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dell\Desktop\fehérvár kupa\"/>
    </mc:Choice>
  </mc:AlternateContent>
  <xr:revisionPtr revIDLastSave="0" documentId="13_ncr:1_{0CFFCF98-8692-4583-B579-2FDDB4126AB0}" xr6:coauthVersionLast="47" xr6:coauthVersionMax="47" xr10:uidLastSave="{00000000-0000-0000-0000-000000000000}"/>
  <bookViews>
    <workbookView xWindow="-108" yWindow="-108" windowWidth="23256" windowHeight="12576" activeTab="3" xr2:uid="{816124DD-90FA-4122-A2EE-B0B607FE756B}"/>
  </bookViews>
  <sheets>
    <sheet name="F16" sheetId="1" r:id="rId1"/>
    <sheet name="L16" sheetId="3" r:id="rId2"/>
    <sheet name="F16P" sheetId="5" r:id="rId3"/>
    <sheet name="L16P" sheetId="6" r:id="rId4"/>
    <sheet name="játékrend szombat" sheetId="4" r:id="rId5"/>
    <sheet name="játékrend vasárnap" sheetId="7" r:id="rId6"/>
    <sheet name="játékrend hétfő" sheetId="8" r:id="rId7"/>
  </sheets>
  <externalReferences>
    <externalReference r:id="rId8"/>
  </externalReference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Area" localSheetId="0">'F16'!$A$1:$R$79</definedName>
    <definedName name="_xlnm.Print_Area" localSheetId="2">F16P!$A$1:$R$79</definedName>
    <definedName name="_xlnm.Print_Area" localSheetId="1">'L16'!$A$1:$R$79</definedName>
    <definedName name="_xlnm.Print_Area" localSheetId="3">L16P!$A$1:$R$79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R79" i="6" l="1"/>
  <c r="F76" i="6" s="1"/>
  <c r="I68" i="6"/>
  <c r="G68" i="6"/>
  <c r="F68" i="6"/>
  <c r="E68" i="6"/>
  <c r="I67" i="6"/>
  <c r="G67" i="6"/>
  <c r="F67" i="6"/>
  <c r="K65" i="6" s="1"/>
  <c r="M61" i="6" s="1"/>
  <c r="E67" i="6"/>
  <c r="C67" i="6"/>
  <c r="B67" i="6"/>
  <c r="K66" i="6"/>
  <c r="K64" i="6"/>
  <c r="I64" i="6"/>
  <c r="G64" i="6"/>
  <c r="F64" i="6"/>
  <c r="E64" i="6"/>
  <c r="I63" i="6"/>
  <c r="G63" i="6"/>
  <c r="F63" i="6"/>
  <c r="C63" i="6"/>
  <c r="B63" i="6"/>
  <c r="M62" i="6"/>
  <c r="I60" i="6"/>
  <c r="G60" i="6"/>
  <c r="F60" i="6"/>
  <c r="E60" i="6"/>
  <c r="I59" i="6"/>
  <c r="G59" i="6"/>
  <c r="F59" i="6"/>
  <c r="C59" i="6"/>
  <c r="B59" i="6"/>
  <c r="K56" i="6"/>
  <c r="I56" i="6"/>
  <c r="G56" i="6"/>
  <c r="F56" i="6"/>
  <c r="K58" i="6" s="1"/>
  <c r="E56" i="6"/>
  <c r="I55" i="6"/>
  <c r="G55" i="6"/>
  <c r="F55" i="6"/>
  <c r="K57" i="6" s="1"/>
  <c r="E55" i="6"/>
  <c r="C55" i="6"/>
  <c r="B55" i="6"/>
  <c r="I52" i="6"/>
  <c r="G52" i="6"/>
  <c r="F52" i="6"/>
  <c r="E52" i="6"/>
  <c r="I51" i="6"/>
  <c r="G51" i="6"/>
  <c r="F51" i="6"/>
  <c r="C51" i="6"/>
  <c r="B51" i="6"/>
  <c r="K48" i="6"/>
  <c r="I48" i="6"/>
  <c r="G48" i="6"/>
  <c r="F48" i="6"/>
  <c r="K50" i="6" s="1"/>
  <c r="E48" i="6"/>
  <c r="I47" i="6"/>
  <c r="G47" i="6"/>
  <c r="F47" i="6"/>
  <c r="K49" i="6" s="1"/>
  <c r="E47" i="6"/>
  <c r="C47" i="6"/>
  <c r="B47" i="6"/>
  <c r="I44" i="6"/>
  <c r="G44" i="6"/>
  <c r="F44" i="6"/>
  <c r="E44" i="6"/>
  <c r="I43" i="6"/>
  <c r="G43" i="6"/>
  <c r="F43" i="6"/>
  <c r="C43" i="6"/>
  <c r="B43" i="6"/>
  <c r="K40" i="6"/>
  <c r="I40" i="6"/>
  <c r="G40" i="6"/>
  <c r="F40" i="6"/>
  <c r="K42" i="6" s="1"/>
  <c r="M46" i="6" s="1"/>
  <c r="O54" i="6" s="1"/>
  <c r="E40" i="6"/>
  <c r="I39" i="6"/>
  <c r="G39" i="6"/>
  <c r="F39" i="6"/>
  <c r="K41" i="6" s="1"/>
  <c r="M45" i="6" s="1"/>
  <c r="O53" i="6" s="1"/>
  <c r="E39" i="6"/>
  <c r="C39" i="6"/>
  <c r="B39" i="6"/>
  <c r="I36" i="6"/>
  <c r="G36" i="6"/>
  <c r="F36" i="6"/>
  <c r="E36" i="6"/>
  <c r="I35" i="6"/>
  <c r="G35" i="6"/>
  <c r="F35" i="6"/>
  <c r="E35" i="6"/>
  <c r="C35" i="6"/>
  <c r="B35" i="6"/>
  <c r="K32" i="6"/>
  <c r="I32" i="6"/>
  <c r="G32" i="6"/>
  <c r="F32" i="6"/>
  <c r="K34" i="6" s="1"/>
  <c r="E32" i="6"/>
  <c r="I31" i="6"/>
  <c r="G31" i="6"/>
  <c r="F31" i="6"/>
  <c r="K33" i="6" s="1"/>
  <c r="E31" i="6"/>
  <c r="C31" i="6"/>
  <c r="B31" i="6"/>
  <c r="I28" i="6"/>
  <c r="G28" i="6"/>
  <c r="F28" i="6"/>
  <c r="E28" i="6"/>
  <c r="I27" i="6"/>
  <c r="G27" i="6"/>
  <c r="F27" i="6"/>
  <c r="C27" i="6"/>
  <c r="B27" i="6"/>
  <c r="K24" i="6"/>
  <c r="I24" i="6"/>
  <c r="G24" i="6"/>
  <c r="F24" i="6"/>
  <c r="K26" i="6" s="1"/>
  <c r="M30" i="6" s="1"/>
  <c r="O22" i="6" s="1"/>
  <c r="Q38" i="6" s="1"/>
  <c r="E24" i="6"/>
  <c r="I23" i="6"/>
  <c r="G23" i="6"/>
  <c r="F23" i="6"/>
  <c r="K25" i="6" s="1"/>
  <c r="M29" i="6" s="1"/>
  <c r="O21" i="6" s="1"/>
  <c r="Q37" i="6" s="1"/>
  <c r="E23" i="6"/>
  <c r="C23" i="6"/>
  <c r="B23" i="6"/>
  <c r="I20" i="6"/>
  <c r="G20" i="6"/>
  <c r="F20" i="6"/>
  <c r="E20" i="6"/>
  <c r="I19" i="6"/>
  <c r="G19" i="6"/>
  <c r="F19" i="6"/>
  <c r="C19" i="6"/>
  <c r="B19" i="6"/>
  <c r="U16" i="6"/>
  <c r="K16" i="6"/>
  <c r="I16" i="6"/>
  <c r="G16" i="6"/>
  <c r="F16" i="6"/>
  <c r="K18" i="6" s="1"/>
  <c r="E16" i="6"/>
  <c r="U15" i="6"/>
  <c r="I15" i="6"/>
  <c r="G15" i="6"/>
  <c r="F15" i="6"/>
  <c r="K17" i="6" s="1"/>
  <c r="E15" i="6"/>
  <c r="C15" i="6"/>
  <c r="B15" i="6"/>
  <c r="U14" i="6"/>
  <c r="U13" i="6"/>
  <c r="U12" i="6"/>
  <c r="I12" i="6"/>
  <c r="G12" i="6"/>
  <c r="F12" i="6"/>
  <c r="E12" i="6"/>
  <c r="U11" i="6"/>
  <c r="I11" i="6"/>
  <c r="G11" i="6"/>
  <c r="F11" i="6"/>
  <c r="C11" i="6"/>
  <c r="B11" i="6"/>
  <c r="U10" i="6"/>
  <c r="U9" i="6"/>
  <c r="U8" i="6"/>
  <c r="K8" i="6"/>
  <c r="I8" i="6"/>
  <c r="G8" i="6"/>
  <c r="F8" i="6"/>
  <c r="K10" i="6" s="1"/>
  <c r="M14" i="6" s="1"/>
  <c r="E8" i="6"/>
  <c r="U7" i="6"/>
  <c r="I7" i="6"/>
  <c r="G7" i="6"/>
  <c r="F7" i="6"/>
  <c r="K9" i="6" s="1"/>
  <c r="M13" i="6" s="1"/>
  <c r="E7" i="6"/>
  <c r="C7" i="6"/>
  <c r="B7" i="6"/>
  <c r="R4" i="6"/>
  <c r="O79" i="6" s="1"/>
  <c r="G4" i="6"/>
  <c r="A4" i="6"/>
  <c r="F2" i="6"/>
  <c r="A1" i="6"/>
  <c r="R79" i="5"/>
  <c r="F76" i="5" s="1"/>
  <c r="I68" i="5"/>
  <c r="G68" i="5"/>
  <c r="F68" i="5"/>
  <c r="E68" i="5"/>
  <c r="I67" i="5"/>
  <c r="G67" i="5"/>
  <c r="F67" i="5"/>
  <c r="K65" i="5" s="1"/>
  <c r="M61" i="5" s="1"/>
  <c r="O53" i="5" s="1"/>
  <c r="E67" i="5"/>
  <c r="C67" i="5"/>
  <c r="B67" i="5"/>
  <c r="K66" i="5"/>
  <c r="K64" i="5"/>
  <c r="I64" i="5"/>
  <c r="G64" i="5"/>
  <c r="F64" i="5"/>
  <c r="E64" i="5"/>
  <c r="I63" i="5"/>
  <c r="G63" i="5"/>
  <c r="F63" i="5"/>
  <c r="C63" i="5"/>
  <c r="B63" i="5"/>
  <c r="M62" i="5"/>
  <c r="I60" i="5"/>
  <c r="G60" i="5"/>
  <c r="F60" i="5"/>
  <c r="E60" i="5"/>
  <c r="I59" i="5"/>
  <c r="G59" i="5"/>
  <c r="F59" i="5"/>
  <c r="C59" i="5"/>
  <c r="B59" i="5"/>
  <c r="K56" i="5"/>
  <c r="I56" i="5"/>
  <c r="G56" i="5"/>
  <c r="F56" i="5"/>
  <c r="K58" i="5" s="1"/>
  <c r="E56" i="5"/>
  <c r="I55" i="5"/>
  <c r="G55" i="5"/>
  <c r="F55" i="5"/>
  <c r="K57" i="5" s="1"/>
  <c r="E55" i="5"/>
  <c r="C55" i="5"/>
  <c r="B55" i="5"/>
  <c r="O54" i="5"/>
  <c r="I52" i="5"/>
  <c r="G52" i="5"/>
  <c r="F52" i="5"/>
  <c r="E52" i="5"/>
  <c r="I51" i="5"/>
  <c r="G51" i="5"/>
  <c r="F51" i="5"/>
  <c r="C51" i="5"/>
  <c r="B51" i="5"/>
  <c r="K48" i="5"/>
  <c r="I48" i="5"/>
  <c r="G48" i="5"/>
  <c r="F48" i="5"/>
  <c r="K50" i="5" s="1"/>
  <c r="M46" i="5" s="1"/>
  <c r="E48" i="5"/>
  <c r="I47" i="5"/>
  <c r="G47" i="5"/>
  <c r="F47" i="5"/>
  <c r="K49" i="5" s="1"/>
  <c r="M45" i="5" s="1"/>
  <c r="E47" i="5"/>
  <c r="C47" i="5"/>
  <c r="B47" i="5"/>
  <c r="I44" i="5"/>
  <c r="G44" i="5"/>
  <c r="F44" i="5"/>
  <c r="E44" i="5"/>
  <c r="I43" i="5"/>
  <c r="G43" i="5"/>
  <c r="F43" i="5"/>
  <c r="C43" i="5"/>
  <c r="B43" i="5"/>
  <c r="K40" i="5"/>
  <c r="I40" i="5"/>
  <c r="G40" i="5"/>
  <c r="F40" i="5"/>
  <c r="K42" i="5" s="1"/>
  <c r="E40" i="5"/>
  <c r="I39" i="5"/>
  <c r="G39" i="5"/>
  <c r="F39" i="5"/>
  <c r="K41" i="5" s="1"/>
  <c r="E39" i="5"/>
  <c r="C39" i="5"/>
  <c r="B39" i="5"/>
  <c r="I36" i="5"/>
  <c r="G36" i="5"/>
  <c r="F36" i="5"/>
  <c r="E36" i="5"/>
  <c r="I35" i="5"/>
  <c r="G35" i="5"/>
  <c r="F35" i="5"/>
  <c r="C35" i="5"/>
  <c r="B35" i="5"/>
  <c r="K32" i="5"/>
  <c r="I32" i="5"/>
  <c r="G32" i="5"/>
  <c r="F32" i="5"/>
  <c r="K34" i="5" s="1"/>
  <c r="M30" i="5" s="1"/>
  <c r="E32" i="5"/>
  <c r="I31" i="5"/>
  <c r="G31" i="5"/>
  <c r="F31" i="5"/>
  <c r="K33" i="5" s="1"/>
  <c r="E31" i="5"/>
  <c r="C31" i="5"/>
  <c r="B31" i="5"/>
  <c r="M29" i="5"/>
  <c r="I28" i="5"/>
  <c r="G28" i="5"/>
  <c r="F28" i="5"/>
  <c r="E28" i="5"/>
  <c r="I27" i="5"/>
  <c r="G27" i="5"/>
  <c r="F27" i="5"/>
  <c r="E27" i="5"/>
  <c r="C27" i="5"/>
  <c r="B27" i="5"/>
  <c r="K24" i="5"/>
  <c r="I24" i="5"/>
  <c r="G24" i="5"/>
  <c r="F24" i="5"/>
  <c r="K26" i="5" s="1"/>
  <c r="E24" i="5"/>
  <c r="I23" i="5"/>
  <c r="G23" i="5"/>
  <c r="F23" i="5"/>
  <c r="K25" i="5" s="1"/>
  <c r="E23" i="5"/>
  <c r="C23" i="5"/>
  <c r="B23" i="5"/>
  <c r="I20" i="5"/>
  <c r="G20" i="5"/>
  <c r="F20" i="5"/>
  <c r="E20" i="5"/>
  <c r="I19" i="5"/>
  <c r="G19" i="5"/>
  <c r="F19" i="5"/>
  <c r="C19" i="5"/>
  <c r="B19" i="5"/>
  <c r="U16" i="5"/>
  <c r="K16" i="5"/>
  <c r="I16" i="5"/>
  <c r="G16" i="5"/>
  <c r="F16" i="5"/>
  <c r="K18" i="5" s="1"/>
  <c r="E16" i="5"/>
  <c r="U15" i="5"/>
  <c r="I15" i="5"/>
  <c r="G15" i="5"/>
  <c r="F15" i="5"/>
  <c r="K17" i="5" s="1"/>
  <c r="E15" i="5"/>
  <c r="C15" i="5"/>
  <c r="B15" i="5"/>
  <c r="U14" i="5"/>
  <c r="U13" i="5"/>
  <c r="M13" i="5"/>
  <c r="O21" i="5" s="1"/>
  <c r="Q37" i="5" s="1"/>
  <c r="U12" i="5"/>
  <c r="I12" i="5"/>
  <c r="G12" i="5"/>
  <c r="F12" i="5"/>
  <c r="E12" i="5"/>
  <c r="U11" i="5"/>
  <c r="I11" i="5"/>
  <c r="G11" i="5"/>
  <c r="F11" i="5"/>
  <c r="C11" i="5"/>
  <c r="B11" i="5"/>
  <c r="U10" i="5"/>
  <c r="U9" i="5"/>
  <c r="K9" i="5"/>
  <c r="U8" i="5"/>
  <c r="K8" i="5"/>
  <c r="I8" i="5"/>
  <c r="G8" i="5"/>
  <c r="F8" i="5"/>
  <c r="K10" i="5" s="1"/>
  <c r="M14" i="5" s="1"/>
  <c r="O22" i="5" s="1"/>
  <c r="Q38" i="5" s="1"/>
  <c r="E8" i="5"/>
  <c r="U7" i="5"/>
  <c r="I7" i="5"/>
  <c r="G7" i="5"/>
  <c r="F7" i="5"/>
  <c r="E7" i="5"/>
  <c r="C7" i="5"/>
  <c r="B7" i="5"/>
  <c r="R4" i="5"/>
  <c r="O79" i="5" s="1"/>
  <c r="G4" i="5"/>
  <c r="A4" i="5"/>
  <c r="F2" i="5"/>
  <c r="A1" i="5"/>
  <c r="R79" i="3"/>
  <c r="F76" i="3" s="1"/>
  <c r="F73" i="3"/>
  <c r="I69" i="3"/>
  <c r="G69" i="3"/>
  <c r="F69" i="3"/>
  <c r="D69" i="3"/>
  <c r="C69" i="3"/>
  <c r="B69" i="3"/>
  <c r="K68" i="3"/>
  <c r="I67" i="3"/>
  <c r="G67" i="3"/>
  <c r="F67" i="3"/>
  <c r="D67" i="3"/>
  <c r="C67" i="3"/>
  <c r="B67" i="3"/>
  <c r="M66" i="3"/>
  <c r="I65" i="3"/>
  <c r="G65" i="3"/>
  <c r="F65" i="3"/>
  <c r="D65" i="3"/>
  <c r="C65" i="3"/>
  <c r="B65" i="3"/>
  <c r="K64" i="3"/>
  <c r="I63" i="3"/>
  <c r="G63" i="3"/>
  <c r="F63" i="3"/>
  <c r="D63" i="3"/>
  <c r="C63" i="3"/>
  <c r="B63" i="3"/>
  <c r="O62" i="3"/>
  <c r="I61" i="3"/>
  <c r="G61" i="3"/>
  <c r="F61" i="3"/>
  <c r="D61" i="3"/>
  <c r="C61" i="3"/>
  <c r="B61" i="3"/>
  <c r="K60" i="3"/>
  <c r="I59" i="3"/>
  <c r="G59" i="3"/>
  <c r="F59" i="3"/>
  <c r="D59" i="3"/>
  <c r="C59" i="3"/>
  <c r="B59" i="3"/>
  <c r="M58" i="3"/>
  <c r="I57" i="3"/>
  <c r="G57" i="3"/>
  <c r="F57" i="3"/>
  <c r="D57" i="3"/>
  <c r="C57" i="3"/>
  <c r="B57" i="3"/>
  <c r="I55" i="3"/>
  <c r="G55" i="3"/>
  <c r="F55" i="3"/>
  <c r="K56" i="3" s="1"/>
  <c r="D55" i="3"/>
  <c r="C55" i="3"/>
  <c r="B55" i="3"/>
  <c r="I53" i="3"/>
  <c r="G53" i="3"/>
  <c r="F53" i="3"/>
  <c r="D53" i="3"/>
  <c r="C53" i="3"/>
  <c r="B53" i="3"/>
  <c r="K52" i="3"/>
  <c r="I51" i="3"/>
  <c r="G51" i="3"/>
  <c r="F51" i="3"/>
  <c r="D51" i="3"/>
  <c r="C51" i="3"/>
  <c r="B51" i="3"/>
  <c r="M50" i="3"/>
  <c r="I49" i="3"/>
  <c r="G49" i="3"/>
  <c r="F49" i="3"/>
  <c r="D49" i="3"/>
  <c r="C49" i="3"/>
  <c r="B49" i="3"/>
  <c r="K48" i="3"/>
  <c r="I47" i="3"/>
  <c r="G47" i="3"/>
  <c r="F47" i="3"/>
  <c r="D47" i="3"/>
  <c r="C47" i="3"/>
  <c r="B47" i="3"/>
  <c r="I45" i="3"/>
  <c r="G45" i="3"/>
  <c r="F45" i="3"/>
  <c r="D45" i="3"/>
  <c r="C45" i="3"/>
  <c r="B45" i="3"/>
  <c r="I43" i="3"/>
  <c r="G43" i="3"/>
  <c r="F43" i="3"/>
  <c r="K44" i="3" s="1"/>
  <c r="D43" i="3"/>
  <c r="C43" i="3"/>
  <c r="B43" i="3"/>
  <c r="I41" i="3"/>
  <c r="G41" i="3"/>
  <c r="F41" i="3"/>
  <c r="D41" i="3"/>
  <c r="C41" i="3"/>
  <c r="B41" i="3"/>
  <c r="I39" i="3"/>
  <c r="G39" i="3"/>
  <c r="F39" i="3"/>
  <c r="K40" i="3" s="1"/>
  <c r="M42" i="3" s="1"/>
  <c r="O46" i="3" s="1"/>
  <c r="Q54" i="3" s="1"/>
  <c r="Q38" i="3" s="1"/>
  <c r="D39" i="3"/>
  <c r="C39" i="3"/>
  <c r="B39" i="3"/>
  <c r="I37" i="3"/>
  <c r="G37" i="3"/>
  <c r="F37" i="3"/>
  <c r="D37" i="3"/>
  <c r="C37" i="3"/>
  <c r="B37" i="3"/>
  <c r="K36" i="3"/>
  <c r="I35" i="3"/>
  <c r="G35" i="3"/>
  <c r="F35" i="3"/>
  <c r="D35" i="3"/>
  <c r="C35" i="3"/>
  <c r="B35" i="3"/>
  <c r="I33" i="3"/>
  <c r="G33" i="3"/>
  <c r="F33" i="3"/>
  <c r="D33" i="3"/>
  <c r="C33" i="3"/>
  <c r="B33" i="3"/>
  <c r="I31" i="3"/>
  <c r="G31" i="3"/>
  <c r="F31" i="3"/>
  <c r="K32" i="3" s="1"/>
  <c r="M34" i="3" s="1"/>
  <c r="O30" i="3" s="1"/>
  <c r="D31" i="3"/>
  <c r="C31" i="3"/>
  <c r="B31" i="3"/>
  <c r="I29" i="3"/>
  <c r="G29" i="3"/>
  <c r="F29" i="3"/>
  <c r="D29" i="3"/>
  <c r="C29" i="3"/>
  <c r="B29" i="3"/>
  <c r="K28" i="3"/>
  <c r="M26" i="3" s="1"/>
  <c r="I27" i="3"/>
  <c r="G27" i="3"/>
  <c r="F27" i="3"/>
  <c r="D27" i="3"/>
  <c r="C27" i="3"/>
  <c r="B27" i="3"/>
  <c r="I25" i="3"/>
  <c r="G25" i="3"/>
  <c r="F25" i="3"/>
  <c r="D25" i="3"/>
  <c r="C25" i="3"/>
  <c r="B25" i="3"/>
  <c r="I23" i="3"/>
  <c r="G23" i="3"/>
  <c r="F23" i="3"/>
  <c r="K24" i="3" s="1"/>
  <c r="D23" i="3"/>
  <c r="C23" i="3"/>
  <c r="B23" i="3"/>
  <c r="I21" i="3"/>
  <c r="G21" i="3"/>
  <c r="F21" i="3"/>
  <c r="D21" i="3"/>
  <c r="C21" i="3"/>
  <c r="B21" i="3"/>
  <c r="K20" i="3"/>
  <c r="I19" i="3"/>
  <c r="G19" i="3"/>
  <c r="F19" i="3"/>
  <c r="D19" i="3"/>
  <c r="C19" i="3"/>
  <c r="B19" i="3"/>
  <c r="M18" i="3"/>
  <c r="I17" i="3"/>
  <c r="G17" i="3"/>
  <c r="F17" i="3"/>
  <c r="K16" i="3" s="1"/>
  <c r="D17" i="3"/>
  <c r="C17" i="3"/>
  <c r="B17" i="3"/>
  <c r="U16" i="3"/>
  <c r="U15" i="3"/>
  <c r="I15" i="3"/>
  <c r="G15" i="3"/>
  <c r="F15" i="3"/>
  <c r="D15" i="3"/>
  <c r="C15" i="3"/>
  <c r="B15" i="3"/>
  <c r="U14" i="3"/>
  <c r="U13" i="3"/>
  <c r="I13" i="3"/>
  <c r="G13" i="3"/>
  <c r="F13" i="3"/>
  <c r="D13" i="3"/>
  <c r="C13" i="3"/>
  <c r="B13" i="3"/>
  <c r="U12" i="3"/>
  <c r="U11" i="3"/>
  <c r="I11" i="3"/>
  <c r="G11" i="3"/>
  <c r="F11" i="3"/>
  <c r="K12" i="3" s="1"/>
  <c r="D11" i="3"/>
  <c r="C11" i="3"/>
  <c r="B11" i="3"/>
  <c r="U10" i="3"/>
  <c r="U9" i="3"/>
  <c r="I9" i="3"/>
  <c r="G9" i="3"/>
  <c r="F9" i="3"/>
  <c r="D9" i="3"/>
  <c r="C9" i="3"/>
  <c r="B9" i="3"/>
  <c r="U8" i="3"/>
  <c r="U7" i="3"/>
  <c r="I7" i="3"/>
  <c r="G7" i="3"/>
  <c r="F7" i="3"/>
  <c r="K8" i="3" s="1"/>
  <c r="M10" i="3" s="1"/>
  <c r="O14" i="3" s="1"/>
  <c r="Q22" i="3" s="1"/>
  <c r="D7" i="3"/>
  <c r="C7" i="3"/>
  <c r="B7" i="3"/>
  <c r="Y5" i="3"/>
  <c r="AG1" i="3" s="1"/>
  <c r="R4" i="3"/>
  <c r="O79" i="3" s="1"/>
  <c r="G4" i="3"/>
  <c r="A4" i="3"/>
  <c r="Y3" i="3"/>
  <c r="E2" i="3"/>
  <c r="A1" i="3"/>
  <c r="R79" i="1"/>
  <c r="F78" i="1" s="1"/>
  <c r="F76" i="1"/>
  <c r="I69" i="1"/>
  <c r="G69" i="1"/>
  <c r="F69" i="1"/>
  <c r="D69" i="1"/>
  <c r="C69" i="1"/>
  <c r="B69" i="1"/>
  <c r="K68" i="1"/>
  <c r="M66" i="1" s="1"/>
  <c r="O62" i="1" s="1"/>
  <c r="Q54" i="1" s="1"/>
  <c r="I67" i="1"/>
  <c r="G67" i="1"/>
  <c r="F67" i="1"/>
  <c r="D67" i="1"/>
  <c r="C67" i="1"/>
  <c r="B67" i="1"/>
  <c r="I65" i="1"/>
  <c r="G65" i="1"/>
  <c r="F65" i="1"/>
  <c r="D65" i="1"/>
  <c r="C65" i="1"/>
  <c r="B65" i="1"/>
  <c r="I63" i="1"/>
  <c r="G63" i="1"/>
  <c r="F63" i="1"/>
  <c r="K64" i="1" s="1"/>
  <c r="D63" i="1"/>
  <c r="C63" i="1"/>
  <c r="B63" i="1"/>
  <c r="I61" i="1"/>
  <c r="G61" i="1"/>
  <c r="F61" i="1"/>
  <c r="D61" i="1"/>
  <c r="C61" i="1"/>
  <c r="B61" i="1"/>
  <c r="I59" i="1"/>
  <c r="G59" i="1"/>
  <c r="F59" i="1"/>
  <c r="K60" i="1" s="1"/>
  <c r="D59" i="1"/>
  <c r="C59" i="1"/>
  <c r="B59" i="1"/>
  <c r="I57" i="1"/>
  <c r="G57" i="1"/>
  <c r="F57" i="1"/>
  <c r="D57" i="1"/>
  <c r="C57" i="1"/>
  <c r="B57" i="1"/>
  <c r="I55" i="1"/>
  <c r="G55" i="1"/>
  <c r="F55" i="1"/>
  <c r="K56" i="1" s="1"/>
  <c r="M58" i="1" s="1"/>
  <c r="D55" i="1"/>
  <c r="C55" i="1"/>
  <c r="B55" i="1"/>
  <c r="I53" i="1"/>
  <c r="G53" i="1"/>
  <c r="F53" i="1"/>
  <c r="D53" i="1"/>
  <c r="C53" i="1"/>
  <c r="B53" i="1"/>
  <c r="K52" i="1"/>
  <c r="M50" i="1" s="1"/>
  <c r="I51" i="1"/>
  <c r="G51" i="1"/>
  <c r="F51" i="1"/>
  <c r="D51" i="1"/>
  <c r="C51" i="1"/>
  <c r="B51" i="1"/>
  <c r="I49" i="1"/>
  <c r="G49" i="1"/>
  <c r="F49" i="1"/>
  <c r="D49" i="1"/>
  <c r="C49" i="1"/>
  <c r="B49" i="1"/>
  <c r="I47" i="1"/>
  <c r="G47" i="1"/>
  <c r="F47" i="1"/>
  <c r="K48" i="1" s="1"/>
  <c r="D47" i="1"/>
  <c r="C47" i="1"/>
  <c r="B47" i="1"/>
  <c r="I45" i="1"/>
  <c r="G45" i="1"/>
  <c r="F45" i="1"/>
  <c r="D45" i="1"/>
  <c r="C45" i="1"/>
  <c r="B45" i="1"/>
  <c r="K44" i="1"/>
  <c r="I41" i="1"/>
  <c r="G41" i="1"/>
  <c r="F41" i="1"/>
  <c r="D41" i="1"/>
  <c r="C41" i="1"/>
  <c r="B41" i="1"/>
  <c r="I39" i="1"/>
  <c r="G39" i="1"/>
  <c r="F39" i="1"/>
  <c r="K40" i="1" s="1"/>
  <c r="M42" i="1" s="1"/>
  <c r="O46" i="1" s="1"/>
  <c r="D39" i="1"/>
  <c r="C39" i="1"/>
  <c r="B39" i="1"/>
  <c r="I37" i="1"/>
  <c r="G37" i="1"/>
  <c r="F37" i="1"/>
  <c r="D37" i="1"/>
  <c r="C37" i="1"/>
  <c r="B37" i="1"/>
  <c r="K36" i="1"/>
  <c r="M34" i="1" s="1"/>
  <c r="I35" i="1"/>
  <c r="G35" i="1"/>
  <c r="F35" i="1"/>
  <c r="D35" i="1"/>
  <c r="C35" i="1"/>
  <c r="B35" i="1"/>
  <c r="I33" i="1"/>
  <c r="G33" i="1"/>
  <c r="F33" i="1"/>
  <c r="D33" i="1"/>
  <c r="C33" i="1"/>
  <c r="B33" i="1"/>
  <c r="I31" i="1"/>
  <c r="G31" i="1"/>
  <c r="F31" i="1"/>
  <c r="K32" i="1" s="1"/>
  <c r="D31" i="1"/>
  <c r="C31" i="1"/>
  <c r="B31" i="1"/>
  <c r="I29" i="1"/>
  <c r="G29" i="1"/>
  <c r="F29" i="1"/>
  <c r="K28" i="1" s="1"/>
  <c r="D29" i="1"/>
  <c r="C29" i="1"/>
  <c r="B29" i="1"/>
  <c r="I25" i="1"/>
  <c r="G25" i="1"/>
  <c r="F25" i="1"/>
  <c r="D25" i="1"/>
  <c r="C25" i="1"/>
  <c r="B25" i="1"/>
  <c r="I23" i="1"/>
  <c r="G23" i="1"/>
  <c r="F23" i="1"/>
  <c r="K24" i="1" s="1"/>
  <c r="M26" i="1" s="1"/>
  <c r="O30" i="1" s="1"/>
  <c r="Q22" i="1" s="1"/>
  <c r="Q38" i="1" s="1"/>
  <c r="D23" i="1"/>
  <c r="C23" i="1"/>
  <c r="B23" i="1"/>
  <c r="I21" i="1"/>
  <c r="G21" i="1"/>
  <c r="F21" i="1"/>
  <c r="D21" i="1"/>
  <c r="C21" i="1"/>
  <c r="B21" i="1"/>
  <c r="K20" i="1"/>
  <c r="I19" i="1"/>
  <c r="G19" i="1"/>
  <c r="F19" i="1"/>
  <c r="D19" i="1"/>
  <c r="C19" i="1"/>
  <c r="B19" i="1"/>
  <c r="U16" i="1"/>
  <c r="U15" i="1"/>
  <c r="I15" i="1"/>
  <c r="G15" i="1"/>
  <c r="F15" i="1"/>
  <c r="K16" i="1" s="1"/>
  <c r="M18" i="1" s="1"/>
  <c r="O14" i="1" s="1"/>
  <c r="D15" i="1"/>
  <c r="C15" i="1"/>
  <c r="B15" i="1"/>
  <c r="U14" i="1"/>
  <c r="U13" i="1"/>
  <c r="I13" i="1"/>
  <c r="G13" i="1"/>
  <c r="F13" i="1"/>
  <c r="K12" i="1" s="1"/>
  <c r="M10" i="1" s="1"/>
  <c r="D13" i="1"/>
  <c r="C13" i="1"/>
  <c r="B13" i="1"/>
  <c r="U12" i="1"/>
  <c r="U11" i="1"/>
  <c r="I11" i="1"/>
  <c r="G11" i="1"/>
  <c r="F11" i="1"/>
  <c r="D11" i="1"/>
  <c r="C11" i="1"/>
  <c r="B11" i="1"/>
  <c r="U10" i="1"/>
  <c r="U9" i="1"/>
  <c r="I9" i="1"/>
  <c r="G9" i="1"/>
  <c r="F9" i="1"/>
  <c r="D9" i="1"/>
  <c r="C9" i="1"/>
  <c r="B9" i="1"/>
  <c r="U8" i="1"/>
  <c r="U7" i="1"/>
  <c r="I7" i="1"/>
  <c r="G7" i="1"/>
  <c r="F7" i="1"/>
  <c r="K8" i="1" s="1"/>
  <c r="D7" i="1"/>
  <c r="C7" i="1"/>
  <c r="B7" i="1"/>
  <c r="F6" i="1"/>
  <c r="Y5" i="1"/>
  <c r="AE1" i="1" s="1"/>
  <c r="R4" i="1"/>
  <c r="O79" i="1" s="1"/>
  <c r="G4" i="1"/>
  <c r="A4" i="1"/>
  <c r="Y3" i="1"/>
  <c r="E2" i="1"/>
  <c r="AF1" i="1"/>
  <c r="AC1" i="1"/>
  <c r="A1" i="1"/>
  <c r="F73" i="6" l="1"/>
  <c r="F74" i="6"/>
  <c r="F77" i="6"/>
  <c r="F78" i="6"/>
  <c r="F73" i="5"/>
  <c r="F77" i="5"/>
  <c r="F74" i="5"/>
  <c r="F78" i="5"/>
  <c r="F75" i="6"/>
  <c r="F79" i="6"/>
  <c r="F75" i="5"/>
  <c r="F79" i="5"/>
  <c r="F72" i="6"/>
  <c r="F72" i="5"/>
  <c r="F74" i="3"/>
  <c r="AG1" i="1"/>
  <c r="F78" i="3"/>
  <c r="F79" i="3"/>
  <c r="AB1" i="1"/>
  <c r="F75" i="3"/>
  <c r="AE1" i="3"/>
  <c r="AD1" i="1"/>
  <c r="AH1" i="1"/>
  <c r="F72" i="1"/>
  <c r="F77" i="1"/>
  <c r="AF1" i="3"/>
  <c r="F77" i="3"/>
  <c r="F73" i="1"/>
  <c r="F79" i="1"/>
  <c r="AB1" i="3"/>
  <c r="AH1" i="3"/>
  <c r="F75" i="1"/>
  <c r="AD1" i="3"/>
  <c r="F72" i="3"/>
  <c r="AC1" i="3"/>
  <c r="F6" i="3"/>
  <c r="F7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48A9D176-22BC-4931-8D5C-DDBFC0589FB2}">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E2D152E5-77F5-402C-8EC6-1B72765FDE13}">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94F32303-3297-425A-9BD9-4E4D8327307E}">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F2DB7816-1425-408C-B961-4A51415C664D}">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sharedStrings.xml><?xml version="1.0" encoding="utf-8"?>
<sst xmlns="http://schemas.openxmlformats.org/spreadsheetml/2006/main" count="774" uniqueCount="236">
  <si>
    <t>Egyéni főtábla</t>
  </si>
  <si>
    <t/>
  </si>
  <si>
    <t>Versenyszám:</t>
  </si>
  <si>
    <t>A</t>
  </si>
  <si>
    <t>Dátum</t>
  </si>
  <si>
    <t>Város</t>
  </si>
  <si>
    <t>Kategória</t>
  </si>
  <si>
    <t>Versenybíró</t>
  </si>
  <si>
    <t>B</t>
  </si>
  <si>
    <t>I</t>
  </si>
  <si>
    <t>St.</t>
  </si>
  <si>
    <t>Rangsor</t>
  </si>
  <si>
    <t>kód</t>
  </si>
  <si>
    <t>Kiem</t>
  </si>
  <si>
    <t>Családi név</t>
  </si>
  <si>
    <t>Keresztnév</t>
  </si>
  <si>
    <t>Egyesület</t>
  </si>
  <si>
    <t>2. forduló</t>
  </si>
  <si>
    <t>Negyeddöntők</t>
  </si>
  <si>
    <t>Elődöntők</t>
  </si>
  <si>
    <t>Döntő</t>
  </si>
  <si>
    <t>II</t>
  </si>
  <si>
    <t>III</t>
  </si>
  <si>
    <t>IV</t>
  </si>
  <si>
    <t>Umpire</t>
  </si>
  <si>
    <t>as</t>
  </si>
  <si>
    <t>V</t>
  </si>
  <si>
    <t>VI</t>
  </si>
  <si>
    <t>VII</t>
  </si>
  <si>
    <t>VIII</t>
  </si>
  <si>
    <t>W</t>
  </si>
  <si>
    <t>X</t>
  </si>
  <si>
    <t>XI</t>
  </si>
  <si>
    <t>DA</t>
  </si>
  <si>
    <t>"060131</t>
  </si>
  <si>
    <t>BÁNYAI</t>
  </si>
  <si>
    <t>Benedek</t>
  </si>
  <si>
    <t>DEAC</t>
  </si>
  <si>
    <t>"060731</t>
  </si>
  <si>
    <t>SINKALOVICS</t>
  </si>
  <si>
    <t>Patrik</t>
  </si>
  <si>
    <t>MTK</t>
  </si>
  <si>
    <t>Győztes:</t>
  </si>
  <si>
    <t>"0706260</t>
  </si>
  <si>
    <t>DRASKOVICS</t>
  </si>
  <si>
    <t>Dénes</t>
  </si>
  <si>
    <t>Budaörs SC</t>
  </si>
  <si>
    <t>bs</t>
  </si>
  <si>
    <t>#</t>
  </si>
  <si>
    <t>Kiemeltek</t>
  </si>
  <si>
    <t>Szerencés Vesztes</t>
  </si>
  <si>
    <t>Helyettesíti</t>
  </si>
  <si>
    <t>Sorsolás időpontja</t>
  </si>
  <si>
    <t>Dátuma</t>
  </si>
  <si>
    <t>1</t>
  </si>
  <si>
    <t>Utolsó elfogadott játékos</t>
  </si>
  <si>
    <t>Utolsó DA</t>
  </si>
  <si>
    <t>2</t>
  </si>
  <si>
    <t>3</t>
  </si>
  <si>
    <t>Sorsoló játékosok</t>
  </si>
  <si>
    <t>4</t>
  </si>
  <si>
    <t>5</t>
  </si>
  <si>
    <t>6</t>
  </si>
  <si>
    <t>Versenybíró aláírása</t>
  </si>
  <si>
    <t>7</t>
  </si>
  <si>
    <t>8</t>
  </si>
  <si>
    <t>a</t>
  </si>
  <si>
    <r>
      <t xml:space="preserve">JÁTÉKREND </t>
    </r>
    <r>
      <rPr>
        <b/>
        <sz val="20"/>
        <color indexed="8"/>
        <rFont val="Calibri"/>
        <family val="2"/>
        <charset val="238"/>
      </rPr>
      <t>01.15</t>
    </r>
    <r>
      <rPr>
        <sz val="20"/>
        <color indexed="8"/>
        <rFont val="Calibri"/>
        <family val="2"/>
        <charset val="238"/>
      </rPr>
      <t xml:space="preserve"> SZOMBAT</t>
    </r>
  </si>
  <si>
    <t>Az aktuális helyzetről Izmendi Károlynál a 36 20 375 9484 számon érdeklődhet</t>
  </si>
  <si>
    <t>Előre tervezett</t>
  </si>
  <si>
    <t>Pályára ment</t>
  </si>
  <si>
    <t>vsz</t>
  </si>
  <si>
    <t>pálya</t>
  </si>
  <si>
    <t>eredmény</t>
  </si>
  <si>
    <t>8:30</t>
  </si>
  <si>
    <t>F16</t>
  </si>
  <si>
    <t>Ipacs Attila</t>
  </si>
  <si>
    <t>Csóll Péter</t>
  </si>
  <si>
    <t>Kurucsai Dominik</t>
  </si>
  <si>
    <t>Gyüre Dávid</t>
  </si>
  <si>
    <t>Sinkalovics Patrik</t>
  </si>
  <si>
    <t>Kristyán István</t>
  </si>
  <si>
    <t>Kecskés Olivér</t>
  </si>
  <si>
    <t>Dani Bence</t>
  </si>
  <si>
    <t>Almádi Attila</t>
  </si>
  <si>
    <t>Hargitai Csaba</t>
  </si>
  <si>
    <t>10:00</t>
  </si>
  <si>
    <t>Horváth Bence</t>
  </si>
  <si>
    <t>Borkovits Benedek</t>
  </si>
  <si>
    <t>Egressy Mátyás</t>
  </si>
  <si>
    <t>Béres Máté Sámuel</t>
  </si>
  <si>
    <t>Mihály Márk Sámuel</t>
  </si>
  <si>
    <t>Bányai Benedek</t>
  </si>
  <si>
    <t>Garami József</t>
  </si>
  <si>
    <t>Géresi Olivér</t>
  </si>
  <si>
    <t>Fenyves Koppány</t>
  </si>
  <si>
    <t>Grossmann Maxim Noel</t>
  </si>
  <si>
    <t>11:30</t>
  </si>
  <si>
    <t>Draskovics Dénes</t>
  </si>
  <si>
    <t>Varga Ákos</t>
  </si>
  <si>
    <t>L16</t>
  </si>
  <si>
    <t>Kovács-Sebes Lili</t>
  </si>
  <si>
    <t>Harari Amy Danielle</t>
  </si>
  <si>
    <t>Kelemen- Tiborcz Kata</t>
  </si>
  <si>
    <t>Bányai Boglárka</t>
  </si>
  <si>
    <t>Burkus Bella Mária</t>
  </si>
  <si>
    <t>Benke-Giosanu Izabella</t>
  </si>
  <si>
    <t>Fehér Laura</t>
  </si>
  <si>
    <t>Szalay Róza</t>
  </si>
  <si>
    <t>13:00</t>
  </si>
  <si>
    <t>Ruzsinszky Hanna</t>
  </si>
  <si>
    <t>Böröczky Emília Anikó</t>
  </si>
  <si>
    <t>Ganbat Jázmin</t>
  </si>
  <si>
    <t>Szabó Lora</t>
  </si>
  <si>
    <t>Nagy Gréta</t>
  </si>
  <si>
    <t>Kun Csenge</t>
  </si>
  <si>
    <t>Zsembery András Nándor</t>
  </si>
  <si>
    <t>Jilly Ádám</t>
  </si>
  <si>
    <t>14:30</t>
  </si>
  <si>
    <t>Taskovics Viktor</t>
  </si>
  <si>
    <t>Juhász Bence</t>
  </si>
  <si>
    <t>16:00</t>
  </si>
  <si>
    <t>Nagy Botond</t>
  </si>
  <si>
    <t>Farkaslaki Hints Flóra</t>
  </si>
  <si>
    <t>György Emília</t>
  </si>
  <si>
    <t>Pukkai Réka</t>
  </si>
  <si>
    <t>Major Stella</t>
  </si>
  <si>
    <t>Hajdú Anna Jázmin</t>
  </si>
  <si>
    <t>17:30</t>
  </si>
  <si>
    <t>Tuzson Viktória</t>
  </si>
  <si>
    <t>Pécsi Boglárka</t>
  </si>
  <si>
    <t>Németh Laura</t>
  </si>
  <si>
    <t>Komlódi Kiara</t>
  </si>
  <si>
    <t>F16P</t>
  </si>
  <si>
    <t>L16P</t>
  </si>
  <si>
    <t>F16 páros aláírás 12:00,   L16 páros aláírás 14:00</t>
  </si>
  <si>
    <t>60 61</t>
  </si>
  <si>
    <t>61 60</t>
  </si>
  <si>
    <t>60 60</t>
  </si>
  <si>
    <t>64 62</t>
  </si>
  <si>
    <t>Páros főtábla</t>
  </si>
  <si>
    <t>CU</t>
  </si>
  <si>
    <t>Rangs.</t>
  </si>
  <si>
    <t>Kódszám</t>
  </si>
  <si>
    <t>Nyertes</t>
  </si>
  <si>
    <t>Kiemelt párosok</t>
  </si>
  <si>
    <t>Alternatívok</t>
  </si>
  <si>
    <t>Helyettesítik</t>
  </si>
  <si>
    <t>Sorsolás időpontja:</t>
  </si>
  <si>
    <t>dátuma:</t>
  </si>
  <si>
    <t>Utolsónak elfogadott páros</t>
  </si>
  <si>
    <r>
      <t xml:space="preserve">JÁTÉKREND </t>
    </r>
    <r>
      <rPr>
        <b/>
        <sz val="20"/>
        <color indexed="8"/>
        <rFont val="Calibri"/>
        <family val="2"/>
        <charset val="238"/>
      </rPr>
      <t>01.16</t>
    </r>
    <r>
      <rPr>
        <sz val="20"/>
        <color indexed="8"/>
        <rFont val="Calibri"/>
        <family val="2"/>
        <charset val="238"/>
      </rPr>
      <t xml:space="preserve"> Vasárnap</t>
    </r>
  </si>
  <si>
    <t>9:00</t>
  </si>
  <si>
    <t>10:30</t>
  </si>
  <si>
    <t>Benke Giosanu Izabella</t>
  </si>
  <si>
    <t>12:00</t>
  </si>
  <si>
    <t>13:30</t>
  </si>
  <si>
    <t>14:00</t>
  </si>
  <si>
    <t>15:00</t>
  </si>
  <si>
    <t>b</t>
  </si>
  <si>
    <t>63 61</t>
  </si>
  <si>
    <t>62 57 105</t>
  </si>
  <si>
    <t>61 62</t>
  </si>
  <si>
    <t>764 61</t>
  </si>
  <si>
    <t>61 61</t>
  </si>
  <si>
    <t>26 768 1311</t>
  </si>
  <si>
    <t>75 60</t>
  </si>
  <si>
    <t>61 674 106</t>
  </si>
  <si>
    <t>62 64</t>
  </si>
  <si>
    <t>60 62</t>
  </si>
  <si>
    <t>75 61</t>
  </si>
  <si>
    <t>62 61</t>
  </si>
  <si>
    <t>62 62</t>
  </si>
  <si>
    <t>64 63</t>
  </si>
  <si>
    <t>75 63</t>
  </si>
  <si>
    <t>63 63</t>
  </si>
  <si>
    <t>61 64</t>
  </si>
  <si>
    <t>75 62</t>
  </si>
  <si>
    <t>62 63</t>
  </si>
  <si>
    <t>Kovács- Sebes Lili</t>
  </si>
  <si>
    <t>Ipacs- Draskovics</t>
  </si>
  <si>
    <t>Béres- Borkovits</t>
  </si>
  <si>
    <t>Jilly- Nagy</t>
  </si>
  <si>
    <t>Varga- Fehér</t>
  </si>
  <si>
    <t>Hargitai- Horváth</t>
  </si>
  <si>
    <t>Juhász- Kurucsai</t>
  </si>
  <si>
    <t>Sinkalovics- Géresi</t>
  </si>
  <si>
    <t>Kristyán- Gyüre</t>
  </si>
  <si>
    <t>Garami- Bányai</t>
  </si>
  <si>
    <t>Fehér- Pukkai</t>
  </si>
  <si>
    <t>Németh- Kun</t>
  </si>
  <si>
    <t>Böröczky- György</t>
  </si>
  <si>
    <t>Pécsi- Tuzson</t>
  </si>
  <si>
    <t>Bak-Szabó- Komlódi</t>
  </si>
  <si>
    <t>Harari- Hajdú</t>
  </si>
  <si>
    <t>Ruzsinszky- Szabó</t>
  </si>
  <si>
    <t>Kovács- Burkus</t>
  </si>
  <si>
    <t>63 62</t>
  </si>
  <si>
    <t>62 674 1513</t>
  </si>
  <si>
    <t>64 674 108</t>
  </si>
  <si>
    <t>16 62 108</t>
  </si>
  <si>
    <t>Farkaslaki- Nagy</t>
  </si>
  <si>
    <t>Bak Szabó- Komlódi</t>
  </si>
  <si>
    <t>64 61</t>
  </si>
  <si>
    <t>57 62 105</t>
  </si>
  <si>
    <t>57 61 107</t>
  </si>
  <si>
    <t>j.n</t>
  </si>
  <si>
    <t>64 57 119</t>
  </si>
  <si>
    <t>62  62</t>
  </si>
  <si>
    <t>62 60</t>
  </si>
  <si>
    <t>46 75 104</t>
  </si>
  <si>
    <t>61 26 1210</t>
  </si>
  <si>
    <t>36 61 104</t>
  </si>
  <si>
    <t xml:space="preserve">62 62 </t>
  </si>
  <si>
    <t>62 16 103</t>
  </si>
  <si>
    <r>
      <t xml:space="preserve">JÁTÉKREND </t>
    </r>
    <r>
      <rPr>
        <b/>
        <sz val="20"/>
        <color indexed="8"/>
        <rFont val="Calibri"/>
        <family val="2"/>
        <charset val="238"/>
      </rPr>
      <t>01.17 HÉTFŐ</t>
    </r>
  </si>
  <si>
    <t>F1t6</t>
  </si>
  <si>
    <t>Jilli- Nagy</t>
  </si>
  <si>
    <t>11:00</t>
  </si>
  <si>
    <t>60 57 119</t>
  </si>
  <si>
    <t>61 63</t>
  </si>
  <si>
    <t>150p</t>
  </si>
  <si>
    <t>120p</t>
  </si>
  <si>
    <t>90p</t>
  </si>
  <si>
    <t>60p</t>
  </si>
  <si>
    <t>8p</t>
  </si>
  <si>
    <t>25p/ 60p</t>
  </si>
  <si>
    <t>25p</t>
  </si>
  <si>
    <t>8p/ 40p</t>
  </si>
  <si>
    <t>+7</t>
  </si>
  <si>
    <t>+3</t>
  </si>
  <si>
    <t>+1</t>
  </si>
  <si>
    <t>+5</t>
  </si>
  <si>
    <t>+10</t>
  </si>
  <si>
    <t>j.n (Bak-Szabó betegség)</t>
  </si>
  <si>
    <t>j.n (Ruzsinszky betegség)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</si>
</sst>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70" x14ac:knownFonts="1">
    <font>
      <sz val="10"/>
      <name val="Arial"/>
      <family val="2"/>
      <charset val="238"/>
    </font>
    <font>
      <sz val="10"/>
      <name val="Arial"/>
      <family val="2"/>
      <charset val="238"/>
    </font>
    <font>
      <b/>
      <sz val="20"/>
      <name val="Arial"/>
      <family val="2"/>
    </font>
    <font>
      <sz val="20"/>
      <name val="Arial"/>
      <family val="2"/>
    </font>
    <font>
      <b/>
      <sz val="18"/>
      <name val="Arial"/>
      <family val="2"/>
    </font>
    <font>
      <sz val="20"/>
      <color indexed="9"/>
      <name val="Arial"/>
      <family val="2"/>
    </font>
    <font>
      <b/>
      <sz val="9"/>
      <name val="Arial"/>
      <family val="2"/>
    </font>
    <font>
      <b/>
      <sz val="10"/>
      <name val="Arial"/>
      <family val="2"/>
    </font>
    <font>
      <sz val="10"/>
      <color indexed="9"/>
      <name val="Arial"/>
      <family val="2"/>
      <charset val="238"/>
    </font>
    <font>
      <b/>
      <i/>
      <sz val="10"/>
      <name val="Arial"/>
      <family val="2"/>
      <charset val="238"/>
    </font>
    <font>
      <b/>
      <i/>
      <sz val="10"/>
      <name val="Arial"/>
      <family val="2"/>
    </font>
    <font>
      <sz val="10"/>
      <name val="Arial"/>
      <family val="2"/>
    </font>
    <font>
      <sz val="10"/>
      <color indexed="9"/>
      <name val="Arial"/>
      <family val="2"/>
    </font>
    <font>
      <b/>
      <sz val="7"/>
      <name val="Arial"/>
      <family val="2"/>
      <charset val="238"/>
    </font>
    <font>
      <b/>
      <sz val="7"/>
      <color indexed="9"/>
      <name val="Arial"/>
      <family val="2"/>
      <charset val="238"/>
    </font>
    <font>
      <b/>
      <sz val="7"/>
      <color indexed="8"/>
      <name val="Arial"/>
      <family val="2"/>
      <charset val="238"/>
    </font>
    <font>
      <sz val="6"/>
      <name val="Arial"/>
      <family val="2"/>
    </font>
    <font>
      <b/>
      <sz val="8"/>
      <name val="Arial"/>
      <family val="2"/>
    </font>
    <font>
      <b/>
      <sz val="8"/>
      <color indexed="9"/>
      <name val="Arial"/>
      <family val="2"/>
    </font>
    <font>
      <b/>
      <sz val="8"/>
      <color indexed="8"/>
      <name val="Arial"/>
      <family val="2"/>
    </font>
    <font>
      <sz val="7"/>
      <name val="Arial"/>
      <family val="2"/>
    </font>
    <font>
      <sz val="7"/>
      <color indexed="9"/>
      <name val="Arial"/>
      <family val="2"/>
    </font>
    <font>
      <b/>
      <sz val="9"/>
      <name val="Arial"/>
      <family val="2"/>
      <charset val="238"/>
    </font>
    <font>
      <b/>
      <sz val="9"/>
      <color indexed="9"/>
      <name val="Arial"/>
      <family val="2"/>
      <charset val="238"/>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sz val="7"/>
      <color indexed="9"/>
      <name val="Arial"/>
      <family val="2"/>
      <charset val="238"/>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b/>
      <i/>
      <sz val="8.5"/>
      <name val="Arial"/>
      <family val="2"/>
      <charset val="238"/>
    </font>
    <font>
      <i/>
      <sz val="8.5"/>
      <color indexed="9"/>
      <name val="Arial"/>
      <family val="2"/>
    </font>
    <font>
      <sz val="11"/>
      <name val="Arial"/>
      <family val="2"/>
    </font>
    <font>
      <sz val="14"/>
      <name val="Arial"/>
      <family val="2"/>
    </font>
    <font>
      <sz val="14"/>
      <color indexed="9"/>
      <name val="Arial"/>
      <family val="2"/>
    </font>
    <font>
      <b/>
      <sz val="7"/>
      <name val="Arial"/>
      <family val="2"/>
    </font>
    <font>
      <b/>
      <sz val="7"/>
      <color indexed="8"/>
      <name val="Arial"/>
      <family val="2"/>
    </font>
    <font>
      <b/>
      <sz val="7"/>
      <color indexed="9"/>
      <name val="Arial"/>
      <family val="2"/>
    </font>
    <font>
      <sz val="7"/>
      <color indexed="8"/>
      <name val="Arial"/>
      <family val="2"/>
    </font>
    <font>
      <b/>
      <sz val="8"/>
      <color indexed="8"/>
      <name val="Tahoma"/>
      <family val="2"/>
      <charset val="238"/>
    </font>
    <font>
      <sz val="11"/>
      <color theme="1"/>
      <name val="Calibri"/>
      <family val="2"/>
      <charset val="238"/>
      <scheme val="minor"/>
    </font>
    <font>
      <sz val="20"/>
      <color theme="1"/>
      <name val="Calibri"/>
      <family val="2"/>
      <charset val="238"/>
      <scheme val="minor"/>
    </font>
    <font>
      <b/>
      <sz val="20"/>
      <color indexed="8"/>
      <name val="Calibri"/>
      <family val="2"/>
      <charset val="238"/>
    </font>
    <font>
      <sz val="20"/>
      <color indexed="8"/>
      <name val="Calibri"/>
      <family val="2"/>
      <charset val="238"/>
    </font>
    <font>
      <b/>
      <sz val="16"/>
      <color theme="1"/>
      <name val="Calibri"/>
      <family val="2"/>
      <charset val="238"/>
      <scheme val="minor"/>
    </font>
    <font>
      <sz val="10"/>
      <color theme="1"/>
      <name val="Calibri"/>
      <family val="2"/>
      <charset val="238"/>
      <scheme val="minor"/>
    </font>
    <font>
      <sz val="11"/>
      <color rgb="FFFF0000"/>
      <name val="Calibri"/>
      <family val="2"/>
      <charset val="238"/>
      <scheme val="minor"/>
    </font>
    <font>
      <sz val="11"/>
      <name val="Calibri"/>
      <family val="2"/>
      <charset val="238"/>
      <scheme val="minor"/>
    </font>
    <font>
      <i/>
      <sz val="8"/>
      <color rgb="FFFF0000"/>
      <name val="Arial"/>
      <family val="2"/>
      <charset val="238"/>
    </font>
    <font>
      <b/>
      <sz val="11"/>
      <color theme="1"/>
      <name val="Calibri"/>
      <family val="2"/>
      <charset val="238"/>
      <scheme val="minor"/>
    </font>
    <font>
      <b/>
      <sz val="11"/>
      <name val="Calibri"/>
      <family val="2"/>
      <charset val="238"/>
      <scheme val="minor"/>
    </font>
    <font>
      <b/>
      <u/>
      <sz val="11"/>
      <color theme="1"/>
      <name val="Calibri"/>
      <family val="2"/>
      <charset val="238"/>
      <scheme val="minor"/>
    </font>
    <font>
      <b/>
      <u/>
      <sz val="11"/>
      <name val="Calibri"/>
      <family val="2"/>
      <charset val="238"/>
      <scheme val="minor"/>
    </font>
    <font>
      <sz val="10"/>
      <name val="Arial"/>
      <family val="2"/>
      <charset val="238"/>
    </font>
    <font>
      <b/>
      <sz val="10"/>
      <name val="Arial"/>
      <family val="2"/>
      <charset val="238"/>
    </font>
    <font>
      <b/>
      <sz val="8.5"/>
      <color indexed="9"/>
      <name val="Arial"/>
      <family val="2"/>
      <charset val="238"/>
    </font>
    <font>
      <sz val="8.5"/>
      <color indexed="14"/>
      <name val="Arial"/>
      <family val="2"/>
    </font>
    <font>
      <sz val="8.5"/>
      <color indexed="42"/>
      <name val="Arial"/>
      <family val="2"/>
      <charset val="238"/>
    </font>
    <font>
      <sz val="7"/>
      <color indexed="23"/>
      <name val="Arial"/>
      <family val="2"/>
    </font>
    <font>
      <sz val="9"/>
      <name val="Arial"/>
      <family val="2"/>
      <charset val="238"/>
    </font>
    <font>
      <sz val="9"/>
      <color indexed="9"/>
      <name val="Arial"/>
      <family val="2"/>
      <charset val="238"/>
    </font>
    <font>
      <sz val="8.5"/>
      <color rgb="FFFF0000"/>
      <name val="Arial"/>
      <family val="2"/>
    </font>
  </fonts>
  <fills count="11">
    <fill>
      <patternFill patternType="none"/>
    </fill>
    <fill>
      <patternFill patternType="gray125"/>
    </fill>
    <fill>
      <patternFill patternType="solid">
        <fgColor indexed="9"/>
        <bgColor indexed="64"/>
      </patternFill>
    </fill>
    <fill>
      <patternFill patternType="solid">
        <fgColor indexed="17"/>
        <bgColor indexed="64"/>
      </patternFill>
    </fill>
    <fill>
      <patternFill patternType="solid">
        <fgColor indexed="13"/>
        <bgColor indexed="64"/>
      </patternFill>
    </fill>
    <fill>
      <patternFill patternType="solid">
        <fgColor indexed="22"/>
        <bgColor indexed="64"/>
      </patternFill>
    </fill>
    <fill>
      <patternFill patternType="solid">
        <fgColor indexed="42"/>
        <bgColor indexed="64"/>
      </patternFill>
    </fill>
    <fill>
      <patternFill patternType="solid">
        <fgColor indexed="9"/>
        <bgColor indexed="8"/>
      </patternFill>
    </fill>
    <fill>
      <patternFill patternType="solid">
        <fgColor rgb="FFFFFF00"/>
        <bgColor indexed="64"/>
      </patternFill>
    </fill>
    <fill>
      <patternFill patternType="solid">
        <fgColor theme="0"/>
        <bgColor indexed="64"/>
      </patternFill>
    </fill>
    <fill>
      <patternFill patternType="solid">
        <fgColor indexed="23"/>
        <bgColor indexed="64"/>
      </patternFill>
    </fill>
  </fills>
  <borders count="19">
    <border>
      <left/>
      <right/>
      <top/>
      <bottom/>
      <diagonal/>
    </border>
    <border>
      <left/>
      <right/>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8"/>
      </right>
      <top style="thin">
        <color indexed="64"/>
      </top>
      <bottom style="thin">
        <color indexed="64"/>
      </bottom>
      <diagonal/>
    </border>
    <border>
      <left/>
      <right style="thin">
        <color indexed="8"/>
      </right>
      <top/>
      <bottom/>
      <diagonal/>
    </border>
  </borders>
  <cellStyleXfs count="5">
    <xf numFmtId="0" fontId="0" fillId="0" borderId="0"/>
    <xf numFmtId="164" fontId="1" fillId="0" borderId="0" applyFont="0" applyFill="0" applyBorder="0" applyAlignment="0" applyProtection="0"/>
    <xf numFmtId="0" fontId="48" fillId="0" borderId="0"/>
    <xf numFmtId="0" fontId="61" fillId="0" borderId="0"/>
    <xf numFmtId="0" fontId="1" fillId="0" borderId="0"/>
  </cellStyleXfs>
  <cellXfs count="370">
    <xf numFmtId="0" fontId="0" fillId="0" borderId="0" xfId="0"/>
    <xf numFmtId="49" fontId="2" fillId="0" borderId="0" xfId="0" applyNumberFormat="1" applyFont="1" applyAlignment="1">
      <alignment vertical="top"/>
    </xf>
    <xf numFmtId="49" fontId="3" fillId="0" borderId="0" xfId="0" applyNumberFormat="1" applyFont="1" applyAlignment="1">
      <alignment vertical="top"/>
    </xf>
    <xf numFmtId="49" fontId="4" fillId="0" borderId="0" xfId="0" applyNumberFormat="1" applyFont="1" applyAlignment="1">
      <alignment vertical="top"/>
    </xf>
    <xf numFmtId="49" fontId="5" fillId="0" borderId="0" xfId="0" applyNumberFormat="1" applyFont="1" applyAlignment="1">
      <alignment vertical="top"/>
    </xf>
    <xf numFmtId="49" fontId="6" fillId="0" borderId="0" xfId="0" applyNumberFormat="1" applyFont="1" applyAlignment="1">
      <alignment horizontal="center"/>
    </xf>
    <xf numFmtId="49" fontId="6" fillId="0" borderId="0" xfId="0" applyNumberFormat="1" applyFont="1" applyAlignment="1">
      <alignment horizontal="left"/>
    </xf>
    <xf numFmtId="49" fontId="7" fillId="0" borderId="0" xfId="0" applyNumberFormat="1" applyFont="1" applyAlignment="1">
      <alignment horizontal="left"/>
    </xf>
    <xf numFmtId="0" fontId="3" fillId="0" borderId="0" xfId="0" applyFont="1" applyAlignment="1">
      <alignment vertical="top"/>
    </xf>
    <xf numFmtId="0" fontId="3" fillId="2" borderId="0" xfId="0" applyFont="1" applyFill="1" applyAlignment="1">
      <alignment vertical="top"/>
    </xf>
    <xf numFmtId="0" fontId="8" fillId="3" borderId="0" xfId="0" applyFont="1" applyFill="1" applyAlignment="1">
      <alignment horizontal="center" vertical="center"/>
    </xf>
    <xf numFmtId="0" fontId="9" fillId="0" borderId="0" xfId="0" applyFont="1"/>
    <xf numFmtId="49" fontId="10" fillId="0" borderId="0" xfId="0" applyNumberFormat="1" applyFont="1" applyAlignment="1">
      <alignment horizontal="left"/>
    </xf>
    <xf numFmtId="0" fontId="11" fillId="0" borderId="0" xfId="0" applyFont="1"/>
    <xf numFmtId="49" fontId="9" fillId="0" borderId="0" xfId="0" applyNumberFormat="1" applyFont="1"/>
    <xf numFmtId="49" fontId="11" fillId="0" borderId="0" xfId="0" applyNumberFormat="1" applyFont="1"/>
    <xf numFmtId="49" fontId="12" fillId="0" borderId="0" xfId="0" applyNumberFormat="1" applyFont="1"/>
    <xf numFmtId="49" fontId="0" fillId="4" borderId="0" xfId="0" applyNumberFormat="1" applyFill="1"/>
    <xf numFmtId="0" fontId="0" fillId="4" borderId="0" xfId="0" applyFill="1"/>
    <xf numFmtId="0" fontId="0" fillId="4" borderId="0" xfId="0" applyFill="1" applyAlignment="1">
      <alignment horizontal="center"/>
    </xf>
    <xf numFmtId="49" fontId="13" fillId="5" borderId="0" xfId="0" applyNumberFormat="1" applyFont="1" applyFill="1" applyAlignment="1">
      <alignment vertical="center"/>
    </xf>
    <xf numFmtId="49" fontId="14" fillId="5" borderId="0" xfId="0" applyNumberFormat="1" applyFont="1" applyFill="1" applyAlignment="1">
      <alignment vertical="center"/>
    </xf>
    <xf numFmtId="49" fontId="15" fillId="5" borderId="0" xfId="0" applyNumberFormat="1" applyFont="1" applyFill="1" applyAlignment="1">
      <alignment horizontal="right" vertical="center"/>
    </xf>
    <xf numFmtId="0" fontId="16" fillId="0" borderId="0" xfId="0" applyFont="1" applyAlignment="1">
      <alignment vertical="center"/>
    </xf>
    <xf numFmtId="14" fontId="17" fillId="0" borderId="1" xfId="0" applyNumberFormat="1" applyFont="1" applyBorder="1" applyAlignment="1">
      <alignment horizontal="left" vertical="center"/>
    </xf>
    <xf numFmtId="49" fontId="17" fillId="0" borderId="1" xfId="0" applyNumberFormat="1" applyFont="1" applyBorder="1" applyAlignment="1">
      <alignment vertical="center"/>
    </xf>
    <xf numFmtId="49" fontId="0" fillId="0" borderId="1" xfId="0" applyNumberFormat="1" applyBorder="1" applyAlignment="1">
      <alignment vertical="center"/>
    </xf>
    <xf numFmtId="49" fontId="18" fillId="0" borderId="1" xfId="0" applyNumberFormat="1" applyFont="1" applyBorder="1" applyAlignment="1">
      <alignment vertical="center"/>
    </xf>
    <xf numFmtId="49" fontId="17" fillId="0" borderId="1" xfId="1" applyNumberFormat="1" applyFont="1" applyBorder="1" applyAlignment="1" applyProtection="1">
      <alignment vertical="center"/>
      <protection locked="0"/>
    </xf>
    <xf numFmtId="0" fontId="19" fillId="0" borderId="1" xfId="0" applyFont="1" applyBorder="1" applyAlignment="1">
      <alignment horizontal="left" vertical="center"/>
    </xf>
    <xf numFmtId="49" fontId="19" fillId="0" borderId="1" xfId="0" applyNumberFormat="1" applyFont="1" applyBorder="1" applyAlignment="1">
      <alignment horizontal="right" vertical="center"/>
    </xf>
    <xf numFmtId="0" fontId="17" fillId="0" borderId="0" xfId="0" applyFont="1" applyAlignment="1">
      <alignment vertical="center"/>
    </xf>
    <xf numFmtId="49" fontId="20" fillId="5" borderId="0" xfId="0" applyNumberFormat="1" applyFont="1" applyFill="1" applyAlignment="1">
      <alignment horizontal="right" vertical="center"/>
    </xf>
    <xf numFmtId="49" fontId="20" fillId="5" borderId="0" xfId="0" applyNumberFormat="1" applyFont="1" applyFill="1" applyAlignment="1">
      <alignment horizontal="center" vertical="center"/>
    </xf>
    <xf numFmtId="49" fontId="20" fillId="5" borderId="0" xfId="0" applyNumberFormat="1" applyFont="1" applyFill="1" applyAlignment="1">
      <alignment horizontal="center" vertical="center" shrinkToFit="1"/>
    </xf>
    <xf numFmtId="49" fontId="20" fillId="5" borderId="0" xfId="0" applyNumberFormat="1" applyFont="1" applyFill="1" applyAlignment="1">
      <alignment horizontal="left" vertical="center"/>
    </xf>
    <xf numFmtId="49" fontId="21" fillId="5" borderId="0" xfId="0" applyNumberFormat="1" applyFont="1" applyFill="1" applyAlignment="1">
      <alignment horizontal="center" vertical="center"/>
    </xf>
    <xf numFmtId="49" fontId="21" fillId="5" borderId="0" xfId="0" applyNumberFormat="1" applyFont="1" applyFill="1" applyAlignment="1">
      <alignment vertical="center"/>
    </xf>
    <xf numFmtId="49" fontId="22" fillId="5" borderId="0" xfId="0" applyNumberFormat="1" applyFont="1" applyFill="1" applyAlignment="1">
      <alignment horizontal="right" vertical="center"/>
    </xf>
    <xf numFmtId="0" fontId="22" fillId="5" borderId="0" xfId="0" applyFont="1" applyFill="1" applyAlignment="1">
      <alignment horizontal="center" vertical="center"/>
    </xf>
    <xf numFmtId="0" fontId="22" fillId="5" borderId="0" xfId="0" applyFont="1" applyFill="1" applyAlignment="1">
      <alignment horizontal="right" vertical="center"/>
    </xf>
    <xf numFmtId="0" fontId="22" fillId="5" borderId="0" xfId="0" applyFont="1" applyFill="1" applyAlignment="1">
      <alignment horizontal="left" vertical="center"/>
    </xf>
    <xf numFmtId="0" fontId="22" fillId="5" borderId="0" xfId="0" applyFont="1" applyFill="1" applyAlignment="1">
      <alignment vertical="center"/>
    </xf>
    <xf numFmtId="0" fontId="23" fillId="5" borderId="0" xfId="0" applyFont="1" applyFill="1" applyAlignment="1">
      <alignment horizontal="center" vertical="center"/>
    </xf>
    <xf numFmtId="49" fontId="23" fillId="5" borderId="0" xfId="0" applyNumberFormat="1" applyFont="1" applyFill="1" applyAlignment="1">
      <alignment vertical="center"/>
    </xf>
    <xf numFmtId="0" fontId="22" fillId="0" borderId="0" xfId="0" applyFont="1" applyAlignment="1">
      <alignment vertical="center"/>
    </xf>
    <xf numFmtId="0" fontId="22" fillId="4" borderId="0" xfId="0" applyFont="1" applyFill="1"/>
    <xf numFmtId="0" fontId="22" fillId="4" borderId="0" xfId="0" applyFont="1" applyFill="1" applyAlignment="1">
      <alignment horizontal="center"/>
    </xf>
    <xf numFmtId="0" fontId="22" fillId="0" borderId="0" xfId="0" applyFont="1"/>
    <xf numFmtId="49" fontId="24" fillId="5" borderId="0" xfId="0" applyNumberFormat="1" applyFont="1" applyFill="1" applyAlignment="1">
      <alignment horizontal="center" vertical="center"/>
    </xf>
    <xf numFmtId="0" fontId="25" fillId="0" borderId="2" xfId="0" applyFont="1" applyBorder="1" applyAlignment="1">
      <alignment horizontal="center" vertical="center"/>
    </xf>
    <xf numFmtId="0" fontId="25" fillId="0" borderId="2" xfId="0" applyFont="1" applyBorder="1" applyAlignment="1">
      <alignment horizontal="center" vertical="center" shrinkToFit="1"/>
    </xf>
    <xf numFmtId="0" fontId="26" fillId="6" borderId="2" xfId="0" applyFont="1" applyFill="1" applyBorder="1" applyAlignment="1">
      <alignment horizontal="center" vertical="center"/>
    </xf>
    <xf numFmtId="0" fontId="24" fillId="0" borderId="2" xfId="0" applyFont="1" applyBorder="1" applyAlignment="1">
      <alignment vertical="center"/>
    </xf>
    <xf numFmtId="0" fontId="27" fillId="0" borderId="2" xfId="0" applyFont="1" applyBorder="1" applyAlignment="1">
      <alignment horizontal="center" vertical="center"/>
    </xf>
    <xf numFmtId="0" fontId="27" fillId="0" borderId="0" xfId="0" applyFont="1" applyAlignment="1">
      <alignment vertical="center"/>
    </xf>
    <xf numFmtId="0" fontId="28" fillId="2" borderId="0" xfId="0" applyFont="1" applyFill="1" applyAlignment="1">
      <alignment vertical="center"/>
    </xf>
    <xf numFmtId="0" fontId="29" fillId="2" borderId="0" xfId="0" applyFont="1" applyFill="1" applyAlignment="1">
      <alignment vertical="center"/>
    </xf>
    <xf numFmtId="49" fontId="28" fillId="2" borderId="0" xfId="0" applyNumberFormat="1" applyFont="1" applyFill="1" applyAlignment="1">
      <alignment vertical="center"/>
    </xf>
    <xf numFmtId="49" fontId="29" fillId="2" borderId="0" xfId="0" applyNumberFormat="1" applyFont="1" applyFill="1" applyAlignment="1">
      <alignment vertical="center"/>
    </xf>
    <xf numFmtId="0" fontId="11" fillId="2" borderId="0" xfId="0" applyFont="1" applyFill="1" applyAlignment="1">
      <alignment vertical="center"/>
    </xf>
    <xf numFmtId="0" fontId="11" fillId="0" borderId="0" xfId="0" applyFont="1" applyAlignment="1">
      <alignment vertical="center"/>
    </xf>
    <xf numFmtId="0" fontId="11" fillId="0" borderId="3" xfId="0" applyFont="1" applyBorder="1" applyAlignment="1">
      <alignment vertical="center"/>
    </xf>
    <xf numFmtId="49" fontId="28" fillId="5" borderId="0" xfId="0" applyNumberFormat="1" applyFont="1" applyFill="1" applyAlignment="1">
      <alignment horizontal="center" vertical="center"/>
    </xf>
    <xf numFmtId="0" fontId="25" fillId="0" borderId="0" xfId="0" applyFont="1" applyAlignment="1">
      <alignment horizontal="center" vertical="center"/>
    </xf>
    <xf numFmtId="0" fontId="25" fillId="0" borderId="0" xfId="0" applyFont="1" applyAlignment="1">
      <alignment horizontal="center" vertical="center" shrinkToFit="1"/>
    </xf>
    <xf numFmtId="0" fontId="28" fillId="0" borderId="0" xfId="0" applyFont="1" applyAlignment="1">
      <alignment horizontal="center" vertical="center"/>
    </xf>
    <xf numFmtId="0" fontId="30" fillId="0" borderId="0" xfId="0" applyFont="1" applyAlignment="1">
      <alignment vertical="center"/>
    </xf>
    <xf numFmtId="0" fontId="31" fillId="0" borderId="0" xfId="0" applyFont="1" applyAlignment="1">
      <alignment vertical="center"/>
    </xf>
    <xf numFmtId="0" fontId="21" fillId="0" borderId="0" xfId="0" applyFont="1" applyAlignment="1">
      <alignment horizontal="right" vertical="center"/>
    </xf>
    <xf numFmtId="0" fontId="32" fillId="7" borderId="4" xfId="0" applyFont="1" applyFill="1" applyBorder="1" applyAlignment="1">
      <alignment horizontal="right" vertical="center"/>
    </xf>
    <xf numFmtId="0" fontId="27" fillId="0" borderId="2" xfId="0" applyFont="1" applyBorder="1" applyAlignment="1">
      <alignment vertical="center"/>
    </xf>
    <xf numFmtId="0" fontId="11" fillId="0" borderId="5" xfId="0" applyFont="1" applyBorder="1" applyAlignment="1">
      <alignment vertical="center"/>
    </xf>
    <xf numFmtId="0" fontId="25" fillId="0" borderId="2" xfId="0" applyFont="1" applyBorder="1" applyAlignment="1">
      <alignment vertical="center"/>
    </xf>
    <xf numFmtId="0" fontId="27" fillId="0" borderId="6" xfId="0" applyFont="1" applyBorder="1" applyAlignment="1">
      <alignment horizontal="center" vertical="center"/>
    </xf>
    <xf numFmtId="0" fontId="27" fillId="0" borderId="7" xfId="0" applyFont="1" applyBorder="1" applyAlignment="1">
      <alignment horizontal="left" vertical="center"/>
    </xf>
    <xf numFmtId="0" fontId="26" fillId="0" borderId="0" xfId="0" applyFont="1" applyAlignment="1">
      <alignment horizontal="center" vertical="center"/>
    </xf>
    <xf numFmtId="0" fontId="27" fillId="0" borderId="0" xfId="0" applyFont="1" applyAlignment="1">
      <alignment horizontal="center" vertical="center"/>
    </xf>
    <xf numFmtId="0" fontId="32" fillId="7" borderId="7" xfId="0" applyFont="1" applyFill="1" applyBorder="1" applyAlignment="1">
      <alignment horizontal="right" vertical="center"/>
    </xf>
    <xf numFmtId="49" fontId="27" fillId="0" borderId="2" xfId="0" applyNumberFormat="1" applyFont="1" applyBorder="1" applyAlignment="1">
      <alignment vertical="center"/>
    </xf>
    <xf numFmtId="49" fontId="27" fillId="0" borderId="0" xfId="0" applyNumberFormat="1" applyFont="1" applyAlignment="1">
      <alignment vertical="center"/>
    </xf>
    <xf numFmtId="0" fontId="27" fillId="0" borderId="7" xfId="0" applyFont="1" applyBorder="1" applyAlignment="1">
      <alignment vertical="center"/>
    </xf>
    <xf numFmtId="49" fontId="27" fillId="0" borderId="7" xfId="0" applyNumberFormat="1" applyFont="1" applyBorder="1" applyAlignment="1">
      <alignment vertical="center"/>
    </xf>
    <xf numFmtId="0" fontId="33" fillId="0" borderId="0" xfId="0" applyFont="1" applyAlignment="1">
      <alignment horizontal="right" vertical="center"/>
    </xf>
    <xf numFmtId="0" fontId="27" fillId="0" borderId="6" xfId="0" applyFont="1" applyBorder="1" applyAlignment="1">
      <alignment vertical="center"/>
    </xf>
    <xf numFmtId="0" fontId="34" fillId="0" borderId="6" xfId="0" applyFont="1" applyBorder="1" applyAlignment="1">
      <alignment horizontal="center" vertical="center"/>
    </xf>
    <xf numFmtId="0" fontId="34" fillId="0" borderId="2" xfId="0" applyFont="1" applyBorder="1" applyAlignment="1">
      <alignment horizontal="center" vertical="center"/>
    </xf>
    <xf numFmtId="0" fontId="29" fillId="2" borderId="7" xfId="0" applyFont="1" applyFill="1" applyBorder="1" applyAlignment="1">
      <alignment vertical="center"/>
    </xf>
    <xf numFmtId="0" fontId="11" fillId="0" borderId="8" xfId="0" applyFont="1" applyBorder="1" applyAlignment="1">
      <alignment vertical="center"/>
    </xf>
    <xf numFmtId="49" fontId="27" fillId="0" borderId="6" xfId="0" applyNumberFormat="1" applyFont="1" applyBorder="1" applyAlignment="1">
      <alignment vertical="center"/>
    </xf>
    <xf numFmtId="0" fontId="35" fillId="0" borderId="0" xfId="0" applyFont="1" applyAlignment="1">
      <alignment vertical="center"/>
    </xf>
    <xf numFmtId="0" fontId="36" fillId="0" borderId="0" xfId="0" applyFont="1" applyAlignment="1">
      <alignment vertical="center"/>
    </xf>
    <xf numFmtId="0" fontId="29" fillId="2" borderId="2" xfId="0" applyFont="1" applyFill="1" applyBorder="1" applyAlignment="1">
      <alignment vertical="center"/>
    </xf>
    <xf numFmtId="49" fontId="37" fillId="5" borderId="0" xfId="0" applyNumberFormat="1" applyFont="1" applyFill="1" applyAlignment="1">
      <alignment horizontal="center" vertical="center"/>
    </xf>
    <xf numFmtId="0" fontId="29" fillId="2" borderId="6" xfId="0" applyFont="1" applyFill="1" applyBorder="1" applyAlignment="1">
      <alignment vertical="center"/>
    </xf>
    <xf numFmtId="0" fontId="38" fillId="2" borderId="0" xfId="0" applyFont="1" applyFill="1" applyAlignment="1">
      <alignment horizontal="right" vertical="center"/>
    </xf>
    <xf numFmtId="0" fontId="39" fillId="0" borderId="0" xfId="0" applyFont="1" applyAlignment="1">
      <alignment vertical="center"/>
    </xf>
    <xf numFmtId="0" fontId="27" fillId="0" borderId="6" xfId="0" applyFont="1" applyBorder="1" applyAlignment="1">
      <alignment horizontal="right" vertical="center"/>
    </xf>
    <xf numFmtId="0" fontId="32" fillId="7" borderId="0" xfId="0" applyFont="1" applyFill="1" applyAlignment="1">
      <alignment horizontal="right" vertical="center"/>
    </xf>
    <xf numFmtId="49" fontId="11" fillId="2" borderId="0" xfId="0" applyNumberFormat="1" applyFont="1" applyFill="1" applyAlignment="1">
      <alignment vertical="center"/>
    </xf>
    <xf numFmtId="49" fontId="40" fillId="2" borderId="0" xfId="0" applyNumberFormat="1" applyFont="1" applyFill="1" applyAlignment="1">
      <alignment horizontal="center" vertical="center"/>
    </xf>
    <xf numFmtId="49" fontId="41" fillId="0" borderId="0" xfId="0" applyNumberFormat="1" applyFont="1" applyAlignment="1">
      <alignment vertical="center"/>
    </xf>
    <xf numFmtId="49" fontId="42" fillId="0" borderId="0" xfId="0" applyNumberFormat="1" applyFont="1" applyAlignment="1">
      <alignment horizontal="center" vertical="center"/>
    </xf>
    <xf numFmtId="49" fontId="41" fillId="2" borderId="0" xfId="0" applyNumberFormat="1" applyFont="1" applyFill="1" applyAlignment="1">
      <alignment vertical="center"/>
    </xf>
    <xf numFmtId="49" fontId="42" fillId="2" borderId="0" xfId="0" applyNumberFormat="1" applyFont="1" applyFill="1" applyAlignment="1">
      <alignment vertical="center"/>
    </xf>
    <xf numFmtId="0" fontId="0" fillId="2" borderId="0" xfId="0" applyFill="1" applyAlignment="1">
      <alignment vertical="center"/>
    </xf>
    <xf numFmtId="0" fontId="0" fillId="0" borderId="0" xfId="0" applyAlignment="1">
      <alignment vertical="center"/>
    </xf>
    <xf numFmtId="0" fontId="43" fillId="5" borderId="9" xfId="0" applyFont="1" applyFill="1" applyBorder="1" applyAlignment="1">
      <alignment vertical="center"/>
    </xf>
    <xf numFmtId="0" fontId="43" fillId="5" borderId="10" xfId="0" applyFont="1" applyFill="1" applyBorder="1" applyAlignment="1">
      <alignment vertical="center"/>
    </xf>
    <xf numFmtId="0" fontId="43" fillId="5" borderId="11" xfId="0" applyFont="1" applyFill="1" applyBorder="1" applyAlignment="1">
      <alignment vertical="center"/>
    </xf>
    <xf numFmtId="49" fontId="44" fillId="5" borderId="10" xfId="0" applyNumberFormat="1" applyFont="1" applyFill="1" applyBorder="1" applyAlignment="1">
      <alignment horizontal="center" vertical="center"/>
    </xf>
    <xf numFmtId="49" fontId="44" fillId="5" borderId="10" xfId="0" applyNumberFormat="1" applyFont="1" applyFill="1" applyBorder="1" applyAlignment="1">
      <alignment vertical="center"/>
    </xf>
    <xf numFmtId="49" fontId="44" fillId="5" borderId="10" xfId="0" applyNumberFormat="1" applyFont="1" applyFill="1" applyBorder="1" applyAlignment="1">
      <alignment horizontal="centerContinuous" vertical="center"/>
    </xf>
    <xf numFmtId="49" fontId="44" fillId="5" borderId="11" xfId="0" applyNumberFormat="1" applyFont="1" applyFill="1" applyBorder="1" applyAlignment="1">
      <alignment horizontal="centerContinuous" vertical="center"/>
    </xf>
    <xf numFmtId="49" fontId="45" fillId="5" borderId="10" xfId="0" applyNumberFormat="1" applyFont="1" applyFill="1" applyBorder="1" applyAlignment="1">
      <alignment vertical="center"/>
    </xf>
    <xf numFmtId="49" fontId="45" fillId="5" borderId="11" xfId="0" applyNumberFormat="1" applyFont="1" applyFill="1" applyBorder="1" applyAlignment="1">
      <alignment vertical="center"/>
    </xf>
    <xf numFmtId="49" fontId="43" fillId="5" borderId="10" xfId="0" applyNumberFormat="1" applyFont="1" applyFill="1" applyBorder="1" applyAlignment="1">
      <alignment horizontal="left" vertical="center"/>
    </xf>
    <xf numFmtId="49" fontId="43" fillId="0" borderId="10" xfId="0" applyNumberFormat="1" applyFont="1" applyBorder="1" applyAlignment="1">
      <alignment horizontal="left" vertical="center"/>
    </xf>
    <xf numFmtId="49" fontId="45" fillId="2" borderId="11" xfId="0" applyNumberFormat="1" applyFont="1" applyFill="1" applyBorder="1" applyAlignment="1">
      <alignment vertical="center"/>
    </xf>
    <xf numFmtId="0" fontId="20" fillId="0" borderId="0" xfId="0" applyFont="1" applyAlignment="1">
      <alignment vertical="center"/>
    </xf>
    <xf numFmtId="49" fontId="20" fillId="0" borderId="12" xfId="0" applyNumberFormat="1" applyFont="1" applyBorder="1" applyAlignment="1">
      <alignment vertical="center"/>
    </xf>
    <xf numFmtId="49" fontId="20" fillId="0" borderId="13" xfId="0" applyNumberFormat="1" applyFont="1" applyBorder="1" applyAlignment="1">
      <alignment vertical="center"/>
    </xf>
    <xf numFmtId="49" fontId="20" fillId="0" borderId="13" xfId="0" applyNumberFormat="1" applyFont="1" applyBorder="1" applyAlignment="1">
      <alignment horizontal="right" vertical="center"/>
    </xf>
    <xf numFmtId="49" fontId="20" fillId="0" borderId="4" xfId="0" applyNumberFormat="1" applyFont="1" applyBorder="1" applyAlignment="1">
      <alignment horizontal="right" vertical="center"/>
    </xf>
    <xf numFmtId="49" fontId="20" fillId="0" borderId="0" xfId="0" applyNumberFormat="1" applyFont="1" applyAlignment="1">
      <alignment horizontal="center" vertical="center"/>
    </xf>
    <xf numFmtId="0" fontId="20" fillId="2" borderId="0" xfId="0" applyFont="1" applyFill="1" applyAlignment="1">
      <alignment vertical="center"/>
    </xf>
    <xf numFmtId="49" fontId="20" fillId="2" borderId="0" xfId="0" applyNumberFormat="1" applyFont="1" applyFill="1" applyAlignment="1">
      <alignment horizontal="center" vertical="center"/>
    </xf>
    <xf numFmtId="49" fontId="20" fillId="2" borderId="7" xfId="0" applyNumberFormat="1" applyFont="1" applyFill="1" applyBorder="1" applyAlignment="1">
      <alignment vertical="center"/>
    </xf>
    <xf numFmtId="49" fontId="46" fillId="0" borderId="0" xfId="0" applyNumberFormat="1" applyFont="1" applyAlignment="1">
      <alignment horizontal="center" vertical="center"/>
    </xf>
    <xf numFmtId="49" fontId="20" fillId="0" borderId="0" xfId="0" applyNumberFormat="1" applyFont="1" applyAlignment="1">
      <alignment vertical="center"/>
    </xf>
    <xf numFmtId="49" fontId="21" fillId="0" borderId="0" xfId="0" applyNumberFormat="1" applyFont="1" applyAlignment="1">
      <alignment vertical="center"/>
    </xf>
    <xf numFmtId="49" fontId="21" fillId="0" borderId="7" xfId="0" applyNumberFormat="1" applyFont="1" applyBorder="1" applyAlignment="1">
      <alignment vertical="center"/>
    </xf>
    <xf numFmtId="49" fontId="43" fillId="5" borderId="12" xfId="0" applyNumberFormat="1" applyFont="1" applyFill="1" applyBorder="1" applyAlignment="1">
      <alignment vertical="center"/>
    </xf>
    <xf numFmtId="49" fontId="43" fillId="5" borderId="13" xfId="0" applyNumberFormat="1" applyFont="1" applyFill="1" applyBorder="1" applyAlignment="1">
      <alignment vertical="center"/>
    </xf>
    <xf numFmtId="49" fontId="21" fillId="5" borderId="7" xfId="0" applyNumberFormat="1" applyFont="1" applyFill="1" applyBorder="1" applyAlignment="1">
      <alignment vertical="center"/>
    </xf>
    <xf numFmtId="49" fontId="20" fillId="0" borderId="14" xfId="0" applyNumberFormat="1" applyFont="1" applyBorder="1" applyAlignment="1">
      <alignment vertical="center"/>
    </xf>
    <xf numFmtId="49" fontId="20" fillId="0" borderId="2" xfId="0" applyNumberFormat="1" applyFont="1" applyBorder="1" applyAlignment="1">
      <alignment vertical="center"/>
    </xf>
    <xf numFmtId="49" fontId="20" fillId="0" borderId="2" xfId="0" applyNumberFormat="1" applyFont="1" applyBorder="1" applyAlignment="1">
      <alignment horizontal="right" vertical="center"/>
    </xf>
    <xf numFmtId="49" fontId="20" fillId="0" borderId="6" xfId="0" applyNumberFormat="1" applyFont="1" applyBorder="1" applyAlignment="1">
      <alignment horizontal="right" vertical="center"/>
    </xf>
    <xf numFmtId="0" fontId="20" fillId="0" borderId="2" xfId="0" applyFont="1" applyBorder="1" applyAlignment="1">
      <alignment vertical="center"/>
    </xf>
    <xf numFmtId="49" fontId="21" fillId="0" borderId="2" xfId="0" applyNumberFormat="1" applyFont="1" applyBorder="1" applyAlignment="1">
      <alignment vertical="center"/>
    </xf>
    <xf numFmtId="49" fontId="21" fillId="0" borderId="6" xfId="0" applyNumberFormat="1" applyFont="1" applyBorder="1" applyAlignment="1">
      <alignment vertical="center"/>
    </xf>
    <xf numFmtId="49" fontId="20" fillId="5" borderId="12" xfId="0" applyNumberFormat="1" applyFont="1" applyFill="1" applyBorder="1" applyAlignment="1">
      <alignment vertical="center"/>
    </xf>
    <xf numFmtId="49" fontId="20" fillId="5" borderId="13" xfId="0" applyNumberFormat="1" applyFont="1" applyFill="1" applyBorder="1" applyAlignment="1">
      <alignment vertical="center"/>
    </xf>
    <xf numFmtId="49" fontId="20" fillId="5" borderId="13" xfId="0" applyNumberFormat="1" applyFont="1" applyFill="1" applyBorder="1" applyAlignment="1">
      <alignment horizontal="right" vertical="center"/>
    </xf>
    <xf numFmtId="49" fontId="20" fillId="5" borderId="4" xfId="0" applyNumberFormat="1" applyFont="1" applyFill="1" applyBorder="1" applyAlignment="1">
      <alignment horizontal="right" vertical="center"/>
    </xf>
    <xf numFmtId="0" fontId="20" fillId="5" borderId="15" xfId="0" applyFont="1" applyFill="1" applyBorder="1" applyAlignment="1">
      <alignment vertical="center"/>
    </xf>
    <xf numFmtId="49" fontId="20" fillId="5" borderId="7" xfId="0" applyNumberFormat="1" applyFont="1" applyFill="1" applyBorder="1" applyAlignment="1">
      <alignment horizontal="right" vertical="center"/>
    </xf>
    <xf numFmtId="0" fontId="43" fillId="5" borderId="15" xfId="0" applyFont="1" applyFill="1" applyBorder="1" applyAlignment="1">
      <alignment vertical="center"/>
    </xf>
    <xf numFmtId="0" fontId="43" fillId="5" borderId="0" xfId="0" applyFont="1" applyFill="1" applyAlignment="1">
      <alignment vertical="center"/>
    </xf>
    <xf numFmtId="0" fontId="43" fillId="5" borderId="7" xfId="0" applyFont="1" applyFill="1" applyBorder="1" applyAlignment="1">
      <alignment vertical="center"/>
    </xf>
    <xf numFmtId="49" fontId="20" fillId="5" borderId="15" xfId="0" applyNumberFormat="1" applyFont="1" applyFill="1" applyBorder="1" applyAlignment="1">
      <alignment vertical="center"/>
    </xf>
    <xf numFmtId="49" fontId="20" fillId="5" borderId="0" xfId="0" applyNumberFormat="1" applyFont="1" applyFill="1" applyAlignment="1">
      <alignment vertical="center"/>
    </xf>
    <xf numFmtId="0" fontId="20" fillId="5" borderId="0" xfId="0" applyFont="1" applyFill="1" applyAlignment="1">
      <alignment horizontal="right" vertical="center"/>
    </xf>
    <xf numFmtId="0" fontId="20" fillId="5" borderId="7" xfId="0" applyFont="1" applyFill="1" applyBorder="1" applyAlignment="1">
      <alignment horizontal="right" vertical="center"/>
    </xf>
    <xf numFmtId="49" fontId="20" fillId="5" borderId="14" xfId="0" applyNumberFormat="1" applyFont="1" applyFill="1" applyBorder="1" applyAlignment="1">
      <alignment vertical="center"/>
    </xf>
    <xf numFmtId="49" fontId="20" fillId="5" borderId="2" xfId="0" applyNumberFormat="1" applyFont="1" applyFill="1" applyBorder="1" applyAlignment="1">
      <alignment vertical="center"/>
    </xf>
    <xf numFmtId="0" fontId="20" fillId="5" borderId="2" xfId="0" applyFont="1" applyFill="1" applyBorder="1" applyAlignment="1">
      <alignment horizontal="right" vertical="center"/>
    </xf>
    <xf numFmtId="0" fontId="20" fillId="5" borderId="6" xfId="0" applyFont="1" applyFill="1" applyBorder="1" applyAlignment="1">
      <alignment horizontal="right" vertical="center"/>
    </xf>
    <xf numFmtId="49" fontId="20" fillId="0" borderId="2" xfId="0" applyNumberFormat="1" applyFont="1" applyBorder="1" applyAlignment="1">
      <alignment horizontal="center" vertical="center"/>
    </xf>
    <xf numFmtId="0" fontId="20" fillId="2" borderId="2" xfId="0" applyFont="1" applyFill="1" applyBorder="1" applyAlignment="1">
      <alignment vertical="center"/>
    </xf>
    <xf numFmtId="49" fontId="20" fillId="2" borderId="2" xfId="0" applyNumberFormat="1" applyFont="1" applyFill="1" applyBorder="1" applyAlignment="1">
      <alignment horizontal="center" vertical="center"/>
    </xf>
    <xf numFmtId="49" fontId="20" fillId="2" borderId="6" xfId="0" applyNumberFormat="1" applyFont="1" applyFill="1" applyBorder="1" applyAlignment="1">
      <alignment vertical="center"/>
    </xf>
    <xf numFmtId="49" fontId="46" fillId="0" borderId="2" xfId="0" applyNumberFormat="1" applyFont="1" applyBorder="1" applyAlignment="1">
      <alignment horizontal="center" vertical="center"/>
    </xf>
    <xf numFmtId="0" fontId="32" fillId="7" borderId="6" xfId="0" applyFont="1" applyFill="1" applyBorder="1" applyAlignment="1">
      <alignment horizontal="right" vertical="center"/>
    </xf>
    <xf numFmtId="0" fontId="21" fillId="0" borderId="0" xfId="0" applyFont="1"/>
    <xf numFmtId="0" fontId="12" fillId="0" borderId="0" xfId="0" applyFont="1"/>
    <xf numFmtId="0" fontId="10" fillId="0" borderId="0" xfId="0" applyFont="1" applyAlignment="1">
      <alignment horizontal="left"/>
    </xf>
    <xf numFmtId="0" fontId="48" fillId="0" borderId="0" xfId="2"/>
    <xf numFmtId="49" fontId="53" fillId="0" borderId="0" xfId="2" applyNumberFormat="1" applyFont="1" applyAlignment="1">
      <alignment textRotation="90" wrapText="1"/>
    </xf>
    <xf numFmtId="49" fontId="53" fillId="0" borderId="0" xfId="2" applyNumberFormat="1" applyFont="1" applyAlignment="1">
      <alignment horizontal="right" textRotation="90" wrapText="1"/>
    </xf>
    <xf numFmtId="49" fontId="48" fillId="0" borderId="0" xfId="2" applyNumberFormat="1" applyAlignment="1">
      <alignment horizontal="center" vertical="center"/>
    </xf>
    <xf numFmtId="49" fontId="48" fillId="0" borderId="0" xfId="2" applyNumberFormat="1" applyAlignment="1">
      <alignment horizontal="center"/>
    </xf>
    <xf numFmtId="49" fontId="48" fillId="0" borderId="16" xfId="2" applyNumberFormat="1" applyBorder="1"/>
    <xf numFmtId="49" fontId="54" fillId="0" borderId="16" xfId="2" applyNumberFormat="1" applyFont="1" applyBorder="1"/>
    <xf numFmtId="49" fontId="48" fillId="0" borderId="16" xfId="2" applyNumberFormat="1" applyBorder="1" applyAlignment="1">
      <alignment horizontal="center"/>
    </xf>
    <xf numFmtId="0" fontId="48" fillId="9" borderId="16" xfId="2" applyFill="1" applyBorder="1" applyAlignment="1">
      <alignment horizontal="left" vertical="center"/>
    </xf>
    <xf numFmtId="49" fontId="48" fillId="0" borderId="16" xfId="2" applyNumberFormat="1" applyBorder="1" applyAlignment="1">
      <alignment horizontal="center" vertical="center"/>
    </xf>
    <xf numFmtId="0" fontId="55" fillId="9" borderId="16" xfId="2" applyFont="1" applyFill="1" applyBorder="1" applyAlignment="1">
      <alignment horizontal="left" vertical="center"/>
    </xf>
    <xf numFmtId="49" fontId="48" fillId="0" borderId="0" xfId="2" applyNumberFormat="1"/>
    <xf numFmtId="49" fontId="54" fillId="0" borderId="0" xfId="2" applyNumberFormat="1" applyFont="1"/>
    <xf numFmtId="0" fontId="48" fillId="0" borderId="0" xfId="2" applyAlignment="1">
      <alignment horizontal="center" vertical="center"/>
    </xf>
    <xf numFmtId="0" fontId="55" fillId="0" borderId="16" xfId="2" applyFont="1" applyBorder="1" applyAlignment="1">
      <alignment horizontal="left" vertical="center"/>
    </xf>
    <xf numFmtId="0" fontId="48" fillId="0" borderId="16" xfId="2" applyBorder="1" applyAlignment="1">
      <alignment horizontal="left" vertical="center"/>
    </xf>
    <xf numFmtId="0" fontId="55" fillId="0" borderId="0" xfId="2" applyFont="1" applyAlignment="1">
      <alignment horizontal="center" vertical="center"/>
    </xf>
    <xf numFmtId="0" fontId="48" fillId="0" borderId="16" xfId="2" applyBorder="1" applyAlignment="1">
      <alignment horizontal="center" vertical="center"/>
    </xf>
    <xf numFmtId="0" fontId="59" fillId="9" borderId="16" xfId="2" applyFont="1" applyFill="1" applyBorder="1" applyAlignment="1">
      <alignment horizontal="left" vertical="center"/>
    </xf>
    <xf numFmtId="0" fontId="60" fillId="9" borderId="16" xfId="2" applyFont="1" applyFill="1" applyBorder="1" applyAlignment="1">
      <alignment horizontal="left" vertical="center"/>
    </xf>
    <xf numFmtId="49" fontId="2" fillId="0" borderId="0" xfId="3" applyNumberFormat="1" applyFont="1" applyAlignment="1">
      <alignment vertical="top"/>
    </xf>
    <xf numFmtId="0" fontId="2" fillId="0" borderId="0" xfId="3" applyFont="1" applyAlignment="1">
      <alignment vertical="top"/>
    </xf>
    <xf numFmtId="0" fontId="3" fillId="0" borderId="0" xfId="3" applyFont="1" applyAlignment="1">
      <alignment vertical="top"/>
    </xf>
    <xf numFmtId="49" fontId="4" fillId="0" borderId="0" xfId="3" applyNumberFormat="1" applyFont="1" applyAlignment="1">
      <alignment horizontal="center"/>
    </xf>
    <xf numFmtId="0" fontId="5" fillId="0" borderId="0" xfId="3" applyFont="1" applyAlignment="1">
      <alignment vertical="top"/>
    </xf>
    <xf numFmtId="0" fontId="6" fillId="0" borderId="0" xfId="3" applyFont="1" applyAlignment="1">
      <alignment horizontal="left"/>
    </xf>
    <xf numFmtId="0" fontId="7" fillId="0" borderId="0" xfId="3" applyFont="1" applyAlignment="1">
      <alignment horizontal="left"/>
    </xf>
    <xf numFmtId="0" fontId="62" fillId="0" borderId="0" xfId="3" applyFont="1"/>
    <xf numFmtId="49" fontId="10" fillId="0" borderId="0" xfId="3" applyNumberFormat="1" applyFont="1" applyAlignment="1">
      <alignment horizontal="left"/>
    </xf>
    <xf numFmtId="49" fontId="9" fillId="0" borderId="0" xfId="3" applyNumberFormat="1" applyFont="1"/>
    <xf numFmtId="0" fontId="11" fillId="0" borderId="0" xfId="3" applyFont="1"/>
    <xf numFmtId="0" fontId="12" fillId="0" borderId="0" xfId="3" applyFont="1"/>
    <xf numFmtId="0" fontId="13" fillId="5" borderId="0" xfId="3" applyFont="1" applyFill="1" applyAlignment="1">
      <alignment vertical="center"/>
    </xf>
    <xf numFmtId="0" fontId="14" fillId="5" borderId="0" xfId="3" applyFont="1" applyFill="1" applyAlignment="1">
      <alignment vertical="center"/>
    </xf>
    <xf numFmtId="49" fontId="13" fillId="5" borderId="0" xfId="3" applyNumberFormat="1" applyFont="1" applyFill="1" applyAlignment="1">
      <alignment vertical="center"/>
    </xf>
    <xf numFmtId="49" fontId="14" fillId="5" borderId="0" xfId="3" applyNumberFormat="1" applyFont="1" applyFill="1" applyAlignment="1">
      <alignment vertical="center"/>
    </xf>
    <xf numFmtId="49" fontId="13" fillId="5" borderId="0" xfId="3" applyNumberFormat="1" applyFont="1" applyFill="1" applyAlignment="1">
      <alignment horizontal="right" vertical="center"/>
    </xf>
    <xf numFmtId="0" fontId="15" fillId="5" borderId="0" xfId="3" applyFont="1" applyFill="1" applyAlignment="1">
      <alignment horizontal="right" vertical="center"/>
    </xf>
    <xf numFmtId="0" fontId="16" fillId="0" borderId="0" xfId="3" applyFont="1" applyAlignment="1">
      <alignment vertical="center"/>
    </xf>
    <xf numFmtId="0" fontId="17" fillId="0" borderId="1" xfId="3" applyFont="1" applyBorder="1" applyAlignment="1">
      <alignment vertical="center"/>
    </xf>
    <xf numFmtId="49" fontId="17" fillId="0" borderId="1" xfId="3" applyNumberFormat="1" applyFont="1" applyBorder="1" applyAlignment="1">
      <alignment vertical="center"/>
    </xf>
    <xf numFmtId="0" fontId="61" fillId="0" borderId="1" xfId="3" applyBorder="1" applyAlignment="1">
      <alignment vertical="center"/>
    </xf>
    <xf numFmtId="0" fontId="18" fillId="0" borderId="1" xfId="3" applyFont="1" applyBorder="1" applyAlignment="1">
      <alignment vertical="center"/>
    </xf>
    <xf numFmtId="49" fontId="18" fillId="0" borderId="1" xfId="3" applyNumberFormat="1" applyFont="1" applyBorder="1" applyAlignment="1">
      <alignment vertical="center"/>
    </xf>
    <xf numFmtId="0" fontId="19" fillId="0" borderId="1" xfId="3" applyFont="1" applyBorder="1" applyAlignment="1">
      <alignment horizontal="right" vertical="center"/>
    </xf>
    <xf numFmtId="49" fontId="19" fillId="0" borderId="1" xfId="3" applyNumberFormat="1" applyFont="1" applyBorder="1" applyAlignment="1">
      <alignment horizontal="right" vertical="center"/>
    </xf>
    <xf numFmtId="0" fontId="17" fillId="0" borderId="0" xfId="3" applyFont="1" applyAlignment="1">
      <alignment vertical="center"/>
    </xf>
    <xf numFmtId="0" fontId="20" fillId="5" borderId="0" xfId="3" applyFont="1" applyFill="1" applyAlignment="1">
      <alignment horizontal="right" vertical="center"/>
    </xf>
    <xf numFmtId="0" fontId="20" fillId="5" borderId="0" xfId="3" applyFont="1" applyFill="1" applyAlignment="1">
      <alignment horizontal="center" vertical="center"/>
    </xf>
    <xf numFmtId="0" fontId="20" fillId="5" borderId="0" xfId="3" applyFont="1" applyFill="1" applyAlignment="1">
      <alignment horizontal="center" vertical="center" shrinkToFit="1"/>
    </xf>
    <xf numFmtId="0" fontId="20" fillId="5" borderId="0" xfId="3" applyFont="1" applyFill="1" applyAlignment="1">
      <alignment horizontal="left" vertical="center"/>
    </xf>
    <xf numFmtId="0" fontId="21" fillId="5" borderId="0" xfId="3" applyFont="1" applyFill="1" applyAlignment="1">
      <alignment horizontal="center" vertical="center"/>
    </xf>
    <xf numFmtId="0" fontId="21" fillId="5" borderId="0" xfId="3" applyFont="1" applyFill="1" applyAlignment="1">
      <alignment vertical="center"/>
    </xf>
    <xf numFmtId="0" fontId="22" fillId="5" borderId="0" xfId="3" applyFont="1" applyFill="1" applyAlignment="1">
      <alignment horizontal="right" vertical="center"/>
    </xf>
    <xf numFmtId="0" fontId="22" fillId="0" borderId="0" xfId="3" applyFont="1" applyAlignment="1">
      <alignment horizontal="center" vertical="center"/>
    </xf>
    <xf numFmtId="0" fontId="22" fillId="0" borderId="0" xfId="3" applyFont="1" applyAlignment="1">
      <alignment horizontal="left" vertical="center"/>
    </xf>
    <xf numFmtId="0" fontId="22" fillId="0" borderId="0" xfId="3" applyFont="1" applyAlignment="1">
      <alignment vertical="center"/>
    </xf>
    <xf numFmtId="0" fontId="23" fillId="0" borderId="0" xfId="3" applyFont="1" applyAlignment="1">
      <alignment horizontal="center" vertical="center"/>
    </xf>
    <xf numFmtId="0" fontId="23" fillId="0" borderId="0" xfId="3" applyFont="1" applyAlignment="1">
      <alignment vertical="center"/>
    </xf>
    <xf numFmtId="0" fontId="24" fillId="5" borderId="0" xfId="3" applyFont="1" applyFill="1" applyAlignment="1">
      <alignment horizontal="center" vertical="center"/>
    </xf>
    <xf numFmtId="0" fontId="25" fillId="0" borderId="2" xfId="3" applyFont="1" applyBorder="1" applyAlignment="1">
      <alignment horizontal="center" vertical="center"/>
    </xf>
    <xf numFmtId="0" fontId="26" fillId="6" borderId="2" xfId="3" applyFont="1" applyFill="1" applyBorder="1" applyAlignment="1">
      <alignment horizontal="center" vertical="center"/>
    </xf>
    <xf numFmtId="0" fontId="24" fillId="0" borderId="2" xfId="3" applyFont="1" applyBorder="1" applyAlignment="1">
      <alignment vertical="center" shrinkToFit="1"/>
    </xf>
    <xf numFmtId="0" fontId="24" fillId="0" borderId="2" xfId="3" applyFont="1" applyBorder="1" applyAlignment="1">
      <alignment vertical="center"/>
    </xf>
    <xf numFmtId="0" fontId="7" fillId="0" borderId="2" xfId="3" applyFont="1" applyBorder="1" applyAlignment="1">
      <alignment vertical="center"/>
    </xf>
    <xf numFmtId="0" fontId="29" fillId="0" borderId="2" xfId="3" applyFont="1" applyBorder="1" applyAlignment="1">
      <alignment horizontal="center" vertical="center"/>
    </xf>
    <xf numFmtId="0" fontId="28" fillId="0" borderId="0" xfId="3" applyFont="1" applyAlignment="1">
      <alignment vertical="center"/>
    </xf>
    <xf numFmtId="0" fontId="29" fillId="0" borderId="0" xfId="3" applyFont="1" applyAlignment="1">
      <alignment vertical="center"/>
    </xf>
    <xf numFmtId="0" fontId="29" fillId="2" borderId="0" xfId="3" applyFont="1" applyFill="1" applyAlignment="1">
      <alignment vertical="center"/>
    </xf>
    <xf numFmtId="0" fontId="11" fillId="2" borderId="0" xfId="3" applyFont="1" applyFill="1" applyAlignment="1">
      <alignment vertical="center"/>
    </xf>
    <xf numFmtId="0" fontId="11" fillId="0" borderId="0" xfId="3" applyFont="1" applyAlignment="1">
      <alignment vertical="center"/>
    </xf>
    <xf numFmtId="0" fontId="11" fillId="0" borderId="3" xfId="3" applyFont="1" applyBorder="1" applyAlignment="1">
      <alignment vertical="center"/>
    </xf>
    <xf numFmtId="0" fontId="28" fillId="5" borderId="0" xfId="3" applyFont="1" applyFill="1" applyAlignment="1">
      <alignment horizontal="center" vertical="center"/>
    </xf>
    <xf numFmtId="0" fontId="25" fillId="0" borderId="0" xfId="3" applyFont="1" applyAlignment="1">
      <alignment horizontal="center" vertical="center"/>
    </xf>
    <xf numFmtId="0" fontId="39" fillId="0" borderId="6" xfId="3" applyFont="1" applyBorder="1" applyAlignment="1">
      <alignment horizontal="right" vertical="center"/>
    </xf>
    <xf numFmtId="0" fontId="24" fillId="0" borderId="0" xfId="3" applyFont="1" applyAlignment="1">
      <alignment vertical="center"/>
    </xf>
    <xf numFmtId="0" fontId="11" fillId="0" borderId="5" xfId="3" applyFont="1" applyBorder="1" applyAlignment="1">
      <alignment vertical="center"/>
    </xf>
    <xf numFmtId="0" fontId="28" fillId="0" borderId="0" xfId="3" applyFont="1" applyAlignment="1">
      <alignment horizontal="center" vertical="center"/>
    </xf>
    <xf numFmtId="0" fontId="28" fillId="0" borderId="0" xfId="3" applyFont="1" applyAlignment="1">
      <alignment horizontal="center" vertical="center" shrinkToFit="1"/>
    </xf>
    <xf numFmtId="0" fontId="25" fillId="0" borderId="0" xfId="3" applyFont="1" applyAlignment="1">
      <alignment vertical="center"/>
    </xf>
    <xf numFmtId="0" fontId="61" fillId="0" borderId="0" xfId="3" applyAlignment="1">
      <alignment vertical="center"/>
    </xf>
    <xf numFmtId="0" fontId="63" fillId="0" borderId="7" xfId="3" applyFont="1" applyBorder="1" applyAlignment="1">
      <alignment horizontal="center" vertical="center"/>
    </xf>
    <xf numFmtId="0" fontId="27" fillId="0" borderId="0" xfId="3" applyFont="1" applyAlignment="1">
      <alignment horizontal="left" vertical="center"/>
    </xf>
    <xf numFmtId="0" fontId="29" fillId="0" borderId="0" xfId="3" applyFont="1" applyAlignment="1">
      <alignment horizontal="left" vertical="center"/>
    </xf>
    <xf numFmtId="0" fontId="25" fillId="0" borderId="0" xfId="3" applyFont="1" applyAlignment="1">
      <alignment horizontal="center" vertical="center" shrinkToFit="1"/>
    </xf>
    <xf numFmtId="0" fontId="1" fillId="0" borderId="0" xfId="3" applyFont="1" applyAlignment="1">
      <alignment vertical="center"/>
    </xf>
    <xf numFmtId="0" fontId="33" fillId="0" borderId="0" xfId="3" applyFont="1" applyAlignment="1">
      <alignment horizontal="right" vertical="center"/>
    </xf>
    <xf numFmtId="0" fontId="32" fillId="7" borderId="7" xfId="3" applyFont="1" applyFill="1" applyBorder="1" applyAlignment="1">
      <alignment horizontal="right" vertical="center"/>
    </xf>
    <xf numFmtId="0" fontId="27" fillId="0" borderId="2" xfId="3" applyFont="1" applyBorder="1" applyAlignment="1">
      <alignment horizontal="left" vertical="center"/>
    </xf>
    <xf numFmtId="0" fontId="39" fillId="0" borderId="2" xfId="3" applyFont="1" applyBorder="1" applyAlignment="1">
      <alignment horizontal="right" vertical="center"/>
    </xf>
    <xf numFmtId="0" fontId="25" fillId="0" borderId="2" xfId="3" applyFont="1" applyBorder="1" applyAlignment="1">
      <alignment vertical="center" shrinkToFit="1"/>
    </xf>
    <xf numFmtId="0" fontId="25" fillId="0" borderId="2" xfId="3" applyFont="1" applyBorder="1" applyAlignment="1">
      <alignment vertical="center"/>
    </xf>
    <xf numFmtId="0" fontId="1" fillId="0" borderId="2" xfId="3" applyFont="1" applyBorder="1" applyAlignment="1">
      <alignment vertical="center"/>
    </xf>
    <xf numFmtId="0" fontId="29" fillId="0" borderId="6" xfId="3" applyFont="1" applyBorder="1" applyAlignment="1">
      <alignment horizontal="center" vertical="center"/>
    </xf>
    <xf numFmtId="0" fontId="29" fillId="0" borderId="7" xfId="3" applyFont="1" applyBorder="1" applyAlignment="1">
      <alignment vertical="center"/>
    </xf>
    <xf numFmtId="0" fontId="28" fillId="0" borderId="0" xfId="3" applyFont="1" applyAlignment="1">
      <alignment horizontal="left" vertical="center"/>
    </xf>
    <xf numFmtId="0" fontId="64" fillId="0" borderId="0" xfId="3" applyFont="1" applyAlignment="1">
      <alignment vertical="center"/>
    </xf>
    <xf numFmtId="0" fontId="39" fillId="0" borderId="0" xfId="3" applyFont="1" applyAlignment="1">
      <alignment horizontal="right" vertical="center"/>
    </xf>
    <xf numFmtId="0" fontId="26" fillId="0" borderId="0" xfId="3" applyFont="1" applyAlignment="1">
      <alignment horizontal="center" vertical="center"/>
    </xf>
    <xf numFmtId="0" fontId="65" fillId="0" borderId="0" xfId="3" applyFont="1" applyAlignment="1">
      <alignment horizontal="center" vertical="center" shrinkToFit="1"/>
    </xf>
    <xf numFmtId="0" fontId="29" fillId="0" borderId="0" xfId="3" applyFont="1" applyAlignment="1">
      <alignment horizontal="center" vertical="center"/>
    </xf>
    <xf numFmtId="0" fontId="21" fillId="0" borderId="0" xfId="3" applyFont="1" applyAlignment="1">
      <alignment horizontal="right" vertical="center"/>
    </xf>
    <xf numFmtId="0" fontId="25" fillId="5" borderId="0" xfId="3" applyFont="1" applyFill="1" applyAlignment="1">
      <alignment horizontal="center" vertical="center"/>
    </xf>
    <xf numFmtId="0" fontId="11" fillId="0" borderId="8" xfId="3" applyFont="1" applyBorder="1" applyAlignment="1">
      <alignment vertical="center"/>
    </xf>
    <xf numFmtId="0" fontId="29" fillId="0" borderId="7" xfId="3" applyFont="1" applyBorder="1" applyAlignment="1">
      <alignment horizontal="left" vertical="center"/>
    </xf>
    <xf numFmtId="0" fontId="39" fillId="0" borderId="7" xfId="3" applyFont="1" applyBorder="1" applyAlignment="1">
      <alignment horizontal="right" vertical="center"/>
    </xf>
    <xf numFmtId="0" fontId="29" fillId="2" borderId="0" xfId="3" applyFont="1" applyFill="1" applyAlignment="1">
      <alignment horizontal="right" vertical="center"/>
    </xf>
    <xf numFmtId="0" fontId="29" fillId="2" borderId="2" xfId="3" applyFont="1" applyFill="1" applyBorder="1" applyAlignment="1">
      <alignment horizontal="right" vertical="center"/>
    </xf>
    <xf numFmtId="0" fontId="39" fillId="2" borderId="0" xfId="3" applyFont="1" applyFill="1" applyAlignment="1">
      <alignment horizontal="right" vertical="center"/>
    </xf>
    <xf numFmtId="0" fontId="37" fillId="5" borderId="0" xfId="3" applyFont="1" applyFill="1" applyAlignment="1">
      <alignment horizontal="center" vertical="center"/>
    </xf>
    <xf numFmtId="0" fontId="37" fillId="0" borderId="2" xfId="3" applyFont="1" applyBorder="1" applyAlignment="1">
      <alignment vertical="center" shrinkToFit="1"/>
    </xf>
    <xf numFmtId="0" fontId="37" fillId="0" borderId="2" xfId="3" applyFont="1" applyBorder="1" applyAlignment="1">
      <alignment vertical="center"/>
    </xf>
    <xf numFmtId="0" fontId="62" fillId="0" borderId="2" xfId="3" applyFont="1" applyBorder="1" applyAlignment="1">
      <alignment vertical="center"/>
    </xf>
    <xf numFmtId="0" fontId="28" fillId="2" borderId="0" xfId="3" applyFont="1" applyFill="1" applyAlignment="1">
      <alignment horizontal="center" vertical="center"/>
    </xf>
    <xf numFmtId="49" fontId="28" fillId="2" borderId="0" xfId="3" applyNumberFormat="1" applyFont="1" applyFill="1" applyAlignment="1">
      <alignment horizontal="center" vertical="center"/>
    </xf>
    <xf numFmtId="1" fontId="28" fillId="2" borderId="0" xfId="3" applyNumberFormat="1" applyFont="1" applyFill="1" applyAlignment="1">
      <alignment horizontal="center" vertical="center"/>
    </xf>
    <xf numFmtId="49" fontId="28" fillId="0" borderId="0" xfId="3" applyNumberFormat="1" applyFont="1" applyAlignment="1">
      <alignment vertical="center"/>
    </xf>
    <xf numFmtId="49" fontId="61" fillId="0" borderId="0" xfId="3" applyNumberFormat="1" applyAlignment="1">
      <alignment vertical="center"/>
    </xf>
    <xf numFmtId="49" fontId="29" fillId="0" borderId="0" xfId="3" applyNumberFormat="1" applyFont="1" applyAlignment="1">
      <alignment horizontal="center" vertical="center"/>
    </xf>
    <xf numFmtId="49" fontId="28" fillId="2" borderId="0" xfId="3" applyNumberFormat="1" applyFont="1" applyFill="1" applyAlignment="1">
      <alignment vertical="center"/>
    </xf>
    <xf numFmtId="49" fontId="29" fillId="2" borderId="0" xfId="3" applyNumberFormat="1" applyFont="1" applyFill="1" applyAlignment="1">
      <alignment vertical="center"/>
    </xf>
    <xf numFmtId="49" fontId="41" fillId="2" borderId="0" xfId="3" applyNumberFormat="1" applyFont="1" applyFill="1" applyAlignment="1">
      <alignment vertical="center"/>
    </xf>
    <xf numFmtId="49" fontId="42" fillId="2" borderId="0" xfId="3" applyNumberFormat="1" applyFont="1" applyFill="1" applyAlignment="1">
      <alignment vertical="center"/>
    </xf>
    <xf numFmtId="0" fontId="61" fillId="2" borderId="0" xfId="3" applyFill="1" applyAlignment="1">
      <alignment vertical="center"/>
    </xf>
    <xf numFmtId="0" fontId="43" fillId="5" borderId="9" xfId="3" applyFont="1" applyFill="1" applyBorder="1" applyAlignment="1">
      <alignment vertical="center"/>
    </xf>
    <xf numFmtId="0" fontId="43" fillId="5" borderId="10" xfId="3" applyFont="1" applyFill="1" applyBorder="1" applyAlignment="1">
      <alignment vertical="center"/>
    </xf>
    <xf numFmtId="0" fontId="43" fillId="5" borderId="17" xfId="3" applyFont="1" applyFill="1" applyBorder="1" applyAlignment="1">
      <alignment vertical="center"/>
    </xf>
    <xf numFmtId="49" fontId="44" fillId="5" borderId="10" xfId="3" applyNumberFormat="1" applyFont="1" applyFill="1" applyBorder="1" applyAlignment="1">
      <alignment horizontal="center" vertical="center"/>
    </xf>
    <xf numFmtId="49" fontId="44" fillId="5" borderId="10" xfId="3" applyNumberFormat="1" applyFont="1" applyFill="1" applyBorder="1" applyAlignment="1">
      <alignment vertical="center"/>
    </xf>
    <xf numFmtId="49" fontId="44" fillId="5" borderId="11" xfId="3" applyNumberFormat="1" applyFont="1" applyFill="1" applyBorder="1" applyAlignment="1">
      <alignment vertical="center"/>
    </xf>
    <xf numFmtId="49" fontId="45" fillId="5" borderId="10" xfId="3" applyNumberFormat="1" applyFont="1" applyFill="1" applyBorder="1" applyAlignment="1">
      <alignment vertical="center"/>
    </xf>
    <xf numFmtId="49" fontId="45" fillId="5" borderId="11" xfId="3" applyNumberFormat="1" applyFont="1" applyFill="1" applyBorder="1" applyAlignment="1">
      <alignment vertical="center"/>
    </xf>
    <xf numFmtId="49" fontId="43" fillId="5" borderId="10" xfId="3" applyNumberFormat="1" applyFont="1" applyFill="1" applyBorder="1" applyAlignment="1">
      <alignment horizontal="left" vertical="center"/>
    </xf>
    <xf numFmtId="49" fontId="43" fillId="0" borderId="10" xfId="3" applyNumberFormat="1" applyFont="1" applyBorder="1" applyAlignment="1">
      <alignment horizontal="left" vertical="center"/>
    </xf>
    <xf numFmtId="49" fontId="45" fillId="2" borderId="11" xfId="3" applyNumberFormat="1" applyFont="1" applyFill="1" applyBorder="1" applyAlignment="1">
      <alignment vertical="center"/>
    </xf>
    <xf numFmtId="0" fontId="20" fillId="0" borderId="0" xfId="3" applyFont="1" applyAlignment="1">
      <alignment vertical="center"/>
    </xf>
    <xf numFmtId="49" fontId="20" fillId="0" borderId="15" xfId="3" applyNumberFormat="1" applyFont="1" applyBorder="1" applyAlignment="1">
      <alignment vertical="center"/>
    </xf>
    <xf numFmtId="49" fontId="20" fillId="0" borderId="0" xfId="3" applyNumberFormat="1" applyFont="1" applyAlignment="1">
      <alignment vertical="center"/>
    </xf>
    <xf numFmtId="49" fontId="20" fillId="0" borderId="7" xfId="3" applyNumberFormat="1" applyFont="1" applyBorder="1" applyAlignment="1">
      <alignment horizontal="right" vertical="center"/>
    </xf>
    <xf numFmtId="49" fontId="20" fillId="0" borderId="0" xfId="3" applyNumberFormat="1" applyFont="1" applyAlignment="1">
      <alignment horizontal="center" vertical="center"/>
    </xf>
    <xf numFmtId="0" fontId="20" fillId="2" borderId="0" xfId="3" applyFont="1" applyFill="1" applyAlignment="1">
      <alignment vertical="center"/>
    </xf>
    <xf numFmtId="49" fontId="20" fillId="2" borderId="0" xfId="3" applyNumberFormat="1" applyFont="1" applyFill="1" applyAlignment="1">
      <alignment vertical="center"/>
    </xf>
    <xf numFmtId="49" fontId="46" fillId="2" borderId="7" xfId="3" applyNumberFormat="1" applyFont="1" applyFill="1" applyBorder="1" applyAlignment="1">
      <alignment vertical="center"/>
    </xf>
    <xf numFmtId="49" fontId="46" fillId="0" borderId="0" xfId="3" applyNumberFormat="1" applyFont="1" applyAlignment="1">
      <alignment vertical="center"/>
    </xf>
    <xf numFmtId="49" fontId="21" fillId="0" borderId="0" xfId="3" applyNumberFormat="1" applyFont="1" applyAlignment="1">
      <alignment vertical="center"/>
    </xf>
    <xf numFmtId="49" fontId="21" fillId="0" borderId="7" xfId="3" applyNumberFormat="1" applyFont="1" applyBorder="1" applyAlignment="1">
      <alignment vertical="center"/>
    </xf>
    <xf numFmtId="49" fontId="43" fillId="5" borderId="12" xfId="3" applyNumberFormat="1" applyFont="1" applyFill="1" applyBorder="1" applyAlignment="1">
      <alignment vertical="center"/>
    </xf>
    <xf numFmtId="49" fontId="43" fillId="5" borderId="13" xfId="3" applyNumberFormat="1" applyFont="1" applyFill="1" applyBorder="1" applyAlignment="1">
      <alignment vertical="center"/>
    </xf>
    <xf numFmtId="49" fontId="21" fillId="5" borderId="7" xfId="3" applyNumberFormat="1" applyFont="1" applyFill="1" applyBorder="1" applyAlignment="1">
      <alignment vertical="center"/>
    </xf>
    <xf numFmtId="49" fontId="20" fillId="0" borderId="14" xfId="3" applyNumberFormat="1" applyFont="1" applyBorder="1" applyAlignment="1">
      <alignment vertical="center"/>
    </xf>
    <xf numFmtId="49" fontId="20" fillId="0" borderId="2" xfId="3" applyNumberFormat="1" applyFont="1" applyBorder="1" applyAlignment="1">
      <alignment vertical="center"/>
    </xf>
    <xf numFmtId="49" fontId="20" fillId="0" borderId="6" xfId="3" applyNumberFormat="1" applyFont="1" applyBorder="1" applyAlignment="1">
      <alignment horizontal="right" vertical="center"/>
    </xf>
    <xf numFmtId="49" fontId="21" fillId="0" borderId="2" xfId="3" applyNumberFormat="1" applyFont="1" applyBorder="1" applyAlignment="1">
      <alignment vertical="center"/>
    </xf>
    <xf numFmtId="49" fontId="21" fillId="0" borderId="6" xfId="3" applyNumberFormat="1" applyFont="1" applyBorder="1" applyAlignment="1">
      <alignment vertical="center"/>
    </xf>
    <xf numFmtId="49" fontId="20" fillId="5" borderId="12" xfId="3" applyNumberFormat="1" applyFont="1" applyFill="1" applyBorder="1" applyAlignment="1">
      <alignment vertical="center"/>
    </xf>
    <xf numFmtId="49" fontId="20" fillId="5" borderId="13" xfId="3" applyNumberFormat="1" applyFont="1" applyFill="1" applyBorder="1" applyAlignment="1">
      <alignment vertical="center"/>
    </xf>
    <xf numFmtId="49" fontId="20" fillId="5" borderId="4" xfId="3" applyNumberFormat="1" applyFont="1" applyFill="1" applyBorder="1" applyAlignment="1">
      <alignment horizontal="right" vertical="center"/>
    </xf>
    <xf numFmtId="0" fontId="20" fillId="5" borderId="15" xfId="3" applyFont="1" applyFill="1" applyBorder="1" applyAlignment="1">
      <alignment vertical="center"/>
    </xf>
    <xf numFmtId="49" fontId="20" fillId="5" borderId="0" xfId="3" applyNumberFormat="1" applyFont="1" applyFill="1" applyAlignment="1">
      <alignment horizontal="right" vertical="center"/>
    </xf>
    <xf numFmtId="49" fontId="20" fillId="5" borderId="7" xfId="3" applyNumberFormat="1" applyFont="1" applyFill="1" applyBorder="1" applyAlignment="1">
      <alignment horizontal="right" vertical="center"/>
    </xf>
    <xf numFmtId="0" fontId="43" fillId="5" borderId="15" xfId="3" applyFont="1" applyFill="1" applyBorder="1" applyAlignment="1">
      <alignment vertical="center"/>
    </xf>
    <xf numFmtId="0" fontId="43" fillId="5" borderId="0" xfId="3" applyFont="1" applyFill="1" applyAlignment="1">
      <alignment vertical="center"/>
    </xf>
    <xf numFmtId="0" fontId="43" fillId="5" borderId="18" xfId="3" applyFont="1" applyFill="1" applyBorder="1" applyAlignment="1">
      <alignment vertical="center"/>
    </xf>
    <xf numFmtId="49" fontId="20" fillId="5" borderId="15" xfId="3" applyNumberFormat="1" applyFont="1" applyFill="1" applyBorder="1" applyAlignment="1">
      <alignment vertical="center"/>
    </xf>
    <xf numFmtId="49" fontId="20" fillId="5" borderId="0" xfId="3" applyNumberFormat="1" applyFont="1" applyFill="1" applyAlignment="1">
      <alignment vertical="center"/>
    </xf>
    <xf numFmtId="0" fontId="20" fillId="5" borderId="7" xfId="3" applyFont="1" applyFill="1" applyBorder="1" applyAlignment="1">
      <alignment horizontal="right" vertical="center"/>
    </xf>
    <xf numFmtId="49" fontId="20" fillId="5" borderId="14" xfId="3" applyNumberFormat="1" applyFont="1" applyFill="1" applyBorder="1" applyAlignment="1">
      <alignment vertical="center"/>
    </xf>
    <xf numFmtId="49" fontId="20" fillId="5" borderId="2" xfId="3" applyNumberFormat="1" applyFont="1" applyFill="1" applyBorder="1" applyAlignment="1">
      <alignment vertical="center"/>
    </xf>
    <xf numFmtId="0" fontId="20" fillId="5" borderId="6" xfId="3" applyFont="1" applyFill="1" applyBorder="1" applyAlignment="1">
      <alignment horizontal="right" vertical="center"/>
    </xf>
    <xf numFmtId="49" fontId="20" fillId="0" borderId="2" xfId="3" applyNumberFormat="1" applyFont="1" applyBorder="1" applyAlignment="1">
      <alignment horizontal="center" vertical="center"/>
    </xf>
    <xf numFmtId="49" fontId="20" fillId="2" borderId="2" xfId="3" applyNumberFormat="1" applyFont="1" applyFill="1" applyBorder="1" applyAlignment="1">
      <alignment vertical="center"/>
    </xf>
    <xf numFmtId="49" fontId="46" fillId="2" borderId="6" xfId="3" applyNumberFormat="1" applyFont="1" applyFill="1" applyBorder="1" applyAlignment="1">
      <alignment vertical="center"/>
    </xf>
    <xf numFmtId="49" fontId="46" fillId="0" borderId="2" xfId="3" applyNumberFormat="1" applyFont="1" applyBorder="1" applyAlignment="1">
      <alignment vertical="center"/>
    </xf>
    <xf numFmtId="0" fontId="66" fillId="10" borderId="6" xfId="3" applyFont="1" applyFill="1" applyBorder="1" applyAlignment="1">
      <alignment vertical="center"/>
    </xf>
    <xf numFmtId="0" fontId="61" fillId="0" borderId="0" xfId="3"/>
    <xf numFmtId="0" fontId="21" fillId="0" borderId="0" xfId="3" applyFont="1"/>
    <xf numFmtId="0" fontId="10" fillId="0" borderId="0" xfId="3" applyFont="1" applyAlignment="1">
      <alignment horizontal="left"/>
    </xf>
    <xf numFmtId="0" fontId="67" fillId="5" borderId="0" xfId="3" applyFont="1" applyFill="1" applyAlignment="1">
      <alignment horizontal="right" vertical="center"/>
    </xf>
    <xf numFmtId="0" fontId="67" fillId="0" borderId="0" xfId="3" applyFont="1" applyAlignment="1">
      <alignment horizontal="center" vertical="center"/>
    </xf>
    <xf numFmtId="0" fontId="67" fillId="0" borderId="0" xfId="3" applyFont="1" applyAlignment="1">
      <alignment horizontal="left" vertical="center"/>
    </xf>
    <xf numFmtId="0" fontId="67" fillId="0" borderId="0" xfId="3" applyFont="1" applyAlignment="1">
      <alignment vertical="center"/>
    </xf>
    <xf numFmtId="0" fontId="68" fillId="0" borderId="0" xfId="3" applyFont="1" applyAlignment="1">
      <alignment vertical="center"/>
    </xf>
    <xf numFmtId="0" fontId="55" fillId="0" borderId="16" xfId="2" applyFont="1" applyBorder="1" applyAlignment="1">
      <alignment horizontal="center" vertical="center"/>
    </xf>
    <xf numFmtId="49" fontId="57" fillId="0" borderId="16" xfId="2" applyNumberFormat="1" applyFont="1" applyBorder="1" applyAlignment="1">
      <alignment horizontal="center" vertical="center"/>
    </xf>
    <xf numFmtId="0" fontId="59" fillId="9" borderId="0" xfId="2" applyFont="1" applyFill="1" applyAlignment="1">
      <alignment horizontal="left" vertical="center"/>
    </xf>
    <xf numFmtId="0" fontId="59" fillId="0" borderId="16" xfId="2" applyFont="1" applyBorder="1" applyAlignment="1">
      <alignment horizontal="left" vertical="center"/>
    </xf>
    <xf numFmtId="0" fontId="57" fillId="0" borderId="16" xfId="2" applyFont="1" applyBorder="1" applyAlignment="1">
      <alignment horizontal="center" vertical="center"/>
    </xf>
    <xf numFmtId="0" fontId="59" fillId="0" borderId="16" xfId="2" applyFont="1" applyBorder="1" applyAlignment="1">
      <alignment horizontal="center" vertical="center"/>
    </xf>
    <xf numFmtId="49" fontId="59" fillId="0" borderId="16" xfId="2" applyNumberFormat="1" applyFont="1" applyBorder="1" applyAlignment="1">
      <alignment horizontal="center" vertical="center"/>
    </xf>
    <xf numFmtId="0" fontId="58" fillId="0" borderId="16" xfId="2" applyFont="1" applyBorder="1" applyAlignment="1">
      <alignment horizontal="center" vertical="center"/>
    </xf>
    <xf numFmtId="0" fontId="60" fillId="0" borderId="16" xfId="2" applyFont="1" applyBorder="1" applyAlignment="1">
      <alignment horizontal="center" vertical="center"/>
    </xf>
    <xf numFmtId="0" fontId="48" fillId="0" borderId="16" xfId="2" applyFont="1" applyBorder="1" applyAlignment="1">
      <alignment horizontal="center" vertical="center"/>
    </xf>
    <xf numFmtId="49" fontId="69" fillId="0" borderId="0" xfId="0" applyNumberFormat="1" applyFont="1" applyAlignment="1">
      <alignment vertical="center"/>
    </xf>
    <xf numFmtId="49" fontId="69" fillId="2" borderId="0" xfId="0" applyNumberFormat="1" applyFont="1" applyFill="1" applyAlignment="1">
      <alignment vertical="center"/>
    </xf>
    <xf numFmtId="49" fontId="69" fillId="0" borderId="0" xfId="0" quotePrefix="1" applyNumberFormat="1" applyFont="1" applyAlignment="1">
      <alignment vertical="center"/>
    </xf>
    <xf numFmtId="14" fontId="17" fillId="0" borderId="1" xfId="0" applyNumberFormat="1" applyFont="1" applyBorder="1" applyAlignment="1">
      <alignment horizontal="left" vertical="center"/>
    </xf>
    <xf numFmtId="0" fontId="28" fillId="5" borderId="0" xfId="0" applyFont="1" applyFill="1" applyAlignment="1">
      <alignment horizontal="center" vertical="center"/>
    </xf>
    <xf numFmtId="0" fontId="28" fillId="5" borderId="7" xfId="0" applyFont="1" applyFill="1" applyBorder="1" applyAlignment="1">
      <alignment horizontal="center" vertical="center"/>
    </xf>
    <xf numFmtId="14" fontId="17" fillId="0" borderId="1" xfId="3" applyNumberFormat="1" applyFont="1" applyBorder="1" applyAlignment="1">
      <alignment horizontal="left" vertical="center"/>
    </xf>
    <xf numFmtId="0" fontId="49" fillId="0" borderId="0" xfId="2" applyFont="1" applyAlignment="1">
      <alignment horizontal="center" vertical="center"/>
    </xf>
    <xf numFmtId="0" fontId="52" fillId="8" borderId="0" xfId="2" applyFont="1" applyFill="1" applyAlignment="1">
      <alignment horizontal="center" vertical="center" wrapText="1"/>
    </xf>
    <xf numFmtId="0" fontId="52" fillId="0" borderId="0" xfId="2" applyFont="1" applyAlignment="1">
      <alignment horizontal="center" vertical="center" wrapText="1"/>
    </xf>
  </cellXfs>
  <cellStyles count="5">
    <cellStyle name="Normál" xfId="0" builtinId="0"/>
    <cellStyle name="Normál 2" xfId="2" xr:uid="{DF656894-5F6B-47F4-9C54-7DE9B7714BEE}"/>
    <cellStyle name="Normál 3" xfId="3" xr:uid="{D2D30DB2-67A1-4CD3-BD02-72BAB1E7169A}"/>
    <cellStyle name="Normál 3 2" xfId="4" xr:uid="{42539951-551A-421D-A5A4-39F488B501E2}"/>
    <cellStyle name="Pénznem" xfId="1" builtinId="4"/>
  </cellStyles>
  <dxfs count="44">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91440</xdr:colOff>
      <xdr:row>2</xdr:row>
      <xdr:rowOff>0</xdr:rowOff>
    </xdr:to>
    <xdr:pic>
      <xdr:nvPicPr>
        <xdr:cNvPr id="4" name="Kép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30480</xdr:rowOff>
    </xdr:from>
    <xdr:to>
      <xdr:col>17</xdr:col>
      <xdr:colOff>68580</xdr:colOff>
      <xdr:row>2</xdr:row>
      <xdr:rowOff>0</xdr:rowOff>
    </xdr:to>
    <xdr:pic>
      <xdr:nvPicPr>
        <xdr:cNvPr id="4" name="Kép 2">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048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22860</xdr:rowOff>
    </xdr:from>
    <xdr:to>
      <xdr:col>17</xdr:col>
      <xdr:colOff>60960</xdr:colOff>
      <xdr:row>2</xdr:row>
      <xdr:rowOff>0</xdr:rowOff>
    </xdr:to>
    <xdr:pic>
      <xdr:nvPicPr>
        <xdr:cNvPr id="4" name="Kép 2">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146" name="Button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91440</xdr:colOff>
      <xdr:row>2</xdr:row>
      <xdr:rowOff>7620</xdr:rowOff>
    </xdr:to>
    <xdr:pic>
      <xdr:nvPicPr>
        <xdr:cNvPr id="4" name="Kép 2">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562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ownloads/verseny_jo20180225%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talanos"/>
      <sheetName val="Birók"/>
      <sheetName val="F16 elokeszito"/>
      <sheetName val="F16"/>
      <sheetName val="F16P elokeszito"/>
      <sheetName val="F16P"/>
      <sheetName val="L16 elokeszito"/>
      <sheetName val="L16"/>
      <sheetName val="L16P elokeszito"/>
    </sheetNames>
    <definedNames>
      <definedName name="Jun_Hide_CU"/>
      <definedName name="Jun_Show_CU"/>
    </definedNames>
    <sheetDataSet>
      <sheetData sheetId="0">
        <row r="6">
          <cell r="A6" t="str">
            <v>Fehérvár Kupa</v>
          </cell>
        </row>
        <row r="8">
          <cell r="A8" t="str">
            <v>F16</v>
          </cell>
          <cell r="B8" t="str">
            <v>L16</v>
          </cell>
        </row>
        <row r="10">
          <cell r="A10" t="str">
            <v>2022.01-15-17</v>
          </cell>
          <cell r="C10" t="str">
            <v>Székesfehérvár</v>
          </cell>
          <cell r="E10" t="str">
            <v>Izmendi Károly</v>
          </cell>
        </row>
      </sheetData>
      <sheetData sheetId="1">
        <row r="21">
          <cell r="P21" t="str">
            <v>Bíró</v>
          </cell>
        </row>
        <row r="22">
          <cell r="P22" t="str">
            <v>M Ujszászi</v>
          </cell>
        </row>
        <row r="23">
          <cell r="P23" t="str">
            <v xml:space="preserve"> </v>
          </cell>
        </row>
        <row r="24">
          <cell r="P24" t="str">
            <v xml:space="preserve"> </v>
          </cell>
        </row>
        <row r="25">
          <cell r="P25" t="str">
            <v xml:space="preserve"> </v>
          </cell>
        </row>
        <row r="26">
          <cell r="P26" t="str">
            <v xml:space="preserve"> </v>
          </cell>
        </row>
        <row r="27">
          <cell r="P27" t="str">
            <v xml:space="preserve"> </v>
          </cell>
        </row>
        <row r="28">
          <cell r="P28" t="str">
            <v xml:space="preserve"> </v>
          </cell>
        </row>
        <row r="29">
          <cell r="P29" t="str">
            <v xml:space="preserve"> </v>
          </cell>
        </row>
        <row r="30">
          <cell r="P30" t="str">
            <v>Egyik sem</v>
          </cell>
        </row>
      </sheetData>
      <sheetData sheetId="2">
        <row r="7">
          <cell r="A7">
            <v>1</v>
          </cell>
          <cell r="B7" t="str">
            <v xml:space="preserve">Zsembery </v>
          </cell>
          <cell r="C7" t="str">
            <v>András Nándor</v>
          </cell>
          <cell r="D7" t="str">
            <v>UNIK SE</v>
          </cell>
          <cell r="E7" t="str">
            <v>"060824</v>
          </cell>
          <cell r="H7">
            <v>6</v>
          </cell>
          <cell r="N7" t="str">
            <v>DA</v>
          </cell>
          <cell r="O7">
            <v>6</v>
          </cell>
          <cell r="Q7">
            <v>1</v>
          </cell>
        </row>
        <row r="8">
          <cell r="A8">
            <v>2</v>
          </cell>
          <cell r="B8" t="str">
            <v xml:space="preserve">Juhász </v>
          </cell>
          <cell r="C8" t="str">
            <v>Bence</v>
          </cell>
          <cell r="D8" t="str">
            <v>Kiskút TK</v>
          </cell>
          <cell r="E8" t="str">
            <v>"061121</v>
          </cell>
          <cell r="H8">
            <v>7</v>
          </cell>
          <cell r="N8" t="str">
            <v>DA</v>
          </cell>
          <cell r="O8">
            <v>7</v>
          </cell>
          <cell r="Q8">
            <v>2</v>
          </cell>
        </row>
        <row r="9">
          <cell r="A9">
            <v>3</v>
          </cell>
          <cell r="B9" t="str">
            <v xml:space="preserve">Jilly </v>
          </cell>
          <cell r="C9" t="str">
            <v>Ádám</v>
          </cell>
          <cell r="D9" t="str">
            <v>Alfa TI</v>
          </cell>
          <cell r="E9" t="str">
            <v>"0612120</v>
          </cell>
          <cell r="H9">
            <v>9</v>
          </cell>
          <cell r="N9" t="str">
            <v>DA</v>
          </cell>
          <cell r="O9">
            <v>9</v>
          </cell>
          <cell r="Q9">
            <v>3</v>
          </cell>
        </row>
        <row r="10">
          <cell r="A10">
            <v>4</v>
          </cell>
          <cell r="B10" t="str">
            <v xml:space="preserve">Taskovics </v>
          </cell>
          <cell r="C10" t="str">
            <v>Viktor</v>
          </cell>
          <cell r="D10" t="str">
            <v>Halasi TC</v>
          </cell>
          <cell r="E10" t="str">
            <v>"060611</v>
          </cell>
          <cell r="H10">
            <v>11</v>
          </cell>
          <cell r="N10" t="str">
            <v>DA</v>
          </cell>
          <cell r="O10">
            <v>11</v>
          </cell>
          <cell r="Q10">
            <v>4</v>
          </cell>
        </row>
        <row r="11">
          <cell r="A11">
            <v>5</v>
          </cell>
          <cell r="B11" t="str">
            <v xml:space="preserve">Nagy </v>
          </cell>
          <cell r="C11" t="str">
            <v>Botond</v>
          </cell>
          <cell r="D11" t="str">
            <v>Alfa TI</v>
          </cell>
          <cell r="E11" t="str">
            <v>"071102</v>
          </cell>
          <cell r="H11">
            <v>13</v>
          </cell>
          <cell r="N11" t="str">
            <v>DA</v>
          </cell>
          <cell r="O11">
            <v>13</v>
          </cell>
          <cell r="Q11">
            <v>5</v>
          </cell>
        </row>
        <row r="12">
          <cell r="A12">
            <v>6</v>
          </cell>
          <cell r="B12" t="str">
            <v xml:space="preserve">Grossmann </v>
          </cell>
          <cell r="C12" t="str">
            <v>Maxim Noel</v>
          </cell>
          <cell r="D12" t="str">
            <v>MTK</v>
          </cell>
          <cell r="E12" t="str">
            <v>"061212</v>
          </cell>
          <cell r="H12">
            <v>14</v>
          </cell>
          <cell r="N12" t="str">
            <v>DA</v>
          </cell>
          <cell r="O12">
            <v>14</v>
          </cell>
          <cell r="Q12">
            <v>6</v>
          </cell>
        </row>
        <row r="13">
          <cell r="A13">
            <v>7</v>
          </cell>
          <cell r="B13" t="str">
            <v xml:space="preserve">Gyüre </v>
          </cell>
          <cell r="C13" t="str">
            <v>Dávid</v>
          </cell>
          <cell r="D13" t="str">
            <v>Pasarét TK</v>
          </cell>
          <cell r="E13" t="str">
            <v>"061015</v>
          </cell>
          <cell r="H13">
            <v>15</v>
          </cell>
          <cell r="N13" t="str">
            <v>DA</v>
          </cell>
          <cell r="O13">
            <v>15</v>
          </cell>
          <cell r="Q13">
            <v>7</v>
          </cell>
        </row>
        <row r="14">
          <cell r="A14">
            <v>8</v>
          </cell>
          <cell r="B14" t="str">
            <v xml:space="preserve">Almádi </v>
          </cell>
          <cell r="C14" t="str">
            <v>Attila</v>
          </cell>
          <cell r="D14" t="str">
            <v>MTK</v>
          </cell>
          <cell r="E14" t="str">
            <v>"0706250</v>
          </cell>
          <cell r="H14">
            <v>16</v>
          </cell>
          <cell r="N14" t="str">
            <v>DA</v>
          </cell>
          <cell r="O14">
            <v>16</v>
          </cell>
          <cell r="Q14">
            <v>8</v>
          </cell>
        </row>
        <row r="15">
          <cell r="A15">
            <v>9</v>
          </cell>
          <cell r="B15" t="str">
            <v xml:space="preserve">Kristyán </v>
          </cell>
          <cell r="C15" t="str">
            <v>István</v>
          </cell>
          <cell r="D15" t="str">
            <v>Ten. Műhely</v>
          </cell>
          <cell r="E15" t="str">
            <v>"0712230</v>
          </cell>
          <cell r="H15">
            <v>17</v>
          </cell>
          <cell r="N15" t="str">
            <v>DA</v>
          </cell>
          <cell r="O15">
            <v>17</v>
          </cell>
        </row>
        <row r="16">
          <cell r="A16">
            <v>10</v>
          </cell>
          <cell r="B16" t="str">
            <v xml:space="preserve">Csóll </v>
          </cell>
          <cell r="C16" t="str">
            <v>Péter</v>
          </cell>
          <cell r="D16" t="str">
            <v>PG Tenisz</v>
          </cell>
          <cell r="E16" t="str">
            <v>"0606160</v>
          </cell>
          <cell r="H16">
            <v>19</v>
          </cell>
          <cell r="N16" t="str">
            <v>DA</v>
          </cell>
          <cell r="O16">
            <v>19</v>
          </cell>
        </row>
        <row r="17">
          <cell r="A17">
            <v>11</v>
          </cell>
          <cell r="B17" t="str">
            <v xml:space="preserve">Varga </v>
          </cell>
          <cell r="C17" t="str">
            <v>Ákos</v>
          </cell>
          <cell r="D17" t="str">
            <v>DEAC</v>
          </cell>
          <cell r="E17" t="str">
            <v>"060109</v>
          </cell>
          <cell r="H17">
            <v>21</v>
          </cell>
          <cell r="N17" t="str">
            <v>DA</v>
          </cell>
          <cell r="O17">
            <v>21</v>
          </cell>
        </row>
        <row r="18">
          <cell r="A18">
            <v>12</v>
          </cell>
          <cell r="B18" t="str">
            <v xml:space="preserve">Mihály </v>
          </cell>
          <cell r="C18" t="str">
            <v>Márk Sámuel</v>
          </cell>
          <cell r="D18" t="str">
            <v>MTK</v>
          </cell>
          <cell r="E18" t="str">
            <v>"060222</v>
          </cell>
          <cell r="H18">
            <v>25</v>
          </cell>
          <cell r="N18" t="str">
            <v>DA</v>
          </cell>
          <cell r="O18">
            <v>25</v>
          </cell>
        </row>
        <row r="19">
          <cell r="A19">
            <v>13</v>
          </cell>
          <cell r="B19" t="str">
            <v xml:space="preserve">Hargitai </v>
          </cell>
          <cell r="C19" t="str">
            <v>Csaba</v>
          </cell>
          <cell r="D19" t="str">
            <v>Ten.Műhely</v>
          </cell>
          <cell r="E19" t="str">
            <v>"060920</v>
          </cell>
          <cell r="H19">
            <v>26</v>
          </cell>
          <cell r="N19" t="str">
            <v>DA</v>
          </cell>
          <cell r="O19">
            <v>26</v>
          </cell>
        </row>
        <row r="20">
          <cell r="A20">
            <v>14</v>
          </cell>
          <cell r="B20" t="str">
            <v xml:space="preserve">Horváth </v>
          </cell>
          <cell r="C20" t="str">
            <v>Bence</v>
          </cell>
          <cell r="D20" t="str">
            <v>Panakor TK</v>
          </cell>
          <cell r="E20" t="str">
            <v>"071130</v>
          </cell>
          <cell r="H20">
            <v>27</v>
          </cell>
          <cell r="N20" t="str">
            <v>DA</v>
          </cell>
          <cell r="O20">
            <v>27</v>
          </cell>
        </row>
        <row r="21">
          <cell r="A21">
            <v>15</v>
          </cell>
          <cell r="B21" t="str">
            <v xml:space="preserve">Egressy </v>
          </cell>
          <cell r="C21" t="str">
            <v>Mátyás</v>
          </cell>
          <cell r="D21" t="str">
            <v>Alfa TI</v>
          </cell>
          <cell r="E21" t="str">
            <v>"070304</v>
          </cell>
          <cell r="H21">
            <v>28</v>
          </cell>
          <cell r="N21" t="str">
            <v>DA</v>
          </cell>
          <cell r="O21">
            <v>28</v>
          </cell>
        </row>
        <row r="22">
          <cell r="A22">
            <v>16</v>
          </cell>
          <cell r="B22" t="str">
            <v xml:space="preserve">Kurucsai </v>
          </cell>
          <cell r="C22" t="str">
            <v>Dominik</v>
          </cell>
          <cell r="D22" t="str">
            <v>Kiskút TK</v>
          </cell>
          <cell r="E22" t="str">
            <v>"0601260</v>
          </cell>
          <cell r="H22">
            <v>33</v>
          </cell>
          <cell r="N22" t="str">
            <v>DA</v>
          </cell>
          <cell r="O22">
            <v>33</v>
          </cell>
        </row>
        <row r="23">
          <cell r="A23">
            <v>17</v>
          </cell>
          <cell r="B23" t="str">
            <v xml:space="preserve">Géresi </v>
          </cell>
          <cell r="C23" t="str">
            <v>Olivér</v>
          </cell>
          <cell r="D23" t="str">
            <v>MTK</v>
          </cell>
          <cell r="E23" t="str">
            <v>"060903</v>
          </cell>
          <cell r="H23">
            <v>34</v>
          </cell>
          <cell r="N23" t="str">
            <v>DA</v>
          </cell>
          <cell r="O23">
            <v>34</v>
          </cell>
        </row>
        <row r="24">
          <cell r="A24">
            <v>27</v>
          </cell>
          <cell r="B24" t="str">
            <v>Sinkalovics</v>
          </cell>
          <cell r="C24" t="str">
            <v>Patrik</v>
          </cell>
          <cell r="D24" t="str">
            <v>MTK</v>
          </cell>
          <cell r="E24" t="str">
            <v>060731</v>
          </cell>
          <cell r="H24">
            <v>36</v>
          </cell>
          <cell r="N24" t="str">
            <v>WC</v>
          </cell>
          <cell r="O24">
            <v>36</v>
          </cell>
        </row>
        <row r="25">
          <cell r="A25">
            <v>18</v>
          </cell>
          <cell r="B25" t="str">
            <v xml:space="preserve">Bányai </v>
          </cell>
          <cell r="C25" t="str">
            <v>Benedek</v>
          </cell>
          <cell r="D25" t="str">
            <v>DEAC</v>
          </cell>
          <cell r="E25" t="str">
            <v>"060131</v>
          </cell>
          <cell r="H25">
            <v>39</v>
          </cell>
          <cell r="N25" t="str">
            <v>DA</v>
          </cell>
          <cell r="O25">
            <v>39</v>
          </cell>
        </row>
        <row r="26">
          <cell r="A26">
            <v>19</v>
          </cell>
          <cell r="B26" t="str">
            <v xml:space="preserve">Draskovits </v>
          </cell>
          <cell r="C26" t="str">
            <v>Dénes</v>
          </cell>
          <cell r="D26" t="str">
            <v>Budaörs SC</v>
          </cell>
          <cell r="E26" t="str">
            <v>"0706260</v>
          </cell>
          <cell r="H26">
            <v>40</v>
          </cell>
          <cell r="N26" t="str">
            <v>DA</v>
          </cell>
          <cell r="O26">
            <v>40</v>
          </cell>
        </row>
        <row r="27">
          <cell r="A27">
            <v>20</v>
          </cell>
          <cell r="B27" t="str">
            <v xml:space="preserve">Garami </v>
          </cell>
          <cell r="C27" t="str">
            <v>József</v>
          </cell>
          <cell r="D27" t="str">
            <v>Pécs VTC</v>
          </cell>
          <cell r="E27" t="str">
            <v>"060707</v>
          </cell>
          <cell r="H27">
            <v>44</v>
          </cell>
          <cell r="N27" t="str">
            <v>DA</v>
          </cell>
          <cell r="O27">
            <v>44</v>
          </cell>
        </row>
        <row r="28">
          <cell r="A28">
            <v>21</v>
          </cell>
          <cell r="B28" t="str">
            <v xml:space="preserve">Kecskés </v>
          </cell>
          <cell r="C28" t="str">
            <v>Oliver</v>
          </cell>
          <cell r="D28" t="str">
            <v>külf.</v>
          </cell>
          <cell r="E28" t="str">
            <v>"0602190</v>
          </cell>
          <cell r="H28">
            <v>49</v>
          </cell>
          <cell r="N28" t="str">
            <v>DA</v>
          </cell>
          <cell r="O28">
            <v>49</v>
          </cell>
        </row>
        <row r="29">
          <cell r="A29">
            <v>22</v>
          </cell>
          <cell r="B29" t="str">
            <v xml:space="preserve">Dani </v>
          </cell>
          <cell r="C29" t="str">
            <v>Bence</v>
          </cell>
          <cell r="D29" t="str">
            <v>MTK</v>
          </cell>
          <cell r="E29" t="str">
            <v>"061130</v>
          </cell>
          <cell r="H29">
            <v>57</v>
          </cell>
          <cell r="N29" t="str">
            <v>DA</v>
          </cell>
          <cell r="O29">
            <v>57</v>
          </cell>
        </row>
        <row r="30">
          <cell r="A30">
            <v>23</v>
          </cell>
          <cell r="B30" t="str">
            <v xml:space="preserve">Ipacs </v>
          </cell>
          <cell r="C30" t="str">
            <v>Attila</v>
          </cell>
          <cell r="D30" t="str">
            <v>Ten.Műhely</v>
          </cell>
          <cell r="E30" t="str">
            <v>"0712190</v>
          </cell>
          <cell r="H30">
            <v>58</v>
          </cell>
          <cell r="N30" t="str">
            <v>DA</v>
          </cell>
          <cell r="O30">
            <v>58</v>
          </cell>
        </row>
        <row r="31">
          <cell r="A31">
            <v>24</v>
          </cell>
          <cell r="B31" t="str">
            <v xml:space="preserve">Béres </v>
          </cell>
          <cell r="C31" t="str">
            <v>Máté Sámuel</v>
          </cell>
          <cell r="D31" t="str">
            <v>Next TA</v>
          </cell>
          <cell r="E31" t="str">
            <v>"070927</v>
          </cell>
          <cell r="H31">
            <v>59</v>
          </cell>
          <cell r="N31" t="str">
            <v>DA</v>
          </cell>
          <cell r="O31">
            <v>59</v>
          </cell>
        </row>
        <row r="32">
          <cell r="A32">
            <v>25</v>
          </cell>
          <cell r="B32" t="str">
            <v>Borkovits</v>
          </cell>
          <cell r="C32" t="str">
            <v xml:space="preserve"> Benedek</v>
          </cell>
          <cell r="D32" t="str">
            <v>Ten.Partner</v>
          </cell>
          <cell r="E32" t="str">
            <v>0705040</v>
          </cell>
          <cell r="H32">
            <v>63</v>
          </cell>
          <cell r="N32" t="str">
            <v>DA</v>
          </cell>
          <cell r="O32">
            <v>63</v>
          </cell>
        </row>
        <row r="33">
          <cell r="A33">
            <v>26</v>
          </cell>
          <cell r="B33" t="str">
            <v>Fenyves</v>
          </cell>
          <cell r="C33" t="str">
            <v>Koppány</v>
          </cell>
          <cell r="D33" t="str">
            <v>Normafa TC</v>
          </cell>
          <cell r="E33" t="str">
            <v>070208</v>
          </cell>
          <cell r="H33">
            <v>67</v>
          </cell>
          <cell r="N33" t="str">
            <v>DA</v>
          </cell>
          <cell r="O33">
            <v>67</v>
          </cell>
        </row>
        <row r="34">
          <cell r="A34">
            <v>28</v>
          </cell>
          <cell r="B34" t="str">
            <v>X</v>
          </cell>
        </row>
        <row r="35">
          <cell r="A35">
            <v>29</v>
          </cell>
        </row>
        <row r="36">
          <cell r="A36">
            <v>30</v>
          </cell>
        </row>
        <row r="37">
          <cell r="A37">
            <v>31</v>
          </cell>
        </row>
        <row r="38">
          <cell r="A38">
            <v>32</v>
          </cell>
        </row>
        <row r="39">
          <cell r="A39">
            <v>33</v>
          </cell>
        </row>
        <row r="40">
          <cell r="A40">
            <v>34</v>
          </cell>
          <cell r="J40" t="e">
            <v>#REF!</v>
          </cell>
          <cell r="K40" t="str">
            <v>ZZZ9</v>
          </cell>
          <cell r="L40">
            <v>999</v>
          </cell>
          <cell r="M40">
            <v>999</v>
          </cell>
          <cell r="P40">
            <v>999</v>
          </cell>
        </row>
        <row r="41">
          <cell r="A41">
            <v>35</v>
          </cell>
          <cell r="J41" t="e">
            <v>#REF!</v>
          </cell>
          <cell r="K41" t="str">
            <v>ZZZ9</v>
          </cell>
          <cell r="L41">
            <v>999</v>
          </cell>
          <cell r="M41">
            <v>999</v>
          </cell>
          <cell r="P41">
            <v>999</v>
          </cell>
        </row>
        <row r="42">
          <cell r="A42">
            <v>36</v>
          </cell>
          <cell r="J42" t="e">
            <v>#REF!</v>
          </cell>
          <cell r="K42" t="str">
            <v>ZZZ9</v>
          </cell>
          <cell r="L42">
            <v>999</v>
          </cell>
          <cell r="M42">
            <v>999</v>
          </cell>
          <cell r="P42">
            <v>999</v>
          </cell>
        </row>
        <row r="43">
          <cell r="A43">
            <v>37</v>
          </cell>
          <cell r="J43" t="e">
            <v>#REF!</v>
          </cell>
          <cell r="K43" t="str">
            <v>ZZZ9</v>
          </cell>
          <cell r="L43">
            <v>999</v>
          </cell>
          <cell r="M43">
            <v>999</v>
          </cell>
          <cell r="P43">
            <v>999</v>
          </cell>
        </row>
        <row r="44">
          <cell r="A44">
            <v>38</v>
          </cell>
          <cell r="J44" t="e">
            <v>#REF!</v>
          </cell>
          <cell r="K44" t="str">
            <v>ZZZ9</v>
          </cell>
          <cell r="L44">
            <v>999</v>
          </cell>
          <cell r="M44">
            <v>999</v>
          </cell>
          <cell r="P44">
            <v>999</v>
          </cell>
        </row>
        <row r="45">
          <cell r="A45">
            <v>39</v>
          </cell>
          <cell r="J45" t="e">
            <v>#REF!</v>
          </cell>
          <cell r="K45" t="str">
            <v>ZZZ9</v>
          </cell>
          <cell r="L45">
            <v>999</v>
          </cell>
          <cell r="M45">
            <v>999</v>
          </cell>
          <cell r="P45">
            <v>999</v>
          </cell>
        </row>
        <row r="46">
          <cell r="A46">
            <v>40</v>
          </cell>
          <cell r="J46" t="e">
            <v>#REF!</v>
          </cell>
          <cell r="K46" t="str">
            <v>ZZZ9</v>
          </cell>
          <cell r="L46">
            <v>999</v>
          </cell>
          <cell r="M46">
            <v>999</v>
          </cell>
          <cell r="P46">
            <v>999</v>
          </cell>
        </row>
        <row r="47">
          <cell r="A47">
            <v>41</v>
          </cell>
          <cell r="J47" t="e">
            <v>#REF!</v>
          </cell>
          <cell r="K47" t="str">
            <v>ZZZ9</v>
          </cell>
          <cell r="L47">
            <v>999</v>
          </cell>
          <cell r="M47">
            <v>999</v>
          </cell>
          <cell r="P47">
            <v>999</v>
          </cell>
        </row>
        <row r="48">
          <cell r="A48">
            <v>42</v>
          </cell>
          <cell r="J48" t="e">
            <v>#REF!</v>
          </cell>
          <cell r="K48" t="str">
            <v>ZZZ9</v>
          </cell>
          <cell r="L48">
            <v>999</v>
          </cell>
          <cell r="M48">
            <v>999</v>
          </cell>
          <cell r="P48">
            <v>999</v>
          </cell>
        </row>
        <row r="49">
          <cell r="A49">
            <v>43</v>
          </cell>
          <cell r="J49" t="e">
            <v>#REF!</v>
          </cell>
          <cell r="K49" t="str">
            <v>ZZZ9</v>
          </cell>
          <cell r="L49">
            <v>999</v>
          </cell>
          <cell r="M49">
            <v>999</v>
          </cell>
          <cell r="P49">
            <v>999</v>
          </cell>
        </row>
        <row r="50">
          <cell r="A50">
            <v>44</v>
          </cell>
          <cell r="J50" t="e">
            <v>#REF!</v>
          </cell>
          <cell r="K50" t="str">
            <v>ZZZ9</v>
          </cell>
          <cell r="L50">
            <v>999</v>
          </cell>
          <cell r="M50">
            <v>999</v>
          </cell>
          <cell r="P50">
            <v>999</v>
          </cell>
        </row>
        <row r="51">
          <cell r="A51">
            <v>45</v>
          </cell>
          <cell r="J51" t="e">
            <v>#REF!</v>
          </cell>
          <cell r="K51" t="str">
            <v>ZZZ9</v>
          </cell>
          <cell r="L51">
            <v>999</v>
          </cell>
          <cell r="M51">
            <v>999</v>
          </cell>
          <cell r="P51">
            <v>999</v>
          </cell>
        </row>
        <row r="52">
          <cell r="A52">
            <v>46</v>
          </cell>
          <cell r="J52" t="e">
            <v>#REF!</v>
          </cell>
          <cell r="K52" t="str">
            <v>ZZZ9</v>
          </cell>
          <cell r="L52">
            <v>999</v>
          </cell>
          <cell r="M52">
            <v>999</v>
          </cell>
          <cell r="P52">
            <v>999</v>
          </cell>
        </row>
        <row r="53">
          <cell r="A53">
            <v>47</v>
          </cell>
          <cell r="J53" t="e">
            <v>#REF!</v>
          </cell>
          <cell r="K53" t="str">
            <v>ZZZ9</v>
          </cell>
          <cell r="L53">
            <v>999</v>
          </cell>
          <cell r="M53">
            <v>999</v>
          </cell>
          <cell r="P53">
            <v>999</v>
          </cell>
        </row>
        <row r="54">
          <cell r="A54">
            <v>48</v>
          </cell>
          <cell r="J54" t="e">
            <v>#REF!</v>
          </cell>
          <cell r="K54" t="str">
            <v>ZZZ9</v>
          </cell>
          <cell r="L54">
            <v>999</v>
          </cell>
          <cell r="M54">
            <v>999</v>
          </cell>
          <cell r="P54">
            <v>999</v>
          </cell>
        </row>
        <row r="55">
          <cell r="A55">
            <v>49</v>
          </cell>
          <cell r="J55" t="e">
            <v>#REF!</v>
          </cell>
          <cell r="K55" t="str">
            <v>ZZZ9</v>
          </cell>
          <cell r="L55">
            <v>999</v>
          </cell>
          <cell r="M55">
            <v>999</v>
          </cell>
          <cell r="P55">
            <v>999</v>
          </cell>
        </row>
        <row r="56">
          <cell r="A56">
            <v>50</v>
          </cell>
          <cell r="J56" t="e">
            <v>#REF!</v>
          </cell>
          <cell r="K56" t="str">
            <v>ZZZ9</v>
          </cell>
          <cell r="L56">
            <v>999</v>
          </cell>
          <cell r="M56">
            <v>999</v>
          </cell>
          <cell r="P56">
            <v>999</v>
          </cell>
        </row>
        <row r="57">
          <cell r="A57">
            <v>51</v>
          </cell>
          <cell r="J57" t="e">
            <v>#REF!</v>
          </cell>
          <cell r="K57" t="str">
            <v>ZZZ9</v>
          </cell>
          <cell r="L57">
            <v>999</v>
          </cell>
          <cell r="M57">
            <v>999</v>
          </cell>
          <cell r="P57">
            <v>999</v>
          </cell>
        </row>
        <row r="58">
          <cell r="A58">
            <v>52</v>
          </cell>
          <cell r="J58" t="e">
            <v>#REF!</v>
          </cell>
          <cell r="K58" t="str">
            <v>ZZZ9</v>
          </cell>
          <cell r="L58">
            <v>999</v>
          </cell>
          <cell r="M58">
            <v>999</v>
          </cell>
          <cell r="P58">
            <v>999</v>
          </cell>
        </row>
        <row r="59">
          <cell r="A59">
            <v>53</v>
          </cell>
          <cell r="J59" t="e">
            <v>#REF!</v>
          </cell>
          <cell r="K59" t="str">
            <v>ZZZ9</v>
          </cell>
          <cell r="L59">
            <v>999</v>
          </cell>
          <cell r="M59">
            <v>999</v>
          </cell>
          <cell r="P59">
            <v>999</v>
          </cell>
        </row>
        <row r="60">
          <cell r="A60">
            <v>54</v>
          </cell>
          <cell r="J60" t="e">
            <v>#REF!</v>
          </cell>
          <cell r="K60" t="str">
            <v>ZZZ9</v>
          </cell>
          <cell r="L60">
            <v>999</v>
          </cell>
          <cell r="M60">
            <v>999</v>
          </cell>
          <cell r="P60">
            <v>999</v>
          </cell>
        </row>
        <row r="61">
          <cell r="A61">
            <v>55</v>
          </cell>
          <cell r="J61" t="e">
            <v>#REF!</v>
          </cell>
          <cell r="K61" t="str">
            <v>ZZZ9</v>
          </cell>
          <cell r="L61">
            <v>999</v>
          </cell>
          <cell r="M61">
            <v>999</v>
          </cell>
          <cell r="P61">
            <v>999</v>
          </cell>
        </row>
        <row r="62">
          <cell r="A62">
            <v>56</v>
          </cell>
          <cell r="J62" t="e">
            <v>#REF!</v>
          </cell>
          <cell r="K62" t="str">
            <v>ZZZ9</v>
          </cell>
          <cell r="L62">
            <v>999</v>
          </cell>
          <cell r="M62">
            <v>999</v>
          </cell>
          <cell r="P62">
            <v>999</v>
          </cell>
        </row>
        <row r="63">
          <cell r="A63">
            <v>57</v>
          </cell>
          <cell r="J63" t="e">
            <v>#REF!</v>
          </cell>
          <cell r="K63" t="str">
            <v>ZZZ9</v>
          </cell>
          <cell r="L63">
            <v>999</v>
          </cell>
          <cell r="M63">
            <v>999</v>
          </cell>
          <cell r="P63">
            <v>999</v>
          </cell>
        </row>
        <row r="64">
          <cell r="A64">
            <v>58</v>
          </cell>
          <cell r="J64" t="e">
            <v>#REF!</v>
          </cell>
          <cell r="K64" t="str">
            <v>ZZZ9</v>
          </cell>
          <cell r="L64">
            <v>999</v>
          </cell>
          <cell r="M64">
            <v>999</v>
          </cell>
          <cell r="P64">
            <v>999</v>
          </cell>
        </row>
        <row r="65">
          <cell r="A65">
            <v>59</v>
          </cell>
          <cell r="J65" t="e">
            <v>#REF!</v>
          </cell>
          <cell r="K65" t="str">
            <v>ZZZ9</v>
          </cell>
          <cell r="L65">
            <v>999</v>
          </cell>
          <cell r="M65">
            <v>999</v>
          </cell>
          <cell r="P65">
            <v>999</v>
          </cell>
        </row>
        <row r="66">
          <cell r="A66">
            <v>60</v>
          </cell>
          <cell r="J66" t="e">
            <v>#REF!</v>
          </cell>
          <cell r="K66" t="str">
            <v>ZZZ9</v>
          </cell>
          <cell r="L66">
            <v>999</v>
          </cell>
          <cell r="M66">
            <v>999</v>
          </cell>
          <cell r="P66">
            <v>999</v>
          </cell>
        </row>
        <row r="67">
          <cell r="A67">
            <v>61</v>
          </cell>
          <cell r="J67" t="e">
            <v>#REF!</v>
          </cell>
          <cell r="K67" t="str">
            <v>ZZZ9</v>
          </cell>
          <cell r="L67">
            <v>999</v>
          </cell>
          <cell r="M67">
            <v>999</v>
          </cell>
          <cell r="P67">
            <v>999</v>
          </cell>
        </row>
        <row r="68">
          <cell r="A68">
            <v>62</v>
          </cell>
          <cell r="J68" t="e">
            <v>#REF!</v>
          </cell>
          <cell r="K68" t="str">
            <v>ZZZ9</v>
          </cell>
          <cell r="L68">
            <v>999</v>
          </cell>
          <cell r="M68">
            <v>999</v>
          </cell>
          <cell r="P68">
            <v>999</v>
          </cell>
        </row>
        <row r="69">
          <cell r="A69">
            <v>63</v>
          </cell>
          <cell r="J69" t="e">
            <v>#REF!</v>
          </cell>
          <cell r="K69" t="str">
            <v>ZZZ9</v>
          </cell>
          <cell r="L69">
            <v>999</v>
          </cell>
          <cell r="M69">
            <v>999</v>
          </cell>
          <cell r="P69">
            <v>999</v>
          </cell>
        </row>
        <row r="70">
          <cell r="A70">
            <v>64</v>
          </cell>
          <cell r="J70" t="e">
            <v>#REF!</v>
          </cell>
          <cell r="K70" t="str">
            <v>ZZZ9</v>
          </cell>
          <cell r="L70">
            <v>999</v>
          </cell>
          <cell r="M70">
            <v>999</v>
          </cell>
          <cell r="P70">
            <v>999</v>
          </cell>
        </row>
        <row r="71">
          <cell r="A71">
            <v>65</v>
          </cell>
          <cell r="J71" t="e">
            <v>#REF!</v>
          </cell>
          <cell r="K71" t="str">
            <v>ZZZ9</v>
          </cell>
          <cell r="L71">
            <v>999</v>
          </cell>
          <cell r="M71">
            <v>999</v>
          </cell>
          <cell r="P71">
            <v>999</v>
          </cell>
        </row>
        <row r="72">
          <cell r="A72">
            <v>66</v>
          </cell>
          <cell r="J72" t="e">
            <v>#REF!</v>
          </cell>
          <cell r="K72" t="str">
            <v>ZZZ9</v>
          </cell>
          <cell r="L72">
            <v>999</v>
          </cell>
          <cell r="M72">
            <v>999</v>
          </cell>
          <cell r="P72">
            <v>999</v>
          </cell>
        </row>
        <row r="73">
          <cell r="A73">
            <v>67</v>
          </cell>
          <cell r="J73" t="e">
            <v>#REF!</v>
          </cell>
          <cell r="K73" t="str">
            <v>ZZZ9</v>
          </cell>
          <cell r="L73">
            <v>999</v>
          </cell>
          <cell r="M73">
            <v>999</v>
          </cell>
          <cell r="P73">
            <v>999</v>
          </cell>
        </row>
        <row r="74">
          <cell r="A74">
            <v>68</v>
          </cell>
          <cell r="J74" t="e">
            <v>#REF!</v>
          </cell>
          <cell r="K74" t="str">
            <v>ZZZ9</v>
          </cell>
          <cell r="L74">
            <v>999</v>
          </cell>
          <cell r="M74">
            <v>999</v>
          </cell>
          <cell r="P74">
            <v>999</v>
          </cell>
        </row>
        <row r="75">
          <cell r="A75">
            <v>69</v>
          </cell>
          <cell r="J75" t="e">
            <v>#REF!</v>
          </cell>
          <cell r="K75" t="str">
            <v>ZZZ9</v>
          </cell>
          <cell r="L75">
            <v>999</v>
          </cell>
          <cell r="M75">
            <v>999</v>
          </cell>
          <cell r="P75">
            <v>999</v>
          </cell>
        </row>
        <row r="76">
          <cell r="A76">
            <v>70</v>
          </cell>
          <cell r="J76" t="e">
            <v>#REF!</v>
          </cell>
          <cell r="K76" t="str">
            <v>ZZZ9</v>
          </cell>
          <cell r="L76">
            <v>999</v>
          </cell>
          <cell r="M76">
            <v>999</v>
          </cell>
          <cell r="P76">
            <v>999</v>
          </cell>
        </row>
        <row r="77">
          <cell r="A77">
            <v>71</v>
          </cell>
          <cell r="J77" t="e">
            <v>#REF!</v>
          </cell>
          <cell r="K77" t="str">
            <v>ZZZ9</v>
          </cell>
          <cell r="L77">
            <v>999</v>
          </cell>
          <cell r="M77">
            <v>999</v>
          </cell>
          <cell r="P77">
            <v>999</v>
          </cell>
        </row>
        <row r="78">
          <cell r="A78">
            <v>72</v>
          </cell>
          <cell r="J78" t="e">
            <v>#REF!</v>
          </cell>
          <cell r="K78" t="str">
            <v>ZZZ9</v>
          </cell>
          <cell r="L78">
            <v>999</v>
          </cell>
          <cell r="M78">
            <v>999</v>
          </cell>
          <cell r="P78">
            <v>999</v>
          </cell>
        </row>
        <row r="79">
          <cell r="A79">
            <v>73</v>
          </cell>
          <cell r="J79" t="e">
            <v>#REF!</v>
          </cell>
          <cell r="K79" t="str">
            <v>ZZZ9</v>
          </cell>
          <cell r="L79">
            <v>999</v>
          </cell>
          <cell r="M79">
            <v>999</v>
          </cell>
          <cell r="P79">
            <v>999</v>
          </cell>
        </row>
        <row r="80">
          <cell r="A80">
            <v>74</v>
          </cell>
          <cell r="J80" t="e">
            <v>#REF!</v>
          </cell>
          <cell r="K80" t="str">
            <v>ZZZ9</v>
          </cell>
          <cell r="L80">
            <v>999</v>
          </cell>
          <cell r="M80">
            <v>999</v>
          </cell>
          <cell r="P80">
            <v>999</v>
          </cell>
        </row>
        <row r="81">
          <cell r="A81">
            <v>75</v>
          </cell>
          <cell r="J81" t="e">
            <v>#REF!</v>
          </cell>
          <cell r="K81" t="str">
            <v>ZZZ9</v>
          </cell>
          <cell r="L81">
            <v>999</v>
          </cell>
          <cell r="M81">
            <v>999</v>
          </cell>
          <cell r="P81">
            <v>999</v>
          </cell>
        </row>
        <row r="82">
          <cell r="A82">
            <v>76</v>
          </cell>
          <cell r="J82" t="e">
            <v>#REF!</v>
          </cell>
          <cell r="K82" t="str">
            <v>ZZZ9</v>
          </cell>
          <cell r="L82">
            <v>999</v>
          </cell>
          <cell r="M82">
            <v>999</v>
          </cell>
          <cell r="P82">
            <v>999</v>
          </cell>
        </row>
        <row r="83">
          <cell r="A83">
            <v>77</v>
          </cell>
          <cell r="J83" t="e">
            <v>#REF!</v>
          </cell>
          <cell r="K83" t="str">
            <v>ZZZ9</v>
          </cell>
          <cell r="L83">
            <v>999</v>
          </cell>
          <cell r="M83">
            <v>999</v>
          </cell>
          <cell r="P83">
            <v>999</v>
          </cell>
        </row>
        <row r="84">
          <cell r="A84">
            <v>78</v>
          </cell>
          <cell r="J84" t="e">
            <v>#REF!</v>
          </cell>
          <cell r="K84" t="str">
            <v>ZZZ9</v>
          </cell>
          <cell r="L84">
            <v>999</v>
          </cell>
          <cell r="M84">
            <v>999</v>
          </cell>
          <cell r="P84">
            <v>999</v>
          </cell>
        </row>
        <row r="85">
          <cell r="A85">
            <v>79</v>
          </cell>
          <cell r="J85" t="e">
            <v>#REF!</v>
          </cell>
          <cell r="K85" t="str">
            <v>ZZZ9</v>
          </cell>
          <cell r="L85">
            <v>999</v>
          </cell>
          <cell r="M85">
            <v>999</v>
          </cell>
          <cell r="P85">
            <v>999</v>
          </cell>
        </row>
        <row r="86">
          <cell r="A86">
            <v>80</v>
          </cell>
          <cell r="J86" t="e">
            <v>#REF!</v>
          </cell>
          <cell r="K86" t="str">
            <v>ZZZ9</v>
          </cell>
          <cell r="L86">
            <v>999</v>
          </cell>
          <cell r="M86">
            <v>999</v>
          </cell>
          <cell r="P86">
            <v>999</v>
          </cell>
        </row>
        <row r="87">
          <cell r="A87">
            <v>81</v>
          </cell>
          <cell r="J87" t="e">
            <v>#REF!</v>
          </cell>
          <cell r="K87" t="str">
            <v>ZZZ9</v>
          </cell>
          <cell r="L87">
            <v>999</v>
          </cell>
          <cell r="M87">
            <v>999</v>
          </cell>
          <cell r="P87">
            <v>999</v>
          </cell>
        </row>
        <row r="88">
          <cell r="A88">
            <v>82</v>
          </cell>
          <cell r="J88" t="e">
            <v>#REF!</v>
          </cell>
          <cell r="K88" t="str">
            <v>ZZZ9</v>
          </cell>
          <cell r="L88">
            <v>999</v>
          </cell>
          <cell r="M88">
            <v>999</v>
          </cell>
          <cell r="P88">
            <v>999</v>
          </cell>
        </row>
        <row r="89">
          <cell r="A89">
            <v>83</v>
          </cell>
          <cell r="J89" t="e">
            <v>#REF!</v>
          </cell>
          <cell r="K89" t="str">
            <v>ZZZ9</v>
          </cell>
          <cell r="L89">
            <v>999</v>
          </cell>
          <cell r="M89">
            <v>999</v>
          </cell>
          <cell r="P89">
            <v>999</v>
          </cell>
        </row>
        <row r="90">
          <cell r="A90">
            <v>84</v>
          </cell>
          <cell r="J90" t="e">
            <v>#REF!</v>
          </cell>
          <cell r="K90" t="str">
            <v>ZZZ9</v>
          </cell>
          <cell r="L90">
            <v>999</v>
          </cell>
          <cell r="M90">
            <v>999</v>
          </cell>
          <cell r="P90">
            <v>999</v>
          </cell>
        </row>
        <row r="91">
          <cell r="A91">
            <v>85</v>
          </cell>
          <cell r="J91" t="e">
            <v>#REF!</v>
          </cell>
          <cell r="K91" t="str">
            <v>ZZZ9</v>
          </cell>
          <cell r="L91">
            <v>999</v>
          </cell>
          <cell r="M91">
            <v>999</v>
          </cell>
          <cell r="P91">
            <v>999</v>
          </cell>
        </row>
        <row r="92">
          <cell r="A92">
            <v>86</v>
          </cell>
          <cell r="J92" t="e">
            <v>#REF!</v>
          </cell>
          <cell r="K92" t="str">
            <v>ZZZ9</v>
          </cell>
          <cell r="L92">
            <v>999</v>
          </cell>
          <cell r="M92">
            <v>999</v>
          </cell>
          <cell r="P92">
            <v>999</v>
          </cell>
        </row>
        <row r="93">
          <cell r="A93">
            <v>87</v>
          </cell>
          <cell r="J93" t="e">
            <v>#REF!</v>
          </cell>
          <cell r="K93" t="str">
            <v>ZZZ9</v>
          </cell>
          <cell r="L93">
            <v>999</v>
          </cell>
          <cell r="M93">
            <v>999</v>
          </cell>
          <cell r="P93">
            <v>999</v>
          </cell>
        </row>
        <row r="94">
          <cell r="A94">
            <v>88</v>
          </cell>
          <cell r="J94" t="e">
            <v>#REF!</v>
          </cell>
          <cell r="K94" t="str">
            <v>ZZZ9</v>
          </cell>
          <cell r="L94">
            <v>999</v>
          </cell>
          <cell r="M94">
            <v>999</v>
          </cell>
          <cell r="P94">
            <v>999</v>
          </cell>
        </row>
        <row r="95">
          <cell r="A95">
            <v>89</v>
          </cell>
          <cell r="J95" t="e">
            <v>#REF!</v>
          </cell>
          <cell r="K95" t="str">
            <v>ZZZ9</v>
          </cell>
          <cell r="L95">
            <v>999</v>
          </cell>
          <cell r="M95">
            <v>999</v>
          </cell>
          <cell r="P95">
            <v>999</v>
          </cell>
        </row>
        <row r="96">
          <cell r="A96">
            <v>90</v>
          </cell>
          <cell r="J96" t="e">
            <v>#REF!</v>
          </cell>
          <cell r="K96" t="str">
            <v>ZZZ9</v>
          </cell>
          <cell r="L96">
            <v>999</v>
          </cell>
          <cell r="M96">
            <v>999</v>
          </cell>
          <cell r="P96">
            <v>999</v>
          </cell>
        </row>
        <row r="97">
          <cell r="A97">
            <v>91</v>
          </cell>
          <cell r="J97" t="e">
            <v>#REF!</v>
          </cell>
          <cell r="K97" t="str">
            <v>ZZZ9</v>
          </cell>
          <cell r="L97">
            <v>999</v>
          </cell>
          <cell r="M97">
            <v>999</v>
          </cell>
          <cell r="P97">
            <v>999</v>
          </cell>
        </row>
        <row r="98">
          <cell r="A98">
            <v>92</v>
          </cell>
          <cell r="J98" t="e">
            <v>#REF!</v>
          </cell>
          <cell r="K98" t="str">
            <v>ZZZ9</v>
          </cell>
          <cell r="L98">
            <v>999</v>
          </cell>
          <cell r="M98">
            <v>999</v>
          </cell>
          <cell r="P98">
            <v>999</v>
          </cell>
        </row>
        <row r="99">
          <cell r="A99">
            <v>93</v>
          </cell>
          <cell r="J99" t="e">
            <v>#REF!</v>
          </cell>
          <cell r="K99" t="str">
            <v>ZZZ9</v>
          </cell>
          <cell r="L99">
            <v>999</v>
          </cell>
          <cell r="M99">
            <v>999</v>
          </cell>
          <cell r="P99">
            <v>999</v>
          </cell>
        </row>
        <row r="100">
          <cell r="A100">
            <v>94</v>
          </cell>
          <cell r="J100" t="e">
            <v>#REF!</v>
          </cell>
          <cell r="K100" t="str">
            <v>ZZZ9</v>
          </cell>
          <cell r="L100">
            <v>999</v>
          </cell>
          <cell r="M100">
            <v>999</v>
          </cell>
          <cell r="P100">
            <v>999</v>
          </cell>
        </row>
        <row r="101">
          <cell r="A101">
            <v>95</v>
          </cell>
          <cell r="J101" t="e">
            <v>#REF!</v>
          </cell>
          <cell r="K101" t="str">
            <v>ZZZ9</v>
          </cell>
          <cell r="L101">
            <v>999</v>
          </cell>
          <cell r="M101">
            <v>999</v>
          </cell>
          <cell r="P101">
            <v>999</v>
          </cell>
        </row>
        <row r="102">
          <cell r="A102">
            <v>96</v>
          </cell>
          <cell r="J102" t="e">
            <v>#REF!</v>
          </cell>
          <cell r="K102" t="str">
            <v>ZZZ9</v>
          </cell>
          <cell r="L102">
            <v>999</v>
          </cell>
          <cell r="M102">
            <v>999</v>
          </cell>
          <cell r="P102">
            <v>999</v>
          </cell>
        </row>
        <row r="103">
          <cell r="A103">
            <v>97</v>
          </cell>
          <cell r="J103" t="e">
            <v>#REF!</v>
          </cell>
          <cell r="K103" t="str">
            <v>ZZZ9</v>
          </cell>
          <cell r="L103">
            <v>999</v>
          </cell>
          <cell r="M103">
            <v>999</v>
          </cell>
          <cell r="P103">
            <v>999</v>
          </cell>
        </row>
        <row r="104">
          <cell r="A104">
            <v>98</v>
          </cell>
          <cell r="J104" t="e">
            <v>#REF!</v>
          </cell>
          <cell r="K104" t="str">
            <v>ZZZ9</v>
          </cell>
          <cell r="L104">
            <v>999</v>
          </cell>
          <cell r="M104">
            <v>999</v>
          </cell>
          <cell r="P104">
            <v>999</v>
          </cell>
        </row>
        <row r="105">
          <cell r="A105">
            <v>99</v>
          </cell>
          <cell r="J105" t="e">
            <v>#REF!</v>
          </cell>
          <cell r="K105" t="str">
            <v>ZZZ9</v>
          </cell>
          <cell r="L105">
            <v>999</v>
          </cell>
          <cell r="M105">
            <v>999</v>
          </cell>
          <cell r="P105">
            <v>999</v>
          </cell>
        </row>
        <row r="106">
          <cell r="A106">
            <v>100</v>
          </cell>
          <cell r="J106" t="e">
            <v>#REF!</v>
          </cell>
          <cell r="K106" t="str">
            <v>ZZZ9</v>
          </cell>
          <cell r="L106">
            <v>999</v>
          </cell>
          <cell r="M106">
            <v>999</v>
          </cell>
          <cell r="P106">
            <v>999</v>
          </cell>
        </row>
        <row r="107">
          <cell r="A107">
            <v>101</v>
          </cell>
          <cell r="J107" t="e">
            <v>#REF!</v>
          </cell>
          <cell r="K107" t="str">
            <v>ZZZ9</v>
          </cell>
          <cell r="L107">
            <v>999</v>
          </cell>
          <cell r="M107">
            <v>999</v>
          </cell>
          <cell r="P107">
            <v>999</v>
          </cell>
        </row>
        <row r="108">
          <cell r="A108">
            <v>102</v>
          </cell>
          <cell r="J108" t="e">
            <v>#REF!</v>
          </cell>
          <cell r="K108" t="str">
            <v>ZZZ9</v>
          </cell>
          <cell r="L108">
            <v>999</v>
          </cell>
          <cell r="M108">
            <v>999</v>
          </cell>
          <cell r="P108">
            <v>999</v>
          </cell>
        </row>
        <row r="109">
          <cell r="A109">
            <v>103</v>
          </cell>
          <cell r="J109" t="e">
            <v>#REF!</v>
          </cell>
          <cell r="K109" t="str">
            <v>ZZZ9</v>
          </cell>
          <cell r="L109">
            <v>999</v>
          </cell>
          <cell r="M109">
            <v>999</v>
          </cell>
          <cell r="P109">
            <v>999</v>
          </cell>
        </row>
        <row r="110">
          <cell r="A110">
            <v>104</v>
          </cell>
          <cell r="J110" t="e">
            <v>#REF!</v>
          </cell>
          <cell r="K110" t="str">
            <v>ZZZ9</v>
          </cell>
          <cell r="L110">
            <v>999</v>
          </cell>
          <cell r="M110">
            <v>999</v>
          </cell>
          <cell r="P110">
            <v>999</v>
          </cell>
        </row>
        <row r="111">
          <cell r="A111">
            <v>105</v>
          </cell>
          <cell r="J111" t="e">
            <v>#REF!</v>
          </cell>
          <cell r="K111" t="str">
            <v>ZZZ9</v>
          </cell>
          <cell r="L111">
            <v>999</v>
          </cell>
          <cell r="M111">
            <v>999</v>
          </cell>
          <cell r="P111">
            <v>999</v>
          </cell>
        </row>
        <row r="112">
          <cell r="A112">
            <v>106</v>
          </cell>
          <cell r="J112" t="e">
            <v>#REF!</v>
          </cell>
          <cell r="K112" t="str">
            <v>ZZZ9</v>
          </cell>
          <cell r="L112">
            <v>999</v>
          </cell>
          <cell r="M112">
            <v>999</v>
          </cell>
          <cell r="P112">
            <v>999</v>
          </cell>
        </row>
        <row r="113">
          <cell r="A113">
            <v>107</v>
          </cell>
          <cell r="J113" t="e">
            <v>#REF!</v>
          </cell>
          <cell r="K113" t="str">
            <v>ZZZ9</v>
          </cell>
          <cell r="L113">
            <v>999</v>
          </cell>
          <cell r="M113">
            <v>999</v>
          </cell>
          <cell r="P113">
            <v>999</v>
          </cell>
        </row>
        <row r="114">
          <cell r="A114">
            <v>108</v>
          </cell>
          <cell r="J114" t="e">
            <v>#REF!</v>
          </cell>
          <cell r="K114" t="str">
            <v>ZZZ9</v>
          </cell>
          <cell r="L114">
            <v>999</v>
          </cell>
          <cell r="M114">
            <v>999</v>
          </cell>
          <cell r="P114">
            <v>999</v>
          </cell>
        </row>
        <row r="115">
          <cell r="A115">
            <v>109</v>
          </cell>
          <cell r="J115" t="e">
            <v>#REF!</v>
          </cell>
          <cell r="K115" t="str">
            <v>ZZZ9</v>
          </cell>
          <cell r="L115">
            <v>999</v>
          </cell>
          <cell r="M115">
            <v>999</v>
          </cell>
          <cell r="P115">
            <v>999</v>
          </cell>
        </row>
        <row r="116">
          <cell r="A116">
            <v>110</v>
          </cell>
          <cell r="J116" t="e">
            <v>#REF!</v>
          </cell>
          <cell r="K116" t="str">
            <v>ZZZ9</v>
          </cell>
          <cell r="L116">
            <v>999</v>
          </cell>
          <cell r="M116">
            <v>999</v>
          </cell>
          <cell r="P116">
            <v>999</v>
          </cell>
        </row>
        <row r="117">
          <cell r="A117">
            <v>111</v>
          </cell>
          <cell r="J117" t="e">
            <v>#REF!</v>
          </cell>
          <cell r="K117" t="str">
            <v>ZZZ9</v>
          </cell>
          <cell r="L117">
            <v>999</v>
          </cell>
          <cell r="M117">
            <v>999</v>
          </cell>
          <cell r="P117">
            <v>999</v>
          </cell>
        </row>
        <row r="118">
          <cell r="A118">
            <v>112</v>
          </cell>
          <cell r="J118" t="e">
            <v>#REF!</v>
          </cell>
          <cell r="K118" t="str">
            <v>ZZZ9</v>
          </cell>
          <cell r="L118">
            <v>999</v>
          </cell>
          <cell r="M118">
            <v>999</v>
          </cell>
          <cell r="P118">
            <v>999</v>
          </cell>
        </row>
        <row r="119">
          <cell r="A119">
            <v>113</v>
          </cell>
          <cell r="J119" t="e">
            <v>#REF!</v>
          </cell>
          <cell r="K119" t="str">
            <v>ZZZ9</v>
          </cell>
          <cell r="L119">
            <v>999</v>
          </cell>
          <cell r="M119">
            <v>999</v>
          </cell>
          <cell r="P119">
            <v>999</v>
          </cell>
        </row>
        <row r="120">
          <cell r="A120">
            <v>114</v>
          </cell>
          <cell r="J120" t="e">
            <v>#REF!</v>
          </cell>
          <cell r="K120" t="str">
            <v>ZZZ9</v>
          </cell>
          <cell r="L120">
            <v>999</v>
          </cell>
          <cell r="M120">
            <v>999</v>
          </cell>
          <cell r="P120">
            <v>999</v>
          </cell>
        </row>
        <row r="121">
          <cell r="A121">
            <v>115</v>
          </cell>
          <cell r="J121" t="e">
            <v>#REF!</v>
          </cell>
          <cell r="K121" t="str">
            <v>ZZZ9</v>
          </cell>
          <cell r="L121">
            <v>999</v>
          </cell>
          <cell r="M121">
            <v>999</v>
          </cell>
          <cell r="P121">
            <v>999</v>
          </cell>
        </row>
        <row r="122">
          <cell r="A122">
            <v>116</v>
          </cell>
          <cell r="J122" t="e">
            <v>#REF!</v>
          </cell>
          <cell r="K122" t="str">
            <v>ZZZ9</v>
          </cell>
          <cell r="L122">
            <v>999</v>
          </cell>
          <cell r="M122">
            <v>999</v>
          </cell>
          <cell r="P122">
            <v>999</v>
          </cell>
        </row>
        <row r="123">
          <cell r="A123">
            <v>117</v>
          </cell>
          <cell r="J123" t="e">
            <v>#REF!</v>
          </cell>
          <cell r="K123" t="str">
            <v>ZZZ9</v>
          </cell>
          <cell r="L123">
            <v>999</v>
          </cell>
          <cell r="M123">
            <v>999</v>
          </cell>
          <cell r="P123">
            <v>999</v>
          </cell>
        </row>
        <row r="124">
          <cell r="A124">
            <v>118</v>
          </cell>
          <cell r="J124" t="e">
            <v>#REF!</v>
          </cell>
          <cell r="K124" t="str">
            <v>ZZZ9</v>
          </cell>
          <cell r="L124">
            <v>999</v>
          </cell>
          <cell r="M124">
            <v>999</v>
          </cell>
          <cell r="P124">
            <v>999</v>
          </cell>
        </row>
        <row r="125">
          <cell r="A125">
            <v>119</v>
          </cell>
          <cell r="J125" t="e">
            <v>#REF!</v>
          </cell>
          <cell r="K125" t="str">
            <v>ZZZ9</v>
          </cell>
          <cell r="L125">
            <v>999</v>
          </cell>
          <cell r="M125">
            <v>999</v>
          </cell>
          <cell r="P125">
            <v>999</v>
          </cell>
        </row>
        <row r="126">
          <cell r="A126">
            <v>120</v>
          </cell>
          <cell r="J126" t="e">
            <v>#REF!</v>
          </cell>
          <cell r="K126" t="str">
            <v>ZZZ9</v>
          </cell>
          <cell r="L126">
            <v>999</v>
          </cell>
          <cell r="M126">
            <v>999</v>
          </cell>
          <cell r="P126">
            <v>999</v>
          </cell>
        </row>
        <row r="127">
          <cell r="A127">
            <v>121</v>
          </cell>
          <cell r="J127" t="e">
            <v>#REF!</v>
          </cell>
          <cell r="K127" t="str">
            <v>ZZZ9</v>
          </cell>
          <cell r="L127">
            <v>999</v>
          </cell>
          <cell r="M127">
            <v>999</v>
          </cell>
          <cell r="P127">
            <v>999</v>
          </cell>
        </row>
        <row r="128">
          <cell r="A128">
            <v>122</v>
          </cell>
          <cell r="J128" t="e">
            <v>#REF!</v>
          </cell>
          <cell r="K128" t="str">
            <v>ZZZ9</v>
          </cell>
          <cell r="L128">
            <v>999</v>
          </cell>
          <cell r="M128">
            <v>999</v>
          </cell>
          <cell r="P128">
            <v>999</v>
          </cell>
        </row>
        <row r="129">
          <cell r="A129">
            <v>123</v>
          </cell>
          <cell r="J129" t="e">
            <v>#REF!</v>
          </cell>
          <cell r="K129" t="str">
            <v>ZZZ9</v>
          </cell>
          <cell r="L129">
            <v>999</v>
          </cell>
          <cell r="M129">
            <v>999</v>
          </cell>
          <cell r="P129">
            <v>999</v>
          </cell>
        </row>
        <row r="130">
          <cell r="A130">
            <v>124</v>
          </cell>
          <cell r="J130" t="e">
            <v>#REF!</v>
          </cell>
          <cell r="K130" t="str">
            <v>ZZZ9</v>
          </cell>
          <cell r="L130">
            <v>999</v>
          </cell>
          <cell r="M130">
            <v>999</v>
          </cell>
          <cell r="P130">
            <v>999</v>
          </cell>
        </row>
        <row r="131">
          <cell r="A131">
            <v>125</v>
          </cell>
          <cell r="J131" t="e">
            <v>#REF!</v>
          </cell>
          <cell r="K131" t="str">
            <v>ZZZ9</v>
          </cell>
          <cell r="L131">
            <v>999</v>
          </cell>
          <cell r="M131">
            <v>999</v>
          </cell>
          <cell r="P131">
            <v>999</v>
          </cell>
        </row>
        <row r="132">
          <cell r="A132">
            <v>126</v>
          </cell>
          <cell r="J132" t="e">
            <v>#REF!</v>
          </cell>
          <cell r="K132" t="str">
            <v>ZZZ9</v>
          </cell>
          <cell r="L132">
            <v>999</v>
          </cell>
          <cell r="M132">
            <v>999</v>
          </cell>
          <cell r="P132">
            <v>999</v>
          </cell>
        </row>
        <row r="133">
          <cell r="A133">
            <v>127</v>
          </cell>
          <cell r="J133" t="e">
            <v>#REF!</v>
          </cell>
          <cell r="K133" t="str">
            <v>ZZZ9</v>
          </cell>
          <cell r="L133">
            <v>999</v>
          </cell>
          <cell r="M133">
            <v>999</v>
          </cell>
          <cell r="P133">
            <v>999</v>
          </cell>
        </row>
        <row r="134">
          <cell r="A134">
            <v>128</v>
          </cell>
          <cell r="J134" t="e">
            <v>#REF!</v>
          </cell>
          <cell r="K134" t="str">
            <v>ZZZ9</v>
          </cell>
          <cell r="L134">
            <v>999</v>
          </cell>
          <cell r="M134">
            <v>999</v>
          </cell>
          <cell r="P134">
            <v>999</v>
          </cell>
        </row>
      </sheetData>
      <sheetData sheetId="3"/>
      <sheetData sheetId="4">
        <row r="5">
          <cell r="P5">
            <v>2</v>
          </cell>
        </row>
        <row r="7">
          <cell r="A7" t="str">
            <v>Ssz.</v>
          </cell>
          <cell r="B7" t="str">
            <v>Családi név</v>
          </cell>
          <cell r="C7" t="str">
            <v>Keresztnév</v>
          </cell>
          <cell r="D7" t="str">
            <v>Egyesület</v>
          </cell>
          <cell r="E7" t="str">
            <v>Kódszám</v>
          </cell>
          <cell r="F7" t="str">
            <v>1. játékos ranglista</v>
          </cell>
          <cell r="G7" t="str">
            <v>Aláírás</v>
          </cell>
          <cell r="H7" t="str">
            <v>Családi név</v>
          </cell>
          <cell r="I7" t="str">
            <v>Keresztnév</v>
          </cell>
          <cell r="J7" t="str">
            <v>Egyesület</v>
          </cell>
          <cell r="K7" t="str">
            <v>Kódszám</v>
          </cell>
          <cell r="L7" t="str">
            <v>2. játékos ranglista</v>
          </cell>
          <cell r="M7" t="str">
            <v>Aláírás</v>
          </cell>
          <cell r="N7" t="str">
            <v>Elfogadási státusz
DA,WC, A</v>
          </cell>
          <cell r="O7" t="str">
            <v>Páros egyesített rangsora</v>
          </cell>
          <cell r="P7" t="str">
            <v>Kiemelés</v>
          </cell>
        </row>
        <row r="8">
          <cell r="A8">
            <v>1</v>
          </cell>
          <cell r="B8" t="str">
            <v>Jilly</v>
          </cell>
          <cell r="C8" t="str">
            <v>Ádám</v>
          </cell>
          <cell r="D8" t="str">
            <v>Alfa TI</v>
          </cell>
          <cell r="E8" t="str">
            <v>"0612120</v>
          </cell>
          <cell r="F8">
            <v>9</v>
          </cell>
          <cell r="H8" t="str">
            <v xml:space="preserve">Nagy </v>
          </cell>
          <cell r="I8" t="str">
            <v>Botond</v>
          </cell>
          <cell r="J8" t="str">
            <v>Alfa TI</v>
          </cell>
          <cell r="K8" t="str">
            <v>"071102</v>
          </cell>
          <cell r="L8">
            <v>13</v>
          </cell>
          <cell r="O8">
            <v>22</v>
          </cell>
          <cell r="P8">
            <v>1</v>
          </cell>
        </row>
        <row r="9">
          <cell r="A9">
            <v>2</v>
          </cell>
          <cell r="B9" t="str">
            <v>Kristyán</v>
          </cell>
          <cell r="C9" t="str">
            <v>István</v>
          </cell>
          <cell r="D9" t="str">
            <v>Ten.Műhely</v>
          </cell>
          <cell r="E9" t="str">
            <v>"0712230</v>
          </cell>
          <cell r="F9">
            <v>17</v>
          </cell>
          <cell r="H9" t="str">
            <v>Gyüre</v>
          </cell>
          <cell r="I9" t="str">
            <v>Dávid</v>
          </cell>
          <cell r="J9" t="str">
            <v>Pasarét TK</v>
          </cell>
          <cell r="K9" t="str">
            <v>"061015</v>
          </cell>
          <cell r="L9">
            <v>15</v>
          </cell>
          <cell r="O9">
            <v>32</v>
          </cell>
          <cell r="P9">
            <v>2</v>
          </cell>
        </row>
        <row r="10">
          <cell r="A10">
            <v>3</v>
          </cell>
          <cell r="B10" t="str">
            <v>Juhász</v>
          </cell>
          <cell r="C10" t="str">
            <v>Bence</v>
          </cell>
          <cell r="D10" t="str">
            <v>Kiskút TK</v>
          </cell>
          <cell r="E10" t="str">
            <v>"060824</v>
          </cell>
          <cell r="F10">
            <v>7</v>
          </cell>
          <cell r="H10" t="str">
            <v>Kurucsai</v>
          </cell>
          <cell r="I10" t="str">
            <v>Dominik</v>
          </cell>
          <cell r="J10" t="str">
            <v>Kiskút TK</v>
          </cell>
          <cell r="K10" t="str">
            <v>"0601260</v>
          </cell>
          <cell r="L10">
            <v>33</v>
          </cell>
          <cell r="O10">
            <v>40</v>
          </cell>
        </row>
        <row r="11">
          <cell r="A11">
            <v>4</v>
          </cell>
          <cell r="B11" t="str">
            <v>Varga</v>
          </cell>
          <cell r="C11" t="str">
            <v>Ákos</v>
          </cell>
          <cell r="D11" t="str">
            <v>DEAC</v>
          </cell>
          <cell r="E11" t="str">
            <v>"060109</v>
          </cell>
          <cell r="F11">
            <v>21</v>
          </cell>
          <cell r="H11" t="str">
            <v>Fehér</v>
          </cell>
          <cell r="I11" t="str">
            <v>Alexander</v>
          </cell>
          <cell r="J11" t="str">
            <v>Bebto Team</v>
          </cell>
          <cell r="K11" t="str">
            <v>"060103</v>
          </cell>
          <cell r="L11">
            <v>20</v>
          </cell>
          <cell r="O11">
            <v>41</v>
          </cell>
        </row>
        <row r="12">
          <cell r="A12">
            <v>5</v>
          </cell>
          <cell r="B12" t="str">
            <v>Hargitai</v>
          </cell>
          <cell r="C12" t="str">
            <v>Csaba</v>
          </cell>
          <cell r="D12" t="str">
            <v>Ten.Műhely</v>
          </cell>
          <cell r="E12" t="str">
            <v>"060920</v>
          </cell>
          <cell r="F12">
            <v>26</v>
          </cell>
          <cell r="H12" t="str">
            <v>Horváth</v>
          </cell>
          <cell r="I12" t="str">
            <v>Bence</v>
          </cell>
          <cell r="J12" t="str">
            <v>Panakor TK</v>
          </cell>
          <cell r="K12" t="str">
            <v>"071130</v>
          </cell>
          <cell r="L12">
            <v>27</v>
          </cell>
          <cell r="O12">
            <v>53</v>
          </cell>
        </row>
        <row r="13">
          <cell r="A13">
            <v>6</v>
          </cell>
          <cell r="B13" t="str">
            <v>Sinkalovics</v>
          </cell>
          <cell r="C13" t="str">
            <v xml:space="preserve">Patrik </v>
          </cell>
          <cell r="D13" t="str">
            <v>MTK</v>
          </cell>
          <cell r="E13" t="str">
            <v>"060731</v>
          </cell>
          <cell r="F13">
            <v>36</v>
          </cell>
          <cell r="H13" t="str">
            <v>Géresi</v>
          </cell>
          <cell r="I13" t="str">
            <v>Olivér</v>
          </cell>
          <cell r="J13" t="str">
            <v>MTK</v>
          </cell>
          <cell r="K13" t="str">
            <v>"060903</v>
          </cell>
          <cell r="L13">
            <v>34</v>
          </cell>
          <cell r="O13">
            <v>70</v>
          </cell>
        </row>
        <row r="14">
          <cell r="A14">
            <v>7</v>
          </cell>
          <cell r="B14" t="str">
            <v>Garami</v>
          </cell>
          <cell r="C14" t="str">
            <v>József</v>
          </cell>
          <cell r="D14" t="str">
            <v>Pécs VTC</v>
          </cell>
          <cell r="E14" t="str">
            <v>"060707</v>
          </cell>
          <cell r="F14">
            <v>44</v>
          </cell>
          <cell r="H14" t="str">
            <v>Bányai</v>
          </cell>
          <cell r="I14" t="str">
            <v>Benedek</v>
          </cell>
          <cell r="J14" t="str">
            <v>DEAC</v>
          </cell>
          <cell r="K14" t="str">
            <v>"060131</v>
          </cell>
          <cell r="L14">
            <v>39</v>
          </cell>
          <cell r="O14">
            <v>83</v>
          </cell>
        </row>
        <row r="15">
          <cell r="A15">
            <v>8</v>
          </cell>
          <cell r="B15" t="str">
            <v>Ipacs</v>
          </cell>
          <cell r="C15" t="str">
            <v>Attila</v>
          </cell>
          <cell r="D15" t="str">
            <v>Ten.Műhely</v>
          </cell>
          <cell r="E15" t="str">
            <v>"0712190</v>
          </cell>
          <cell r="F15">
            <v>58</v>
          </cell>
          <cell r="H15" t="str">
            <v>Draskovics</v>
          </cell>
          <cell r="I15" t="str">
            <v>Dénes</v>
          </cell>
          <cell r="J15" t="str">
            <v>Budaörs SC</v>
          </cell>
          <cell r="K15" t="str">
            <v>"0706260</v>
          </cell>
          <cell r="L15">
            <v>40</v>
          </cell>
          <cell r="O15">
            <v>98</v>
          </cell>
        </row>
        <row r="16">
          <cell r="A16">
            <v>9</v>
          </cell>
          <cell r="B16" t="str">
            <v xml:space="preserve">Béres </v>
          </cell>
          <cell r="C16" t="str">
            <v>Máté Sámuel</v>
          </cell>
          <cell r="D16" t="str">
            <v>Next TA</v>
          </cell>
          <cell r="E16" t="str">
            <v>"070927</v>
          </cell>
          <cell r="F16">
            <v>59</v>
          </cell>
          <cell r="H16" t="str">
            <v>Borkovits</v>
          </cell>
          <cell r="I16" t="str">
            <v>Benedek</v>
          </cell>
          <cell r="J16" t="str">
            <v>Ten.Partner</v>
          </cell>
          <cell r="K16" t="str">
            <v>"0705040</v>
          </cell>
          <cell r="L16">
            <v>63</v>
          </cell>
          <cell r="O16">
            <v>122</v>
          </cell>
        </row>
        <row r="17">
          <cell r="A17">
            <v>10</v>
          </cell>
          <cell r="O17">
            <v>0</v>
          </cell>
        </row>
        <row r="18">
          <cell r="A18">
            <v>11</v>
          </cell>
          <cell r="O18">
            <v>0</v>
          </cell>
        </row>
        <row r="19">
          <cell r="A19">
            <v>12</v>
          </cell>
          <cell r="O19">
            <v>0</v>
          </cell>
        </row>
        <row r="20">
          <cell r="A20">
            <v>13</v>
          </cell>
          <cell r="O20">
            <v>0</v>
          </cell>
        </row>
        <row r="21">
          <cell r="A21">
            <v>14</v>
          </cell>
          <cell r="O21">
            <v>0</v>
          </cell>
        </row>
        <row r="22">
          <cell r="A22">
            <v>15</v>
          </cell>
          <cell r="O22">
            <v>0</v>
          </cell>
        </row>
        <row r="23">
          <cell r="A23">
            <v>16</v>
          </cell>
          <cell r="O23">
            <v>0</v>
          </cell>
        </row>
        <row r="24">
          <cell r="A24">
            <v>17</v>
          </cell>
          <cell r="O24">
            <v>0</v>
          </cell>
        </row>
        <row r="25">
          <cell r="A25">
            <v>18</v>
          </cell>
          <cell r="O25">
            <v>0</v>
          </cell>
        </row>
        <row r="26">
          <cell r="A26">
            <v>19</v>
          </cell>
          <cell r="O26">
            <v>0</v>
          </cell>
        </row>
        <row r="27">
          <cell r="A27">
            <v>20</v>
          </cell>
          <cell r="O27">
            <v>0</v>
          </cell>
        </row>
        <row r="28">
          <cell r="A28">
            <v>21</v>
          </cell>
          <cell r="O28">
            <v>0</v>
          </cell>
        </row>
        <row r="29">
          <cell r="O29">
            <v>0</v>
          </cell>
        </row>
        <row r="30">
          <cell r="O30">
            <v>0</v>
          </cell>
        </row>
        <row r="31">
          <cell r="O31">
            <v>0</v>
          </cell>
        </row>
        <row r="32">
          <cell r="O32">
            <v>0</v>
          </cell>
        </row>
      </sheetData>
      <sheetData sheetId="5"/>
      <sheetData sheetId="6">
        <row r="7">
          <cell r="A7">
            <v>1</v>
          </cell>
          <cell r="B7" t="str">
            <v xml:space="preserve">Farkaslaki Hints </v>
          </cell>
          <cell r="C7" t="str">
            <v>Flóra</v>
          </cell>
          <cell r="D7" t="str">
            <v>Tenisztanoda</v>
          </cell>
          <cell r="E7" t="str">
            <v>"070227</v>
          </cell>
          <cell r="H7">
            <v>5</v>
          </cell>
          <cell r="N7" t="str">
            <v>DA</v>
          </cell>
          <cell r="O7">
            <v>5</v>
          </cell>
          <cell r="Q7">
            <v>1</v>
          </cell>
        </row>
        <row r="8">
          <cell r="A8">
            <v>2</v>
          </cell>
          <cell r="B8" t="str">
            <v xml:space="preserve">Komlódi </v>
          </cell>
          <cell r="C8" t="str">
            <v>Kiara</v>
          </cell>
          <cell r="D8" t="str">
            <v>PG Tenisz</v>
          </cell>
          <cell r="E8" t="str">
            <v>"060708</v>
          </cell>
          <cell r="H8">
            <v>6</v>
          </cell>
          <cell r="N8" t="str">
            <v>DA</v>
          </cell>
          <cell r="O8">
            <v>6</v>
          </cell>
          <cell r="Q8">
            <v>2</v>
          </cell>
        </row>
        <row r="9">
          <cell r="A9">
            <v>3</v>
          </cell>
          <cell r="B9" t="str">
            <v xml:space="preserve">Pécsi </v>
          </cell>
          <cell r="C9" t="str">
            <v>Boglárka</v>
          </cell>
          <cell r="D9" t="str">
            <v>Future TT</v>
          </cell>
          <cell r="E9" t="str">
            <v>"071108</v>
          </cell>
          <cell r="H9">
            <v>8</v>
          </cell>
          <cell r="N9" t="str">
            <v>DA</v>
          </cell>
          <cell r="O9">
            <v>8</v>
          </cell>
          <cell r="Q9">
            <v>3</v>
          </cell>
        </row>
        <row r="10">
          <cell r="A10">
            <v>4</v>
          </cell>
          <cell r="B10" t="str">
            <v xml:space="preserve">Pukkai </v>
          </cell>
          <cell r="C10" t="str">
            <v>Réka</v>
          </cell>
          <cell r="D10" t="str">
            <v>PG Tenisz</v>
          </cell>
          <cell r="E10" t="str">
            <v>"061213</v>
          </cell>
          <cell r="H10">
            <v>9</v>
          </cell>
          <cell r="N10" t="str">
            <v>DA</v>
          </cell>
          <cell r="O10">
            <v>9</v>
          </cell>
          <cell r="Q10">
            <v>4</v>
          </cell>
        </row>
        <row r="11">
          <cell r="A11">
            <v>5</v>
          </cell>
          <cell r="B11" t="str">
            <v xml:space="preserve">György </v>
          </cell>
          <cell r="C11" t="str">
            <v>Emília</v>
          </cell>
          <cell r="D11" t="str">
            <v>Bebto Team</v>
          </cell>
          <cell r="E11" t="str">
            <v>"0608010</v>
          </cell>
          <cell r="H11">
            <v>10</v>
          </cell>
          <cell r="N11" t="str">
            <v>DA</v>
          </cell>
          <cell r="O11">
            <v>10</v>
          </cell>
          <cell r="Q11">
            <v>5</v>
          </cell>
        </row>
        <row r="12">
          <cell r="A12">
            <v>6</v>
          </cell>
          <cell r="B12" t="str">
            <v xml:space="preserve">Major </v>
          </cell>
          <cell r="C12" t="str">
            <v>Stella</v>
          </cell>
          <cell r="D12" t="str">
            <v>Sportmánia</v>
          </cell>
          <cell r="E12" t="str">
            <v>"0604060</v>
          </cell>
          <cell r="H12">
            <v>11</v>
          </cell>
          <cell r="N12" t="str">
            <v>DA</v>
          </cell>
          <cell r="O12">
            <v>11</v>
          </cell>
          <cell r="Q12">
            <v>6</v>
          </cell>
        </row>
        <row r="13">
          <cell r="A13">
            <v>7</v>
          </cell>
          <cell r="B13" t="str">
            <v xml:space="preserve">Tuzson </v>
          </cell>
          <cell r="C13" t="str">
            <v>Viktória</v>
          </cell>
          <cell r="D13" t="str">
            <v>MESE</v>
          </cell>
          <cell r="E13" t="str">
            <v>"070820</v>
          </cell>
          <cell r="H13">
            <v>12</v>
          </cell>
          <cell r="N13" t="str">
            <v>DA</v>
          </cell>
          <cell r="O13">
            <v>12</v>
          </cell>
          <cell r="Q13">
            <v>7</v>
          </cell>
        </row>
        <row r="14">
          <cell r="A14">
            <v>8</v>
          </cell>
          <cell r="B14" t="str">
            <v xml:space="preserve">Németh </v>
          </cell>
          <cell r="C14" t="str">
            <v>Laura</v>
          </cell>
          <cell r="D14" t="str">
            <v>SVSE</v>
          </cell>
          <cell r="E14" t="str">
            <v>"060119</v>
          </cell>
          <cell r="H14">
            <v>15</v>
          </cell>
          <cell r="N14" t="str">
            <v>DA</v>
          </cell>
          <cell r="O14">
            <v>15</v>
          </cell>
          <cell r="Q14">
            <v>8</v>
          </cell>
        </row>
        <row r="15">
          <cell r="A15">
            <v>9</v>
          </cell>
          <cell r="B15" t="str">
            <v xml:space="preserve">Benke-Giosanu </v>
          </cell>
          <cell r="C15" t="str">
            <v>Izabella</v>
          </cell>
          <cell r="D15" t="str">
            <v>Vasas SC</v>
          </cell>
          <cell r="E15" t="str">
            <v>"0806170</v>
          </cell>
          <cell r="H15">
            <v>17</v>
          </cell>
          <cell r="N15" t="str">
            <v>DA</v>
          </cell>
          <cell r="O15">
            <v>17</v>
          </cell>
        </row>
        <row r="16">
          <cell r="A16">
            <v>10</v>
          </cell>
          <cell r="B16" t="str">
            <v xml:space="preserve">Fehér </v>
          </cell>
          <cell r="C16" t="str">
            <v>Laura</v>
          </cell>
          <cell r="D16" t="str">
            <v>PG Tenisz</v>
          </cell>
          <cell r="E16" t="str">
            <v>"061204</v>
          </cell>
          <cell r="H16">
            <v>18</v>
          </cell>
          <cell r="N16" t="str">
            <v>DA</v>
          </cell>
          <cell r="O16">
            <v>18</v>
          </cell>
        </row>
        <row r="17">
          <cell r="A17">
            <v>11</v>
          </cell>
          <cell r="B17" t="str">
            <v xml:space="preserve">Kun </v>
          </cell>
          <cell r="C17" t="str">
            <v>Csenge</v>
          </cell>
          <cell r="D17" t="str">
            <v>SVSE</v>
          </cell>
          <cell r="E17" t="str">
            <v>"0609040</v>
          </cell>
          <cell r="H17">
            <v>19</v>
          </cell>
          <cell r="N17" t="str">
            <v>DA</v>
          </cell>
          <cell r="O17">
            <v>19</v>
          </cell>
        </row>
        <row r="18">
          <cell r="A18">
            <v>12</v>
          </cell>
          <cell r="B18" t="str">
            <v xml:space="preserve">Ganbat </v>
          </cell>
          <cell r="C18" t="str">
            <v>Jázmin</v>
          </cell>
          <cell r="D18" t="str">
            <v>Gellért SE</v>
          </cell>
          <cell r="E18" t="str">
            <v>"070627</v>
          </cell>
          <cell r="H18">
            <v>20</v>
          </cell>
          <cell r="N18" t="str">
            <v>DA</v>
          </cell>
          <cell r="O18">
            <v>20</v>
          </cell>
        </row>
        <row r="19">
          <cell r="A19">
            <v>13</v>
          </cell>
          <cell r="B19" t="str">
            <v xml:space="preserve">Böröczky </v>
          </cell>
          <cell r="C19" t="str">
            <v>Emília Anikó</v>
          </cell>
          <cell r="D19" t="str">
            <v>Fitt SE</v>
          </cell>
          <cell r="E19" t="str">
            <v>"071011</v>
          </cell>
          <cell r="H19">
            <v>22</v>
          </cell>
          <cell r="N19" t="str">
            <v>DA</v>
          </cell>
          <cell r="O19">
            <v>22</v>
          </cell>
        </row>
        <row r="20">
          <cell r="A20">
            <v>14</v>
          </cell>
          <cell r="B20" t="str">
            <v xml:space="preserve">Kovács-Sebestyén </v>
          </cell>
          <cell r="C20" t="str">
            <v>Lili</v>
          </cell>
          <cell r="D20" t="str">
            <v>MTK</v>
          </cell>
          <cell r="E20" t="str">
            <v>"0705271</v>
          </cell>
          <cell r="H20">
            <v>26</v>
          </cell>
          <cell r="N20" t="str">
            <v>DA</v>
          </cell>
          <cell r="O20">
            <v>26</v>
          </cell>
        </row>
        <row r="21">
          <cell r="A21">
            <v>15</v>
          </cell>
          <cell r="B21" t="str">
            <v xml:space="preserve">Burkus </v>
          </cell>
          <cell r="C21" t="str">
            <v>Bella Mária</v>
          </cell>
          <cell r="D21" t="str">
            <v>Next TA</v>
          </cell>
          <cell r="E21" t="str">
            <v>"0708150</v>
          </cell>
          <cell r="H21">
            <v>30</v>
          </cell>
          <cell r="N21" t="str">
            <v>DA</v>
          </cell>
          <cell r="O21">
            <v>30</v>
          </cell>
        </row>
        <row r="22">
          <cell r="A22">
            <v>16</v>
          </cell>
          <cell r="B22" t="str">
            <v xml:space="preserve">Ruzsinszky </v>
          </cell>
          <cell r="C22" t="str">
            <v>Hanna</v>
          </cell>
          <cell r="D22" t="str">
            <v>BUSC</v>
          </cell>
          <cell r="E22" t="str">
            <v>"0704141</v>
          </cell>
          <cell r="H22">
            <v>35</v>
          </cell>
          <cell r="N22" t="str">
            <v>DA</v>
          </cell>
          <cell r="O22">
            <v>35</v>
          </cell>
        </row>
        <row r="23">
          <cell r="A23">
            <v>17</v>
          </cell>
          <cell r="B23" t="str">
            <v xml:space="preserve">Hajdú </v>
          </cell>
          <cell r="C23" t="str">
            <v>Anna Jázmin</v>
          </cell>
          <cell r="D23" t="str">
            <v>Next TA</v>
          </cell>
          <cell r="E23" t="str">
            <v>"0701251</v>
          </cell>
          <cell r="H23">
            <v>41</v>
          </cell>
          <cell r="N23" t="str">
            <v>DA</v>
          </cell>
          <cell r="O23">
            <v>41</v>
          </cell>
        </row>
        <row r="24">
          <cell r="A24">
            <v>18</v>
          </cell>
          <cell r="B24" t="str">
            <v xml:space="preserve">Harari </v>
          </cell>
          <cell r="C24" t="str">
            <v>Amy Danielle</v>
          </cell>
          <cell r="D24" t="str">
            <v>Next TA</v>
          </cell>
          <cell r="E24" t="str">
            <v>"0701131</v>
          </cell>
          <cell r="H24">
            <v>42</v>
          </cell>
          <cell r="N24" t="str">
            <v>DA</v>
          </cell>
          <cell r="O24">
            <v>42</v>
          </cell>
        </row>
        <row r="25">
          <cell r="A25">
            <v>19</v>
          </cell>
          <cell r="B25" t="str">
            <v>Bányai Boglárka</v>
          </cell>
          <cell r="C25" t="str">
            <v>Boglárka</v>
          </cell>
          <cell r="D25" t="str">
            <v>DEAC</v>
          </cell>
          <cell r="E25" t="str">
            <v>"071219</v>
          </cell>
          <cell r="H25">
            <v>46</v>
          </cell>
          <cell r="N25" t="str">
            <v>DA</v>
          </cell>
          <cell r="O25">
            <v>46</v>
          </cell>
        </row>
        <row r="26">
          <cell r="A26">
            <v>20</v>
          </cell>
          <cell r="B26" t="str">
            <v>Szalay Róza</v>
          </cell>
          <cell r="C26" t="str">
            <v>Róza</v>
          </cell>
          <cell r="D26" t="str">
            <v>Fitt SE</v>
          </cell>
          <cell r="E26" t="str">
            <v>"0705093</v>
          </cell>
          <cell r="H26">
            <v>74</v>
          </cell>
          <cell r="N26" t="str">
            <v>DA</v>
          </cell>
          <cell r="O26">
            <v>74</v>
          </cell>
        </row>
        <row r="27">
          <cell r="A27">
            <v>21</v>
          </cell>
          <cell r="B27" t="str">
            <v xml:space="preserve">Szabó </v>
          </cell>
          <cell r="C27" t="str">
            <v>Lora</v>
          </cell>
          <cell r="D27" t="str">
            <v>Kiskút TK</v>
          </cell>
          <cell r="E27" t="str">
            <v>"071211</v>
          </cell>
          <cell r="H27">
            <v>23</v>
          </cell>
          <cell r="N27" t="str">
            <v>WC</v>
          </cell>
          <cell r="O27">
            <v>23</v>
          </cell>
        </row>
        <row r="28">
          <cell r="A28">
            <v>22</v>
          </cell>
          <cell r="B28" t="str">
            <v>Kelemen-Tiborcz</v>
          </cell>
          <cell r="C28" t="str">
            <v>Kata</v>
          </cell>
          <cell r="D28" t="str">
            <v>Next TA</v>
          </cell>
          <cell r="E28" t="str">
            <v>"071108</v>
          </cell>
          <cell r="H28">
            <v>57</v>
          </cell>
          <cell r="N28" t="str">
            <v>WC</v>
          </cell>
          <cell r="O28">
            <v>57</v>
          </cell>
        </row>
        <row r="29">
          <cell r="A29">
            <v>23</v>
          </cell>
          <cell r="B29" t="str">
            <v xml:space="preserve">Nagy </v>
          </cell>
          <cell r="C29" t="str">
            <v>Gréta</v>
          </cell>
          <cell r="D29" t="str">
            <v>MTK</v>
          </cell>
          <cell r="E29" t="str">
            <v>"060529</v>
          </cell>
          <cell r="H29">
            <v>25</v>
          </cell>
          <cell r="N29" t="str">
            <v>WC</v>
          </cell>
          <cell r="O29">
            <v>25</v>
          </cell>
        </row>
        <row r="30">
          <cell r="A30">
            <v>24</v>
          </cell>
          <cell r="B30" t="str">
            <v>X</v>
          </cell>
        </row>
        <row r="31">
          <cell r="A31">
            <v>25</v>
          </cell>
        </row>
        <row r="32">
          <cell r="A32">
            <v>26</v>
          </cell>
        </row>
        <row r="33">
          <cell r="A33">
            <v>27</v>
          </cell>
        </row>
        <row r="34">
          <cell r="A34">
            <v>28</v>
          </cell>
        </row>
        <row r="35">
          <cell r="A35">
            <v>29</v>
          </cell>
        </row>
        <row r="36">
          <cell r="A36">
            <v>30</v>
          </cell>
        </row>
        <row r="37">
          <cell r="A37">
            <v>31</v>
          </cell>
        </row>
        <row r="38">
          <cell r="A38">
            <v>32</v>
          </cell>
        </row>
        <row r="39">
          <cell r="A39">
            <v>33</v>
          </cell>
        </row>
        <row r="40">
          <cell r="A40">
            <v>34</v>
          </cell>
          <cell r="J40" t="e">
            <v>#REF!</v>
          </cell>
          <cell r="K40" t="str">
            <v>ZZZ9</v>
          </cell>
          <cell r="L40">
            <v>999</v>
          </cell>
          <cell r="M40">
            <v>999</v>
          </cell>
          <cell r="P40">
            <v>999</v>
          </cell>
        </row>
        <row r="41">
          <cell r="A41">
            <v>35</v>
          </cell>
          <cell r="J41" t="e">
            <v>#REF!</v>
          </cell>
          <cell r="K41" t="str">
            <v>ZZZ9</v>
          </cell>
          <cell r="L41">
            <v>999</v>
          </cell>
          <cell r="M41">
            <v>999</v>
          </cell>
          <cell r="P41">
            <v>999</v>
          </cell>
        </row>
        <row r="42">
          <cell r="A42">
            <v>36</v>
          </cell>
          <cell r="J42" t="e">
            <v>#REF!</v>
          </cell>
          <cell r="K42" t="str">
            <v>ZZZ9</v>
          </cell>
          <cell r="L42">
            <v>999</v>
          </cell>
          <cell r="M42">
            <v>999</v>
          </cell>
          <cell r="P42">
            <v>999</v>
          </cell>
        </row>
        <row r="43">
          <cell r="A43">
            <v>37</v>
          </cell>
          <cell r="J43" t="e">
            <v>#REF!</v>
          </cell>
          <cell r="K43" t="str">
            <v>ZZZ9</v>
          </cell>
          <cell r="L43">
            <v>999</v>
          </cell>
          <cell r="M43">
            <v>999</v>
          </cell>
          <cell r="P43">
            <v>999</v>
          </cell>
        </row>
        <row r="44">
          <cell r="A44">
            <v>38</v>
          </cell>
          <cell r="J44" t="e">
            <v>#REF!</v>
          </cell>
          <cell r="K44" t="str">
            <v>ZZZ9</v>
          </cell>
          <cell r="L44">
            <v>999</v>
          </cell>
          <cell r="M44">
            <v>999</v>
          </cell>
          <cell r="P44">
            <v>999</v>
          </cell>
        </row>
        <row r="45">
          <cell r="A45">
            <v>39</v>
          </cell>
          <cell r="J45" t="e">
            <v>#REF!</v>
          </cell>
          <cell r="K45" t="str">
            <v>ZZZ9</v>
          </cell>
          <cell r="L45">
            <v>999</v>
          </cell>
          <cell r="M45">
            <v>999</v>
          </cell>
          <cell r="P45">
            <v>999</v>
          </cell>
        </row>
        <row r="46">
          <cell r="A46">
            <v>40</v>
          </cell>
          <cell r="J46" t="e">
            <v>#REF!</v>
          </cell>
          <cell r="K46" t="str">
            <v>ZZZ9</v>
          </cell>
          <cell r="L46">
            <v>999</v>
          </cell>
          <cell r="M46">
            <v>999</v>
          </cell>
          <cell r="P46">
            <v>999</v>
          </cell>
        </row>
        <row r="47">
          <cell r="A47">
            <v>41</v>
          </cell>
          <cell r="J47" t="e">
            <v>#REF!</v>
          </cell>
          <cell r="K47" t="str">
            <v>ZZZ9</v>
          </cell>
          <cell r="L47">
            <v>999</v>
          </cell>
          <cell r="M47">
            <v>999</v>
          </cell>
          <cell r="P47">
            <v>999</v>
          </cell>
        </row>
        <row r="48">
          <cell r="A48">
            <v>42</v>
          </cell>
          <cell r="J48" t="e">
            <v>#REF!</v>
          </cell>
          <cell r="K48" t="str">
            <v>ZZZ9</v>
          </cell>
          <cell r="L48">
            <v>999</v>
          </cell>
          <cell r="M48">
            <v>999</v>
          </cell>
          <cell r="P48">
            <v>999</v>
          </cell>
        </row>
        <row r="49">
          <cell r="A49">
            <v>43</v>
          </cell>
          <cell r="J49" t="e">
            <v>#REF!</v>
          </cell>
          <cell r="K49" t="str">
            <v>ZZZ9</v>
          </cell>
          <cell r="L49">
            <v>999</v>
          </cell>
          <cell r="M49">
            <v>999</v>
          </cell>
          <cell r="P49">
            <v>999</v>
          </cell>
        </row>
        <row r="50">
          <cell r="A50">
            <v>44</v>
          </cell>
          <cell r="J50" t="e">
            <v>#REF!</v>
          </cell>
          <cell r="K50" t="str">
            <v>ZZZ9</v>
          </cell>
          <cell r="L50">
            <v>999</v>
          </cell>
          <cell r="M50">
            <v>999</v>
          </cell>
          <cell r="P50">
            <v>999</v>
          </cell>
        </row>
        <row r="51">
          <cell r="A51">
            <v>45</v>
          </cell>
          <cell r="J51" t="e">
            <v>#REF!</v>
          </cell>
          <cell r="K51" t="str">
            <v>ZZZ9</v>
          </cell>
          <cell r="L51">
            <v>999</v>
          </cell>
          <cell r="M51">
            <v>999</v>
          </cell>
          <cell r="P51">
            <v>999</v>
          </cell>
        </row>
        <row r="52">
          <cell r="A52">
            <v>46</v>
          </cell>
          <cell r="J52" t="e">
            <v>#REF!</v>
          </cell>
          <cell r="K52" t="str">
            <v>ZZZ9</v>
          </cell>
          <cell r="L52">
            <v>999</v>
          </cell>
          <cell r="M52">
            <v>999</v>
          </cell>
          <cell r="P52">
            <v>999</v>
          </cell>
        </row>
        <row r="53">
          <cell r="A53">
            <v>47</v>
          </cell>
          <cell r="J53" t="e">
            <v>#REF!</v>
          </cell>
          <cell r="K53" t="str">
            <v>ZZZ9</v>
          </cell>
          <cell r="L53">
            <v>999</v>
          </cell>
          <cell r="M53">
            <v>999</v>
          </cell>
          <cell r="P53">
            <v>999</v>
          </cell>
        </row>
        <row r="54">
          <cell r="A54">
            <v>48</v>
          </cell>
          <cell r="J54" t="e">
            <v>#REF!</v>
          </cell>
          <cell r="K54" t="str">
            <v>ZZZ9</v>
          </cell>
          <cell r="L54">
            <v>999</v>
          </cell>
          <cell r="M54">
            <v>999</v>
          </cell>
          <cell r="P54">
            <v>999</v>
          </cell>
        </row>
        <row r="55">
          <cell r="A55">
            <v>49</v>
          </cell>
          <cell r="J55" t="e">
            <v>#REF!</v>
          </cell>
          <cell r="K55" t="str">
            <v>ZZZ9</v>
          </cell>
          <cell r="L55">
            <v>999</v>
          </cell>
          <cell r="M55">
            <v>999</v>
          </cell>
          <cell r="P55">
            <v>999</v>
          </cell>
        </row>
        <row r="56">
          <cell r="A56">
            <v>50</v>
          </cell>
          <cell r="J56" t="e">
            <v>#REF!</v>
          </cell>
          <cell r="K56" t="str">
            <v>ZZZ9</v>
          </cell>
          <cell r="L56">
            <v>999</v>
          </cell>
          <cell r="M56">
            <v>999</v>
          </cell>
          <cell r="P56">
            <v>999</v>
          </cell>
        </row>
        <row r="57">
          <cell r="A57">
            <v>51</v>
          </cell>
          <cell r="J57" t="e">
            <v>#REF!</v>
          </cell>
          <cell r="K57" t="str">
            <v>ZZZ9</v>
          </cell>
          <cell r="L57">
            <v>999</v>
          </cell>
          <cell r="M57">
            <v>999</v>
          </cell>
          <cell r="P57">
            <v>999</v>
          </cell>
        </row>
        <row r="58">
          <cell r="A58">
            <v>52</v>
          </cell>
          <cell r="J58" t="e">
            <v>#REF!</v>
          </cell>
          <cell r="K58" t="str">
            <v>ZZZ9</v>
          </cell>
          <cell r="L58">
            <v>999</v>
          </cell>
          <cell r="M58">
            <v>999</v>
          </cell>
          <cell r="P58">
            <v>999</v>
          </cell>
        </row>
        <row r="59">
          <cell r="A59">
            <v>53</v>
          </cell>
          <cell r="J59" t="e">
            <v>#REF!</v>
          </cell>
          <cell r="K59" t="str">
            <v>ZZZ9</v>
          </cell>
          <cell r="L59">
            <v>999</v>
          </cell>
          <cell r="M59">
            <v>999</v>
          </cell>
          <cell r="P59">
            <v>999</v>
          </cell>
        </row>
        <row r="60">
          <cell r="A60">
            <v>54</v>
          </cell>
          <cell r="J60" t="e">
            <v>#REF!</v>
          </cell>
          <cell r="K60" t="str">
            <v>ZZZ9</v>
          </cell>
          <cell r="L60">
            <v>999</v>
          </cell>
          <cell r="M60">
            <v>999</v>
          </cell>
          <cell r="P60">
            <v>999</v>
          </cell>
        </row>
        <row r="61">
          <cell r="A61">
            <v>55</v>
          </cell>
          <cell r="J61" t="e">
            <v>#REF!</v>
          </cell>
          <cell r="K61" t="str">
            <v>ZZZ9</v>
          </cell>
          <cell r="L61">
            <v>999</v>
          </cell>
          <cell r="M61">
            <v>999</v>
          </cell>
          <cell r="P61">
            <v>999</v>
          </cell>
        </row>
        <row r="62">
          <cell r="A62">
            <v>56</v>
          </cell>
          <cell r="J62" t="e">
            <v>#REF!</v>
          </cell>
          <cell r="K62" t="str">
            <v>ZZZ9</v>
          </cell>
          <cell r="L62">
            <v>999</v>
          </cell>
          <cell r="M62">
            <v>999</v>
          </cell>
          <cell r="P62">
            <v>999</v>
          </cell>
        </row>
        <row r="63">
          <cell r="A63">
            <v>57</v>
          </cell>
          <cell r="J63" t="e">
            <v>#REF!</v>
          </cell>
          <cell r="K63" t="str">
            <v>ZZZ9</v>
          </cell>
          <cell r="L63">
            <v>999</v>
          </cell>
          <cell r="M63">
            <v>999</v>
          </cell>
          <cell r="P63">
            <v>999</v>
          </cell>
        </row>
        <row r="64">
          <cell r="A64">
            <v>58</v>
          </cell>
          <cell r="J64" t="e">
            <v>#REF!</v>
          </cell>
          <cell r="K64" t="str">
            <v>ZZZ9</v>
          </cell>
          <cell r="L64">
            <v>999</v>
          </cell>
          <cell r="M64">
            <v>999</v>
          </cell>
          <cell r="P64">
            <v>999</v>
          </cell>
        </row>
        <row r="65">
          <cell r="A65">
            <v>59</v>
          </cell>
          <cell r="J65" t="e">
            <v>#REF!</v>
          </cell>
          <cell r="K65" t="str">
            <v>ZZZ9</v>
          </cell>
          <cell r="L65">
            <v>999</v>
          </cell>
          <cell r="M65">
            <v>999</v>
          </cell>
          <cell r="P65">
            <v>999</v>
          </cell>
        </row>
        <row r="66">
          <cell r="A66">
            <v>60</v>
          </cell>
          <cell r="J66" t="e">
            <v>#REF!</v>
          </cell>
          <cell r="K66" t="str">
            <v>ZZZ9</v>
          </cell>
          <cell r="L66">
            <v>999</v>
          </cell>
          <cell r="M66">
            <v>999</v>
          </cell>
          <cell r="P66">
            <v>999</v>
          </cell>
        </row>
        <row r="67">
          <cell r="A67">
            <v>61</v>
          </cell>
          <cell r="J67" t="e">
            <v>#REF!</v>
          </cell>
          <cell r="K67" t="str">
            <v>ZZZ9</v>
          </cell>
          <cell r="L67">
            <v>999</v>
          </cell>
          <cell r="M67">
            <v>999</v>
          </cell>
          <cell r="P67">
            <v>999</v>
          </cell>
        </row>
        <row r="68">
          <cell r="A68">
            <v>62</v>
          </cell>
          <cell r="J68" t="e">
            <v>#REF!</v>
          </cell>
          <cell r="K68" t="str">
            <v>ZZZ9</v>
          </cell>
          <cell r="L68">
            <v>999</v>
          </cell>
          <cell r="M68">
            <v>999</v>
          </cell>
          <cell r="P68">
            <v>999</v>
          </cell>
        </row>
        <row r="69">
          <cell r="A69">
            <v>63</v>
          </cell>
          <cell r="J69" t="e">
            <v>#REF!</v>
          </cell>
          <cell r="K69" t="str">
            <v>ZZZ9</v>
          </cell>
          <cell r="L69">
            <v>999</v>
          </cell>
          <cell r="M69">
            <v>999</v>
          </cell>
          <cell r="P69">
            <v>999</v>
          </cell>
        </row>
        <row r="70">
          <cell r="A70">
            <v>64</v>
          </cell>
          <cell r="J70" t="e">
            <v>#REF!</v>
          </cell>
          <cell r="K70" t="str">
            <v>ZZZ9</v>
          </cell>
          <cell r="L70">
            <v>999</v>
          </cell>
          <cell r="M70">
            <v>999</v>
          </cell>
          <cell r="P70">
            <v>999</v>
          </cell>
        </row>
        <row r="71">
          <cell r="A71">
            <v>65</v>
          </cell>
          <cell r="J71" t="e">
            <v>#REF!</v>
          </cell>
          <cell r="K71" t="str">
            <v>ZZZ9</v>
          </cell>
          <cell r="L71">
            <v>999</v>
          </cell>
          <cell r="M71">
            <v>999</v>
          </cell>
          <cell r="P71">
            <v>999</v>
          </cell>
        </row>
        <row r="72">
          <cell r="A72">
            <v>66</v>
          </cell>
          <cell r="J72" t="e">
            <v>#REF!</v>
          </cell>
          <cell r="K72" t="str">
            <v>ZZZ9</v>
          </cell>
          <cell r="L72">
            <v>999</v>
          </cell>
          <cell r="M72">
            <v>999</v>
          </cell>
          <cell r="P72">
            <v>999</v>
          </cell>
        </row>
        <row r="73">
          <cell r="A73">
            <v>67</v>
          </cell>
          <cell r="J73" t="e">
            <v>#REF!</v>
          </cell>
          <cell r="K73" t="str">
            <v>ZZZ9</v>
          </cell>
          <cell r="L73">
            <v>999</v>
          </cell>
          <cell r="M73">
            <v>999</v>
          </cell>
          <cell r="P73">
            <v>999</v>
          </cell>
        </row>
        <row r="74">
          <cell r="A74">
            <v>68</v>
          </cell>
          <cell r="J74" t="e">
            <v>#REF!</v>
          </cell>
          <cell r="K74" t="str">
            <v>ZZZ9</v>
          </cell>
          <cell r="L74">
            <v>999</v>
          </cell>
          <cell r="M74">
            <v>999</v>
          </cell>
          <cell r="P74">
            <v>999</v>
          </cell>
        </row>
        <row r="75">
          <cell r="A75">
            <v>69</v>
          </cell>
          <cell r="J75" t="e">
            <v>#REF!</v>
          </cell>
          <cell r="K75" t="str">
            <v>ZZZ9</v>
          </cell>
          <cell r="L75">
            <v>999</v>
          </cell>
          <cell r="M75">
            <v>999</v>
          </cell>
          <cell r="P75">
            <v>999</v>
          </cell>
        </row>
        <row r="76">
          <cell r="A76">
            <v>70</v>
          </cell>
          <cell r="J76" t="e">
            <v>#REF!</v>
          </cell>
          <cell r="K76" t="str">
            <v>ZZZ9</v>
          </cell>
          <cell r="L76">
            <v>999</v>
          </cell>
          <cell r="M76">
            <v>999</v>
          </cell>
          <cell r="P76">
            <v>999</v>
          </cell>
        </row>
        <row r="77">
          <cell r="A77">
            <v>71</v>
          </cell>
          <cell r="J77" t="e">
            <v>#REF!</v>
          </cell>
          <cell r="K77" t="str">
            <v>ZZZ9</v>
          </cell>
          <cell r="L77">
            <v>999</v>
          </cell>
          <cell r="M77">
            <v>999</v>
          </cell>
          <cell r="P77">
            <v>999</v>
          </cell>
        </row>
        <row r="78">
          <cell r="A78">
            <v>72</v>
          </cell>
          <cell r="J78" t="e">
            <v>#REF!</v>
          </cell>
          <cell r="K78" t="str">
            <v>ZZZ9</v>
          </cell>
          <cell r="L78">
            <v>999</v>
          </cell>
          <cell r="M78">
            <v>999</v>
          </cell>
          <cell r="P78">
            <v>999</v>
          </cell>
        </row>
        <row r="79">
          <cell r="A79">
            <v>73</v>
          </cell>
          <cell r="J79" t="e">
            <v>#REF!</v>
          </cell>
          <cell r="K79" t="str">
            <v>ZZZ9</v>
          </cell>
          <cell r="L79">
            <v>999</v>
          </cell>
          <cell r="M79">
            <v>999</v>
          </cell>
          <cell r="P79">
            <v>999</v>
          </cell>
        </row>
        <row r="80">
          <cell r="A80">
            <v>74</v>
          </cell>
          <cell r="J80" t="e">
            <v>#REF!</v>
          </cell>
          <cell r="K80" t="str">
            <v>ZZZ9</v>
          </cell>
          <cell r="L80">
            <v>999</v>
          </cell>
          <cell r="M80">
            <v>999</v>
          </cell>
          <cell r="P80">
            <v>999</v>
          </cell>
        </row>
        <row r="81">
          <cell r="A81">
            <v>75</v>
          </cell>
          <cell r="J81" t="e">
            <v>#REF!</v>
          </cell>
          <cell r="K81" t="str">
            <v>ZZZ9</v>
          </cell>
          <cell r="L81">
            <v>999</v>
          </cell>
          <cell r="M81">
            <v>999</v>
          </cell>
          <cell r="P81">
            <v>999</v>
          </cell>
        </row>
        <row r="82">
          <cell r="A82">
            <v>76</v>
          </cell>
          <cell r="J82" t="e">
            <v>#REF!</v>
          </cell>
          <cell r="K82" t="str">
            <v>ZZZ9</v>
          </cell>
          <cell r="L82">
            <v>999</v>
          </cell>
          <cell r="M82">
            <v>999</v>
          </cell>
          <cell r="P82">
            <v>999</v>
          </cell>
        </row>
        <row r="83">
          <cell r="A83">
            <v>77</v>
          </cell>
          <cell r="J83" t="e">
            <v>#REF!</v>
          </cell>
          <cell r="K83" t="str">
            <v>ZZZ9</v>
          </cell>
          <cell r="L83">
            <v>999</v>
          </cell>
          <cell r="M83">
            <v>999</v>
          </cell>
          <cell r="P83">
            <v>999</v>
          </cell>
        </row>
        <row r="84">
          <cell r="A84">
            <v>78</v>
          </cell>
          <cell r="J84" t="e">
            <v>#REF!</v>
          </cell>
          <cell r="K84" t="str">
            <v>ZZZ9</v>
          </cell>
          <cell r="L84">
            <v>999</v>
          </cell>
          <cell r="M84">
            <v>999</v>
          </cell>
          <cell r="P84">
            <v>999</v>
          </cell>
        </row>
        <row r="85">
          <cell r="A85">
            <v>79</v>
          </cell>
          <cell r="J85" t="e">
            <v>#REF!</v>
          </cell>
          <cell r="K85" t="str">
            <v>ZZZ9</v>
          </cell>
          <cell r="L85">
            <v>999</v>
          </cell>
          <cell r="M85">
            <v>999</v>
          </cell>
          <cell r="P85">
            <v>999</v>
          </cell>
        </row>
        <row r="86">
          <cell r="A86">
            <v>80</v>
          </cell>
          <cell r="J86" t="e">
            <v>#REF!</v>
          </cell>
          <cell r="K86" t="str">
            <v>ZZZ9</v>
          </cell>
          <cell r="L86">
            <v>999</v>
          </cell>
          <cell r="M86">
            <v>999</v>
          </cell>
          <cell r="P86">
            <v>999</v>
          </cell>
        </row>
        <row r="87">
          <cell r="A87">
            <v>81</v>
          </cell>
          <cell r="J87" t="e">
            <v>#REF!</v>
          </cell>
          <cell r="K87" t="str">
            <v>ZZZ9</v>
          </cell>
          <cell r="L87">
            <v>999</v>
          </cell>
          <cell r="M87">
            <v>999</v>
          </cell>
          <cell r="P87">
            <v>999</v>
          </cell>
        </row>
        <row r="88">
          <cell r="A88">
            <v>82</v>
          </cell>
          <cell r="J88" t="e">
            <v>#REF!</v>
          </cell>
          <cell r="K88" t="str">
            <v>ZZZ9</v>
          </cell>
          <cell r="L88">
            <v>999</v>
          </cell>
          <cell r="M88">
            <v>999</v>
          </cell>
          <cell r="P88">
            <v>999</v>
          </cell>
        </row>
        <row r="89">
          <cell r="A89">
            <v>83</v>
          </cell>
          <cell r="J89" t="e">
            <v>#REF!</v>
          </cell>
          <cell r="K89" t="str">
            <v>ZZZ9</v>
          </cell>
          <cell r="L89">
            <v>999</v>
          </cell>
          <cell r="M89">
            <v>999</v>
          </cell>
          <cell r="P89">
            <v>999</v>
          </cell>
        </row>
        <row r="90">
          <cell r="A90">
            <v>84</v>
          </cell>
          <cell r="J90" t="e">
            <v>#REF!</v>
          </cell>
          <cell r="K90" t="str">
            <v>ZZZ9</v>
          </cell>
          <cell r="L90">
            <v>999</v>
          </cell>
          <cell r="M90">
            <v>999</v>
          </cell>
          <cell r="P90">
            <v>999</v>
          </cell>
        </row>
        <row r="91">
          <cell r="A91">
            <v>85</v>
          </cell>
          <cell r="J91" t="e">
            <v>#REF!</v>
          </cell>
          <cell r="K91" t="str">
            <v>ZZZ9</v>
          </cell>
          <cell r="L91">
            <v>999</v>
          </cell>
          <cell r="M91">
            <v>999</v>
          </cell>
          <cell r="P91">
            <v>999</v>
          </cell>
        </row>
        <row r="92">
          <cell r="A92">
            <v>86</v>
          </cell>
          <cell r="J92" t="e">
            <v>#REF!</v>
          </cell>
          <cell r="K92" t="str">
            <v>ZZZ9</v>
          </cell>
          <cell r="L92">
            <v>999</v>
          </cell>
          <cell r="M92">
            <v>999</v>
          </cell>
          <cell r="P92">
            <v>999</v>
          </cell>
        </row>
        <row r="93">
          <cell r="A93">
            <v>87</v>
          </cell>
          <cell r="J93" t="e">
            <v>#REF!</v>
          </cell>
          <cell r="K93" t="str">
            <v>ZZZ9</v>
          </cell>
          <cell r="L93">
            <v>999</v>
          </cell>
          <cell r="M93">
            <v>999</v>
          </cell>
          <cell r="P93">
            <v>999</v>
          </cell>
        </row>
        <row r="94">
          <cell r="A94">
            <v>88</v>
          </cell>
          <cell r="J94" t="e">
            <v>#REF!</v>
          </cell>
          <cell r="K94" t="str">
            <v>ZZZ9</v>
          </cell>
          <cell r="L94">
            <v>999</v>
          </cell>
          <cell r="M94">
            <v>999</v>
          </cell>
          <cell r="P94">
            <v>999</v>
          </cell>
        </row>
        <row r="95">
          <cell r="A95">
            <v>89</v>
          </cell>
          <cell r="J95" t="e">
            <v>#REF!</v>
          </cell>
          <cell r="K95" t="str">
            <v>ZZZ9</v>
          </cell>
          <cell r="L95">
            <v>999</v>
          </cell>
          <cell r="M95">
            <v>999</v>
          </cell>
          <cell r="P95">
            <v>999</v>
          </cell>
        </row>
        <row r="96">
          <cell r="A96">
            <v>90</v>
          </cell>
          <cell r="J96" t="e">
            <v>#REF!</v>
          </cell>
          <cell r="K96" t="str">
            <v>ZZZ9</v>
          </cell>
          <cell r="L96">
            <v>999</v>
          </cell>
          <cell r="M96">
            <v>999</v>
          </cell>
          <cell r="P96">
            <v>999</v>
          </cell>
        </row>
        <row r="97">
          <cell r="A97">
            <v>91</v>
          </cell>
          <cell r="J97" t="e">
            <v>#REF!</v>
          </cell>
          <cell r="K97" t="str">
            <v>ZZZ9</v>
          </cell>
          <cell r="L97">
            <v>999</v>
          </cell>
          <cell r="M97">
            <v>999</v>
          </cell>
          <cell r="P97">
            <v>999</v>
          </cell>
        </row>
        <row r="98">
          <cell r="A98">
            <v>92</v>
          </cell>
          <cell r="J98" t="e">
            <v>#REF!</v>
          </cell>
          <cell r="K98" t="str">
            <v>ZZZ9</v>
          </cell>
          <cell r="L98">
            <v>999</v>
          </cell>
          <cell r="M98">
            <v>999</v>
          </cell>
          <cell r="P98">
            <v>999</v>
          </cell>
        </row>
        <row r="99">
          <cell r="A99">
            <v>93</v>
          </cell>
          <cell r="J99" t="e">
            <v>#REF!</v>
          </cell>
          <cell r="K99" t="str">
            <v>ZZZ9</v>
          </cell>
          <cell r="L99">
            <v>999</v>
          </cell>
          <cell r="M99">
            <v>999</v>
          </cell>
          <cell r="P99">
            <v>999</v>
          </cell>
        </row>
        <row r="100">
          <cell r="A100">
            <v>94</v>
          </cell>
          <cell r="J100" t="e">
            <v>#REF!</v>
          </cell>
          <cell r="K100" t="str">
            <v>ZZZ9</v>
          </cell>
          <cell r="L100">
            <v>999</v>
          </cell>
          <cell r="M100">
            <v>999</v>
          </cell>
          <cell r="P100">
            <v>999</v>
          </cell>
        </row>
        <row r="101">
          <cell r="A101">
            <v>95</v>
          </cell>
          <cell r="J101" t="e">
            <v>#REF!</v>
          </cell>
          <cell r="K101" t="str">
            <v>ZZZ9</v>
          </cell>
          <cell r="L101">
            <v>999</v>
          </cell>
          <cell r="M101">
            <v>999</v>
          </cell>
          <cell r="P101">
            <v>999</v>
          </cell>
        </row>
        <row r="102">
          <cell r="A102">
            <v>96</v>
          </cell>
          <cell r="J102" t="e">
            <v>#REF!</v>
          </cell>
          <cell r="K102" t="str">
            <v>ZZZ9</v>
          </cell>
          <cell r="L102">
            <v>999</v>
          </cell>
          <cell r="M102">
            <v>999</v>
          </cell>
          <cell r="P102">
            <v>999</v>
          </cell>
        </row>
        <row r="103">
          <cell r="A103">
            <v>97</v>
          </cell>
          <cell r="J103" t="e">
            <v>#REF!</v>
          </cell>
          <cell r="K103" t="str">
            <v>ZZZ9</v>
          </cell>
          <cell r="L103">
            <v>999</v>
          </cell>
          <cell r="M103">
            <v>999</v>
          </cell>
          <cell r="P103">
            <v>999</v>
          </cell>
        </row>
        <row r="104">
          <cell r="A104">
            <v>98</v>
          </cell>
          <cell r="J104" t="e">
            <v>#REF!</v>
          </cell>
          <cell r="K104" t="str">
            <v>ZZZ9</v>
          </cell>
          <cell r="L104">
            <v>999</v>
          </cell>
          <cell r="M104">
            <v>999</v>
          </cell>
          <cell r="P104">
            <v>999</v>
          </cell>
        </row>
        <row r="105">
          <cell r="A105">
            <v>99</v>
          </cell>
          <cell r="J105" t="e">
            <v>#REF!</v>
          </cell>
          <cell r="K105" t="str">
            <v>ZZZ9</v>
          </cell>
          <cell r="L105">
            <v>999</v>
          </cell>
          <cell r="M105">
            <v>999</v>
          </cell>
          <cell r="P105">
            <v>999</v>
          </cell>
        </row>
        <row r="106">
          <cell r="A106">
            <v>100</v>
          </cell>
          <cell r="J106" t="e">
            <v>#REF!</v>
          </cell>
          <cell r="K106" t="str">
            <v>ZZZ9</v>
          </cell>
          <cell r="L106">
            <v>999</v>
          </cell>
          <cell r="M106">
            <v>999</v>
          </cell>
          <cell r="P106">
            <v>999</v>
          </cell>
        </row>
        <row r="107">
          <cell r="A107">
            <v>101</v>
          </cell>
          <cell r="J107" t="e">
            <v>#REF!</v>
          </cell>
          <cell r="K107" t="str">
            <v>ZZZ9</v>
          </cell>
          <cell r="L107">
            <v>999</v>
          </cell>
          <cell r="M107">
            <v>999</v>
          </cell>
          <cell r="P107">
            <v>999</v>
          </cell>
        </row>
        <row r="108">
          <cell r="A108">
            <v>102</v>
          </cell>
          <cell r="J108" t="e">
            <v>#REF!</v>
          </cell>
          <cell r="K108" t="str">
            <v>ZZZ9</v>
          </cell>
          <cell r="L108">
            <v>999</v>
          </cell>
          <cell r="M108">
            <v>999</v>
          </cell>
          <cell r="P108">
            <v>999</v>
          </cell>
        </row>
        <row r="109">
          <cell r="A109">
            <v>103</v>
          </cell>
          <cell r="J109" t="e">
            <v>#REF!</v>
          </cell>
          <cell r="K109" t="str">
            <v>ZZZ9</v>
          </cell>
          <cell r="L109">
            <v>999</v>
          </cell>
          <cell r="M109">
            <v>999</v>
          </cell>
          <cell r="P109">
            <v>999</v>
          </cell>
        </row>
        <row r="110">
          <cell r="A110">
            <v>104</v>
          </cell>
          <cell r="J110" t="e">
            <v>#REF!</v>
          </cell>
          <cell r="K110" t="str">
            <v>ZZZ9</v>
          </cell>
          <cell r="L110">
            <v>999</v>
          </cell>
          <cell r="M110">
            <v>999</v>
          </cell>
          <cell r="P110">
            <v>999</v>
          </cell>
        </row>
        <row r="111">
          <cell r="A111">
            <v>105</v>
          </cell>
          <cell r="J111" t="e">
            <v>#REF!</v>
          </cell>
          <cell r="K111" t="str">
            <v>ZZZ9</v>
          </cell>
          <cell r="L111">
            <v>999</v>
          </cell>
          <cell r="M111">
            <v>999</v>
          </cell>
          <cell r="P111">
            <v>999</v>
          </cell>
        </row>
        <row r="112">
          <cell r="A112">
            <v>106</v>
          </cell>
          <cell r="J112" t="e">
            <v>#REF!</v>
          </cell>
          <cell r="K112" t="str">
            <v>ZZZ9</v>
          </cell>
          <cell r="L112">
            <v>999</v>
          </cell>
          <cell r="M112">
            <v>999</v>
          </cell>
          <cell r="P112">
            <v>999</v>
          </cell>
        </row>
        <row r="113">
          <cell r="A113">
            <v>107</v>
          </cell>
          <cell r="J113" t="e">
            <v>#REF!</v>
          </cell>
          <cell r="K113" t="str">
            <v>ZZZ9</v>
          </cell>
          <cell r="L113">
            <v>999</v>
          </cell>
          <cell r="M113">
            <v>999</v>
          </cell>
          <cell r="P113">
            <v>999</v>
          </cell>
        </row>
        <row r="114">
          <cell r="A114">
            <v>108</v>
          </cell>
          <cell r="J114" t="e">
            <v>#REF!</v>
          </cell>
          <cell r="K114" t="str">
            <v>ZZZ9</v>
          </cell>
          <cell r="L114">
            <v>999</v>
          </cell>
          <cell r="M114">
            <v>999</v>
          </cell>
          <cell r="P114">
            <v>999</v>
          </cell>
        </row>
        <row r="115">
          <cell r="A115">
            <v>109</v>
          </cell>
          <cell r="J115" t="e">
            <v>#REF!</v>
          </cell>
          <cell r="K115" t="str">
            <v>ZZZ9</v>
          </cell>
          <cell r="L115">
            <v>999</v>
          </cell>
          <cell r="M115">
            <v>999</v>
          </cell>
          <cell r="P115">
            <v>999</v>
          </cell>
        </row>
        <row r="116">
          <cell r="A116">
            <v>110</v>
          </cell>
          <cell r="J116" t="e">
            <v>#REF!</v>
          </cell>
          <cell r="K116" t="str">
            <v>ZZZ9</v>
          </cell>
          <cell r="L116">
            <v>999</v>
          </cell>
          <cell r="M116">
            <v>999</v>
          </cell>
          <cell r="P116">
            <v>999</v>
          </cell>
        </row>
        <row r="117">
          <cell r="A117">
            <v>111</v>
          </cell>
          <cell r="J117" t="e">
            <v>#REF!</v>
          </cell>
          <cell r="K117" t="str">
            <v>ZZZ9</v>
          </cell>
          <cell r="L117">
            <v>999</v>
          </cell>
          <cell r="M117">
            <v>999</v>
          </cell>
          <cell r="P117">
            <v>999</v>
          </cell>
        </row>
        <row r="118">
          <cell r="A118">
            <v>112</v>
          </cell>
          <cell r="J118" t="e">
            <v>#REF!</v>
          </cell>
          <cell r="K118" t="str">
            <v>ZZZ9</v>
          </cell>
          <cell r="L118">
            <v>999</v>
          </cell>
          <cell r="M118">
            <v>999</v>
          </cell>
          <cell r="P118">
            <v>999</v>
          </cell>
        </row>
        <row r="119">
          <cell r="A119">
            <v>113</v>
          </cell>
          <cell r="J119" t="e">
            <v>#REF!</v>
          </cell>
          <cell r="K119" t="str">
            <v>ZZZ9</v>
          </cell>
          <cell r="L119">
            <v>999</v>
          </cell>
          <cell r="M119">
            <v>999</v>
          </cell>
          <cell r="P119">
            <v>999</v>
          </cell>
        </row>
        <row r="120">
          <cell r="A120">
            <v>114</v>
          </cell>
          <cell r="J120" t="e">
            <v>#REF!</v>
          </cell>
          <cell r="K120" t="str">
            <v>ZZZ9</v>
          </cell>
          <cell r="L120">
            <v>999</v>
          </cell>
          <cell r="M120">
            <v>999</v>
          </cell>
          <cell r="P120">
            <v>999</v>
          </cell>
        </row>
        <row r="121">
          <cell r="A121">
            <v>115</v>
          </cell>
          <cell r="J121" t="e">
            <v>#REF!</v>
          </cell>
          <cell r="K121" t="str">
            <v>ZZZ9</v>
          </cell>
          <cell r="L121">
            <v>999</v>
          </cell>
          <cell r="M121">
            <v>999</v>
          </cell>
          <cell r="P121">
            <v>999</v>
          </cell>
        </row>
        <row r="122">
          <cell r="A122">
            <v>116</v>
          </cell>
          <cell r="J122" t="e">
            <v>#REF!</v>
          </cell>
          <cell r="K122" t="str">
            <v>ZZZ9</v>
          </cell>
          <cell r="L122">
            <v>999</v>
          </cell>
          <cell r="M122">
            <v>999</v>
          </cell>
          <cell r="P122">
            <v>999</v>
          </cell>
        </row>
        <row r="123">
          <cell r="A123">
            <v>117</v>
          </cell>
          <cell r="J123" t="e">
            <v>#REF!</v>
          </cell>
          <cell r="K123" t="str">
            <v>ZZZ9</v>
          </cell>
          <cell r="L123">
            <v>999</v>
          </cell>
          <cell r="M123">
            <v>999</v>
          </cell>
          <cell r="P123">
            <v>999</v>
          </cell>
        </row>
        <row r="124">
          <cell r="A124">
            <v>118</v>
          </cell>
          <cell r="J124" t="e">
            <v>#REF!</v>
          </cell>
          <cell r="K124" t="str">
            <v>ZZZ9</v>
          </cell>
          <cell r="L124">
            <v>999</v>
          </cell>
          <cell r="M124">
            <v>999</v>
          </cell>
          <cell r="P124">
            <v>999</v>
          </cell>
        </row>
        <row r="125">
          <cell r="A125">
            <v>119</v>
          </cell>
          <cell r="J125" t="e">
            <v>#REF!</v>
          </cell>
          <cell r="K125" t="str">
            <v>ZZZ9</v>
          </cell>
          <cell r="L125">
            <v>999</v>
          </cell>
          <cell r="M125">
            <v>999</v>
          </cell>
          <cell r="P125">
            <v>999</v>
          </cell>
        </row>
        <row r="126">
          <cell r="A126">
            <v>120</v>
          </cell>
          <cell r="J126" t="e">
            <v>#REF!</v>
          </cell>
          <cell r="K126" t="str">
            <v>ZZZ9</v>
          </cell>
          <cell r="L126">
            <v>999</v>
          </cell>
          <cell r="M126">
            <v>999</v>
          </cell>
          <cell r="P126">
            <v>999</v>
          </cell>
        </row>
        <row r="127">
          <cell r="A127">
            <v>121</v>
          </cell>
          <cell r="J127" t="e">
            <v>#REF!</v>
          </cell>
          <cell r="K127" t="str">
            <v>ZZZ9</v>
          </cell>
          <cell r="L127">
            <v>999</v>
          </cell>
          <cell r="M127">
            <v>999</v>
          </cell>
          <cell r="P127">
            <v>999</v>
          </cell>
        </row>
        <row r="128">
          <cell r="A128">
            <v>122</v>
          </cell>
          <cell r="J128" t="e">
            <v>#REF!</v>
          </cell>
          <cell r="K128" t="str">
            <v>ZZZ9</v>
          </cell>
          <cell r="L128">
            <v>999</v>
          </cell>
          <cell r="M128">
            <v>999</v>
          </cell>
          <cell r="P128">
            <v>999</v>
          </cell>
        </row>
        <row r="129">
          <cell r="A129">
            <v>123</v>
          </cell>
          <cell r="J129" t="e">
            <v>#REF!</v>
          </cell>
          <cell r="K129" t="str">
            <v>ZZZ9</v>
          </cell>
          <cell r="L129">
            <v>999</v>
          </cell>
          <cell r="M129">
            <v>999</v>
          </cell>
          <cell r="P129">
            <v>999</v>
          </cell>
        </row>
        <row r="130">
          <cell r="A130">
            <v>124</v>
          </cell>
          <cell r="J130" t="e">
            <v>#REF!</v>
          </cell>
          <cell r="K130" t="str">
            <v>ZZZ9</v>
          </cell>
          <cell r="L130">
            <v>999</v>
          </cell>
          <cell r="M130">
            <v>999</v>
          </cell>
          <cell r="P130">
            <v>999</v>
          </cell>
        </row>
        <row r="131">
          <cell r="A131">
            <v>125</v>
          </cell>
          <cell r="J131" t="e">
            <v>#REF!</v>
          </cell>
          <cell r="K131" t="str">
            <v>ZZZ9</v>
          </cell>
          <cell r="L131">
            <v>999</v>
          </cell>
          <cell r="M131">
            <v>999</v>
          </cell>
          <cell r="P131">
            <v>999</v>
          </cell>
        </row>
        <row r="132">
          <cell r="A132">
            <v>126</v>
          </cell>
          <cell r="J132" t="e">
            <v>#REF!</v>
          </cell>
          <cell r="K132" t="str">
            <v>ZZZ9</v>
          </cell>
          <cell r="L132">
            <v>999</v>
          </cell>
          <cell r="M132">
            <v>999</v>
          </cell>
          <cell r="P132">
            <v>999</v>
          </cell>
        </row>
        <row r="133">
          <cell r="A133">
            <v>127</v>
          </cell>
          <cell r="J133" t="e">
            <v>#REF!</v>
          </cell>
          <cell r="K133" t="str">
            <v>ZZZ9</v>
          </cell>
          <cell r="L133">
            <v>999</v>
          </cell>
          <cell r="M133">
            <v>999</v>
          </cell>
          <cell r="P133">
            <v>999</v>
          </cell>
        </row>
        <row r="134">
          <cell r="A134">
            <v>128</v>
          </cell>
          <cell r="J134" t="e">
            <v>#REF!</v>
          </cell>
          <cell r="K134" t="str">
            <v>ZZZ9</v>
          </cell>
          <cell r="L134">
            <v>999</v>
          </cell>
          <cell r="M134">
            <v>999</v>
          </cell>
          <cell r="P134">
            <v>999</v>
          </cell>
        </row>
      </sheetData>
      <sheetData sheetId="7"/>
      <sheetData sheetId="8">
        <row r="5">
          <cell r="P5">
            <v>2</v>
          </cell>
        </row>
        <row r="7">
          <cell r="A7" t="str">
            <v>Ssz.</v>
          </cell>
          <cell r="B7" t="str">
            <v>Családi név</v>
          </cell>
          <cell r="C7" t="str">
            <v>Keresztnév</v>
          </cell>
          <cell r="D7" t="str">
            <v>Egyesület</v>
          </cell>
          <cell r="E7" t="str">
            <v>Kódszám</v>
          </cell>
          <cell r="F7" t="str">
            <v>1. játékos ranglista</v>
          </cell>
          <cell r="G7" t="str">
            <v>Aláírás</v>
          </cell>
          <cell r="H7" t="str">
            <v>Családi név</v>
          </cell>
          <cell r="I7" t="str">
            <v>Keresztnév</v>
          </cell>
          <cell r="J7" t="str">
            <v>Egyesület</v>
          </cell>
          <cell r="K7" t="str">
            <v>Kódszám</v>
          </cell>
          <cell r="L7" t="str">
            <v>2. játékos ranglista</v>
          </cell>
          <cell r="M7" t="str">
            <v>Aláírás</v>
          </cell>
          <cell r="N7" t="str">
            <v>Elfogadási státusz
DA,WC, A</v>
          </cell>
          <cell r="O7" t="str">
            <v>Páros egyesített rangsora</v>
          </cell>
          <cell r="P7" t="str">
            <v>Kiemelés</v>
          </cell>
        </row>
        <row r="8">
          <cell r="A8">
            <v>1</v>
          </cell>
          <cell r="B8" t="str">
            <v>Bak-Szabó</v>
          </cell>
          <cell r="C8" t="str">
            <v>Norina</v>
          </cell>
          <cell r="D8" t="str">
            <v>Top Sport</v>
          </cell>
          <cell r="E8" t="str">
            <v>"0712140</v>
          </cell>
          <cell r="F8">
            <v>3</v>
          </cell>
          <cell r="H8" t="str">
            <v>Komlódi</v>
          </cell>
          <cell r="I8" t="str">
            <v>Kiara</v>
          </cell>
          <cell r="J8" t="str">
            <v>PG Tenisz</v>
          </cell>
          <cell r="K8" t="str">
            <v>"060708</v>
          </cell>
          <cell r="L8">
            <v>6</v>
          </cell>
          <cell r="O8">
            <v>9</v>
          </cell>
          <cell r="P8">
            <v>1</v>
          </cell>
        </row>
        <row r="9">
          <cell r="A9">
            <v>2</v>
          </cell>
          <cell r="B9" t="str">
            <v>Pécsi</v>
          </cell>
          <cell r="C9" t="str">
            <v>Boglárka</v>
          </cell>
          <cell r="D9" t="str">
            <v>Future TT</v>
          </cell>
          <cell r="E9" t="str">
            <v>"071108</v>
          </cell>
          <cell r="F9">
            <v>8</v>
          </cell>
          <cell r="H9" t="str">
            <v>Tuzson</v>
          </cell>
          <cell r="I9" t="str">
            <v>Viktória</v>
          </cell>
          <cell r="J9" t="str">
            <v>MESE</v>
          </cell>
          <cell r="K9" t="str">
            <v>"070820</v>
          </cell>
          <cell r="L9">
            <v>12</v>
          </cell>
          <cell r="O9">
            <v>20</v>
          </cell>
          <cell r="P9">
            <v>2</v>
          </cell>
        </row>
        <row r="10">
          <cell r="A10">
            <v>3</v>
          </cell>
          <cell r="B10" t="str">
            <v>Fehér</v>
          </cell>
          <cell r="C10" t="str">
            <v>Laura</v>
          </cell>
          <cell r="D10" t="str">
            <v>PG Tenisz</v>
          </cell>
          <cell r="E10" t="str">
            <v>"061204</v>
          </cell>
          <cell r="F10">
            <v>18</v>
          </cell>
          <cell r="H10" t="str">
            <v>Pukkai</v>
          </cell>
          <cell r="I10" t="str">
            <v>Réka</v>
          </cell>
          <cell r="J10" t="str">
            <v>PG Tenisz</v>
          </cell>
          <cell r="K10" t="str">
            <v>"061213</v>
          </cell>
          <cell r="L10">
            <v>9</v>
          </cell>
          <cell r="O10">
            <v>27</v>
          </cell>
        </row>
        <row r="11">
          <cell r="A11">
            <v>4</v>
          </cell>
          <cell r="B11" t="str">
            <v>Böröczky</v>
          </cell>
          <cell r="C11" t="str">
            <v>Emília Anikó</v>
          </cell>
          <cell r="D11" t="str">
            <v>Fitt SE</v>
          </cell>
          <cell r="E11" t="str">
            <v>"071011</v>
          </cell>
          <cell r="F11">
            <v>22</v>
          </cell>
          <cell r="H11" t="str">
            <v xml:space="preserve">György </v>
          </cell>
          <cell r="I11" t="str">
            <v>Emília</v>
          </cell>
          <cell r="J11" t="str">
            <v>Bebto Team</v>
          </cell>
          <cell r="K11" t="str">
            <v>"0608010</v>
          </cell>
          <cell r="L11">
            <v>10</v>
          </cell>
          <cell r="O11">
            <v>32</v>
          </cell>
        </row>
        <row r="12">
          <cell r="A12">
            <v>5</v>
          </cell>
          <cell r="B12" t="str">
            <v>Németh</v>
          </cell>
          <cell r="C12" t="str">
            <v>Laura</v>
          </cell>
          <cell r="D12" t="str">
            <v>SVSE</v>
          </cell>
          <cell r="E12" t="str">
            <v>"060119</v>
          </cell>
          <cell r="F12">
            <v>15</v>
          </cell>
          <cell r="H12" t="str">
            <v>Kun</v>
          </cell>
          <cell r="I12" t="str">
            <v>Csenge</v>
          </cell>
          <cell r="J12" t="str">
            <v>SVSE</v>
          </cell>
          <cell r="K12" t="str">
            <v>"0609040</v>
          </cell>
          <cell r="L12">
            <v>19</v>
          </cell>
          <cell r="O12">
            <v>34</v>
          </cell>
        </row>
        <row r="13">
          <cell r="A13">
            <v>6</v>
          </cell>
          <cell r="B13" t="str">
            <v>Kovács-Sebes</v>
          </cell>
          <cell r="C13" t="str">
            <v>Lili</v>
          </cell>
          <cell r="D13" t="str">
            <v>MTK</v>
          </cell>
          <cell r="E13" t="str">
            <v>"0705271</v>
          </cell>
          <cell r="F13">
            <v>26</v>
          </cell>
          <cell r="H13" t="str">
            <v>Burkus Bella</v>
          </cell>
          <cell r="I13" t="str">
            <v>Mária</v>
          </cell>
          <cell r="J13" t="str">
            <v>Next TA</v>
          </cell>
          <cell r="K13" t="str">
            <v>"0708150</v>
          </cell>
          <cell r="L13">
            <v>30</v>
          </cell>
          <cell r="O13">
            <v>56</v>
          </cell>
        </row>
        <row r="14">
          <cell r="A14">
            <v>7</v>
          </cell>
          <cell r="B14" t="str">
            <v>Ruzsinszky</v>
          </cell>
          <cell r="C14" t="str">
            <v>Hanna</v>
          </cell>
          <cell r="D14" t="str">
            <v>BUSC</v>
          </cell>
          <cell r="E14" t="str">
            <v>"0704141</v>
          </cell>
          <cell r="F14">
            <v>35</v>
          </cell>
          <cell r="H14" t="str">
            <v>Szabó</v>
          </cell>
          <cell r="I14" t="str">
            <v>Lora</v>
          </cell>
          <cell r="J14" t="str">
            <v>Kiskút TK</v>
          </cell>
          <cell r="K14" t="str">
            <v>"071211</v>
          </cell>
          <cell r="L14">
            <v>23</v>
          </cell>
          <cell r="O14">
            <v>58</v>
          </cell>
        </row>
        <row r="15">
          <cell r="A15">
            <v>8</v>
          </cell>
          <cell r="B15" t="str">
            <v>Harari</v>
          </cell>
          <cell r="C15" t="str">
            <v>Amy Danielle</v>
          </cell>
          <cell r="D15" t="str">
            <v>Next TA</v>
          </cell>
          <cell r="E15" t="str">
            <v>"0701131</v>
          </cell>
          <cell r="F15">
            <v>42</v>
          </cell>
          <cell r="H15" t="str">
            <v>Hajdú</v>
          </cell>
          <cell r="I15" t="str">
            <v>Anna Jázmin</v>
          </cell>
          <cell r="J15" t="str">
            <v>Next TA</v>
          </cell>
          <cell r="K15" t="str">
            <v>"0701251</v>
          </cell>
          <cell r="L15">
            <v>41</v>
          </cell>
          <cell r="O15">
            <v>83</v>
          </cell>
        </row>
        <row r="16">
          <cell r="A16">
            <v>9</v>
          </cell>
          <cell r="B16" t="str">
            <v>Farkaslaki Hints</v>
          </cell>
          <cell r="C16" t="str">
            <v>Flóra</v>
          </cell>
          <cell r="D16" t="str">
            <v>Tenisztanoda</v>
          </cell>
          <cell r="E16" t="str">
            <v>"070227</v>
          </cell>
          <cell r="F16">
            <v>5</v>
          </cell>
          <cell r="H16" t="str">
            <v>Nagy</v>
          </cell>
          <cell r="I16" t="str">
            <v>Gréta</v>
          </cell>
          <cell r="J16" t="str">
            <v>MTK</v>
          </cell>
          <cell r="K16" t="str">
            <v>"060529</v>
          </cell>
          <cell r="L16">
            <v>25</v>
          </cell>
          <cell r="O16">
            <v>30</v>
          </cell>
        </row>
        <row r="17">
          <cell r="A17">
            <v>10</v>
          </cell>
          <cell r="O17">
            <v>0</v>
          </cell>
        </row>
        <row r="18">
          <cell r="A18">
            <v>11</v>
          </cell>
          <cell r="O18">
            <v>0</v>
          </cell>
        </row>
        <row r="19">
          <cell r="A19">
            <v>12</v>
          </cell>
          <cell r="O19">
            <v>0</v>
          </cell>
        </row>
        <row r="20">
          <cell r="A20">
            <v>13</v>
          </cell>
          <cell r="O20">
            <v>0</v>
          </cell>
        </row>
        <row r="21">
          <cell r="A21">
            <v>14</v>
          </cell>
          <cell r="O21">
            <v>0</v>
          </cell>
        </row>
        <row r="22">
          <cell r="A22">
            <v>15</v>
          </cell>
          <cell r="O22">
            <v>0</v>
          </cell>
        </row>
        <row r="23">
          <cell r="A23">
            <v>16</v>
          </cell>
          <cell r="O23">
            <v>0</v>
          </cell>
        </row>
        <row r="24">
          <cell r="A24">
            <v>17</v>
          </cell>
          <cell r="O24">
            <v>0</v>
          </cell>
        </row>
        <row r="25">
          <cell r="A25">
            <v>18</v>
          </cell>
          <cell r="O25">
            <v>0</v>
          </cell>
        </row>
        <row r="26">
          <cell r="A26">
            <v>19</v>
          </cell>
          <cell r="O26">
            <v>0</v>
          </cell>
        </row>
        <row r="27">
          <cell r="A27">
            <v>20</v>
          </cell>
        </row>
        <row r="28">
          <cell r="A28">
            <v>21</v>
          </cell>
        </row>
        <row r="29">
          <cell r="A29">
            <v>22</v>
          </cell>
        </row>
        <row r="30">
          <cell r="A30">
            <v>23</v>
          </cell>
        </row>
        <row r="31">
          <cell r="A31">
            <v>24</v>
          </cell>
        </row>
        <row r="32">
          <cell r="A32">
            <v>25</v>
          </cell>
        </row>
        <row r="33">
          <cell r="A33">
            <v>26</v>
          </cell>
        </row>
      </sheetData>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4.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71723-BFAA-4224-A3D3-74CAD3817C15}">
  <sheetPr codeName="Sheet139">
    <tabColor indexed="11"/>
    <pageSetUpPr fitToPage="1"/>
  </sheetPr>
  <dimension ref="A1:AK79"/>
  <sheetViews>
    <sheetView showGridLines="0" showZeros="0" workbookViewId="0">
      <selection activeCell="M18" sqref="M18"/>
    </sheetView>
  </sheetViews>
  <sheetFormatPr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65" customWidth="1"/>
    <col min="11" max="11" width="10.6640625" customWidth="1"/>
    <col min="12" max="12" width="1.6640625" style="165" customWidth="1"/>
    <col min="13" max="13" width="10.6640625" customWidth="1"/>
    <col min="14" max="14" width="1.6640625" style="166" customWidth="1"/>
    <col min="15" max="15" width="10.6640625" customWidth="1"/>
    <col min="16" max="16" width="1.6640625" style="165" customWidth="1"/>
    <col min="17" max="17" width="10.6640625" customWidth="1"/>
    <col min="18" max="18" width="1.6640625" style="166" customWidth="1"/>
    <col min="19" max="19" width="0" hidden="1" customWidth="1"/>
    <col min="20" max="20" width="8.6640625" customWidth="1"/>
    <col min="21" max="21" width="9.109375" hidden="1" customWidth="1"/>
    <col min="25" max="34" width="9.109375" hidden="1" customWidth="1"/>
    <col min="35" max="37" width="9.109375" customWidth="1"/>
    <col min="257" max="258" width="3.33203125" customWidth="1"/>
    <col min="259" max="259" width="4.6640625" customWidth="1"/>
    <col min="260" max="260" width="7.109375" customWidth="1"/>
    <col min="261" max="261" width="4.33203125" customWidth="1"/>
    <col min="262" max="262" width="12.6640625" customWidth="1"/>
    <col min="263" max="263" width="2.6640625" customWidth="1"/>
    <col min="264" max="264" width="7.6640625" customWidth="1"/>
    <col min="265" max="265" width="5.88671875" customWidth="1"/>
    <col min="266" max="266" width="1.6640625" customWidth="1"/>
    <col min="267" max="267" width="10.6640625" customWidth="1"/>
    <col min="268" max="268" width="1.6640625" customWidth="1"/>
    <col min="269" max="269" width="10.6640625" customWidth="1"/>
    <col min="270" max="270" width="1.6640625" customWidth="1"/>
    <col min="271" max="271" width="10.6640625" customWidth="1"/>
    <col min="272" max="272" width="1.6640625" customWidth="1"/>
    <col min="273" max="273" width="10.6640625" customWidth="1"/>
    <col min="274" max="274" width="1.6640625" customWidth="1"/>
    <col min="275" max="275" width="0" hidden="1" customWidth="1"/>
    <col min="276" max="276" width="8.6640625" customWidth="1"/>
    <col min="277" max="277" width="0" hidden="1" customWidth="1"/>
    <col min="281" max="290" width="0" hidden="1" customWidth="1"/>
    <col min="291" max="293" width="9.109375" customWidth="1"/>
    <col min="513" max="514" width="3.33203125" customWidth="1"/>
    <col min="515" max="515" width="4.6640625" customWidth="1"/>
    <col min="516" max="516" width="7.109375" customWidth="1"/>
    <col min="517" max="517" width="4.33203125" customWidth="1"/>
    <col min="518" max="518" width="12.6640625" customWidth="1"/>
    <col min="519" max="519" width="2.6640625" customWidth="1"/>
    <col min="520" max="520" width="7.6640625" customWidth="1"/>
    <col min="521" max="521" width="5.88671875" customWidth="1"/>
    <col min="522" max="522" width="1.6640625" customWidth="1"/>
    <col min="523" max="523" width="10.6640625" customWidth="1"/>
    <col min="524" max="524" width="1.6640625" customWidth="1"/>
    <col min="525" max="525" width="10.6640625" customWidth="1"/>
    <col min="526" max="526" width="1.6640625" customWidth="1"/>
    <col min="527" max="527" width="10.6640625" customWidth="1"/>
    <col min="528" max="528" width="1.6640625" customWidth="1"/>
    <col min="529" max="529" width="10.6640625" customWidth="1"/>
    <col min="530" max="530" width="1.6640625" customWidth="1"/>
    <col min="531" max="531" width="0" hidden="1" customWidth="1"/>
    <col min="532" max="532" width="8.6640625" customWidth="1"/>
    <col min="533" max="533" width="0" hidden="1" customWidth="1"/>
    <col min="537" max="546" width="0" hidden="1" customWidth="1"/>
    <col min="547" max="549" width="9.109375" customWidth="1"/>
    <col min="769" max="770" width="3.33203125" customWidth="1"/>
    <col min="771" max="771" width="4.6640625" customWidth="1"/>
    <col min="772" max="772" width="7.109375" customWidth="1"/>
    <col min="773" max="773" width="4.33203125" customWidth="1"/>
    <col min="774" max="774" width="12.6640625" customWidth="1"/>
    <col min="775" max="775" width="2.6640625" customWidth="1"/>
    <col min="776" max="776" width="7.6640625" customWidth="1"/>
    <col min="777" max="777" width="5.88671875" customWidth="1"/>
    <col min="778" max="778" width="1.6640625" customWidth="1"/>
    <col min="779" max="779" width="10.6640625" customWidth="1"/>
    <col min="780" max="780" width="1.6640625" customWidth="1"/>
    <col min="781" max="781" width="10.6640625" customWidth="1"/>
    <col min="782" max="782" width="1.6640625" customWidth="1"/>
    <col min="783" max="783" width="10.6640625" customWidth="1"/>
    <col min="784" max="784" width="1.6640625" customWidth="1"/>
    <col min="785" max="785" width="10.6640625" customWidth="1"/>
    <col min="786" max="786" width="1.6640625" customWidth="1"/>
    <col min="787" max="787" width="0" hidden="1" customWidth="1"/>
    <col min="788" max="788" width="8.6640625" customWidth="1"/>
    <col min="789" max="789" width="0" hidden="1" customWidth="1"/>
    <col min="793" max="802" width="0" hidden="1" customWidth="1"/>
    <col min="803" max="805" width="9.109375" customWidth="1"/>
    <col min="1025" max="1026" width="3.33203125" customWidth="1"/>
    <col min="1027" max="1027" width="4.6640625" customWidth="1"/>
    <col min="1028" max="1028" width="7.109375" customWidth="1"/>
    <col min="1029" max="1029" width="4.33203125" customWidth="1"/>
    <col min="1030" max="1030" width="12.6640625" customWidth="1"/>
    <col min="1031" max="1031" width="2.6640625" customWidth="1"/>
    <col min="1032" max="1032" width="7.6640625" customWidth="1"/>
    <col min="1033" max="1033" width="5.88671875" customWidth="1"/>
    <col min="1034" max="1034" width="1.6640625" customWidth="1"/>
    <col min="1035" max="1035" width="10.6640625" customWidth="1"/>
    <col min="1036" max="1036" width="1.6640625" customWidth="1"/>
    <col min="1037" max="1037" width="10.6640625" customWidth="1"/>
    <col min="1038" max="1038" width="1.6640625" customWidth="1"/>
    <col min="1039" max="1039" width="10.6640625" customWidth="1"/>
    <col min="1040" max="1040" width="1.6640625" customWidth="1"/>
    <col min="1041" max="1041" width="10.6640625" customWidth="1"/>
    <col min="1042" max="1042" width="1.6640625" customWidth="1"/>
    <col min="1043" max="1043" width="0" hidden="1" customWidth="1"/>
    <col min="1044" max="1044" width="8.6640625" customWidth="1"/>
    <col min="1045" max="1045" width="0" hidden="1" customWidth="1"/>
    <col min="1049" max="1058" width="0" hidden="1" customWidth="1"/>
    <col min="1059" max="1061" width="9.109375" customWidth="1"/>
    <col min="1281" max="1282" width="3.33203125" customWidth="1"/>
    <col min="1283" max="1283" width="4.6640625" customWidth="1"/>
    <col min="1284" max="1284" width="7.109375" customWidth="1"/>
    <col min="1285" max="1285" width="4.33203125" customWidth="1"/>
    <col min="1286" max="1286" width="12.6640625" customWidth="1"/>
    <col min="1287" max="1287" width="2.6640625" customWidth="1"/>
    <col min="1288" max="1288" width="7.6640625" customWidth="1"/>
    <col min="1289" max="1289" width="5.88671875" customWidth="1"/>
    <col min="1290" max="1290" width="1.6640625" customWidth="1"/>
    <col min="1291" max="1291" width="10.6640625" customWidth="1"/>
    <col min="1292" max="1292" width="1.6640625" customWidth="1"/>
    <col min="1293" max="1293" width="10.6640625" customWidth="1"/>
    <col min="1294" max="1294" width="1.6640625" customWidth="1"/>
    <col min="1295" max="1295" width="10.6640625" customWidth="1"/>
    <col min="1296" max="1296" width="1.6640625" customWidth="1"/>
    <col min="1297" max="1297" width="10.6640625" customWidth="1"/>
    <col min="1298" max="1298" width="1.6640625" customWidth="1"/>
    <col min="1299" max="1299" width="0" hidden="1" customWidth="1"/>
    <col min="1300" max="1300" width="8.6640625" customWidth="1"/>
    <col min="1301" max="1301" width="0" hidden="1" customWidth="1"/>
    <col min="1305" max="1314" width="0" hidden="1" customWidth="1"/>
    <col min="1315" max="1317" width="9.109375" customWidth="1"/>
    <col min="1537" max="1538" width="3.33203125" customWidth="1"/>
    <col min="1539" max="1539" width="4.6640625" customWidth="1"/>
    <col min="1540" max="1540" width="7.109375" customWidth="1"/>
    <col min="1541" max="1541" width="4.33203125" customWidth="1"/>
    <col min="1542" max="1542" width="12.6640625" customWidth="1"/>
    <col min="1543" max="1543" width="2.6640625" customWidth="1"/>
    <col min="1544" max="1544" width="7.6640625" customWidth="1"/>
    <col min="1545" max="1545" width="5.88671875" customWidth="1"/>
    <col min="1546" max="1546" width="1.6640625" customWidth="1"/>
    <col min="1547" max="1547" width="10.6640625" customWidth="1"/>
    <col min="1548" max="1548" width="1.6640625" customWidth="1"/>
    <col min="1549" max="1549" width="10.6640625" customWidth="1"/>
    <col min="1550" max="1550" width="1.6640625" customWidth="1"/>
    <col min="1551" max="1551" width="10.6640625" customWidth="1"/>
    <col min="1552" max="1552" width="1.6640625" customWidth="1"/>
    <col min="1553" max="1553" width="10.6640625" customWidth="1"/>
    <col min="1554" max="1554" width="1.6640625" customWidth="1"/>
    <col min="1555" max="1555" width="0" hidden="1" customWidth="1"/>
    <col min="1556" max="1556" width="8.6640625" customWidth="1"/>
    <col min="1557" max="1557" width="0" hidden="1" customWidth="1"/>
    <col min="1561" max="1570" width="0" hidden="1" customWidth="1"/>
    <col min="1571" max="1573" width="9.109375" customWidth="1"/>
    <col min="1793" max="1794" width="3.33203125" customWidth="1"/>
    <col min="1795" max="1795" width="4.6640625" customWidth="1"/>
    <col min="1796" max="1796" width="7.109375" customWidth="1"/>
    <col min="1797" max="1797" width="4.33203125" customWidth="1"/>
    <col min="1798" max="1798" width="12.6640625" customWidth="1"/>
    <col min="1799" max="1799" width="2.6640625" customWidth="1"/>
    <col min="1800" max="1800" width="7.6640625" customWidth="1"/>
    <col min="1801" max="1801" width="5.88671875" customWidth="1"/>
    <col min="1802" max="1802" width="1.6640625" customWidth="1"/>
    <col min="1803" max="1803" width="10.6640625" customWidth="1"/>
    <col min="1804" max="1804" width="1.6640625" customWidth="1"/>
    <col min="1805" max="1805" width="10.6640625" customWidth="1"/>
    <col min="1806" max="1806" width="1.6640625" customWidth="1"/>
    <col min="1807" max="1807" width="10.6640625" customWidth="1"/>
    <col min="1808" max="1808" width="1.6640625" customWidth="1"/>
    <col min="1809" max="1809" width="10.6640625" customWidth="1"/>
    <col min="1810" max="1810" width="1.6640625" customWidth="1"/>
    <col min="1811" max="1811" width="0" hidden="1" customWidth="1"/>
    <col min="1812" max="1812" width="8.6640625" customWidth="1"/>
    <col min="1813" max="1813" width="0" hidden="1" customWidth="1"/>
    <col min="1817" max="1826" width="0" hidden="1" customWidth="1"/>
    <col min="1827" max="1829" width="9.109375" customWidth="1"/>
    <col min="2049" max="2050" width="3.33203125" customWidth="1"/>
    <col min="2051" max="2051" width="4.6640625" customWidth="1"/>
    <col min="2052" max="2052" width="7.109375" customWidth="1"/>
    <col min="2053" max="2053" width="4.33203125" customWidth="1"/>
    <col min="2054" max="2054" width="12.6640625" customWidth="1"/>
    <col min="2055" max="2055" width="2.6640625" customWidth="1"/>
    <col min="2056" max="2056" width="7.6640625" customWidth="1"/>
    <col min="2057" max="2057" width="5.88671875" customWidth="1"/>
    <col min="2058" max="2058" width="1.6640625" customWidth="1"/>
    <col min="2059" max="2059" width="10.6640625" customWidth="1"/>
    <col min="2060" max="2060" width="1.6640625" customWidth="1"/>
    <col min="2061" max="2061" width="10.6640625" customWidth="1"/>
    <col min="2062" max="2062" width="1.6640625" customWidth="1"/>
    <col min="2063" max="2063" width="10.6640625" customWidth="1"/>
    <col min="2064" max="2064" width="1.6640625" customWidth="1"/>
    <col min="2065" max="2065" width="10.6640625" customWidth="1"/>
    <col min="2066" max="2066" width="1.6640625" customWidth="1"/>
    <col min="2067" max="2067" width="0" hidden="1" customWidth="1"/>
    <col min="2068" max="2068" width="8.6640625" customWidth="1"/>
    <col min="2069" max="2069" width="0" hidden="1" customWidth="1"/>
    <col min="2073" max="2082" width="0" hidden="1" customWidth="1"/>
    <col min="2083" max="2085" width="9.109375" customWidth="1"/>
    <col min="2305" max="2306" width="3.33203125" customWidth="1"/>
    <col min="2307" max="2307" width="4.6640625" customWidth="1"/>
    <col min="2308" max="2308" width="7.109375" customWidth="1"/>
    <col min="2309" max="2309" width="4.33203125" customWidth="1"/>
    <col min="2310" max="2310" width="12.6640625" customWidth="1"/>
    <col min="2311" max="2311" width="2.6640625" customWidth="1"/>
    <col min="2312" max="2312" width="7.6640625" customWidth="1"/>
    <col min="2313" max="2313" width="5.88671875" customWidth="1"/>
    <col min="2314" max="2314" width="1.6640625" customWidth="1"/>
    <col min="2315" max="2315" width="10.6640625" customWidth="1"/>
    <col min="2316" max="2316" width="1.6640625" customWidth="1"/>
    <col min="2317" max="2317" width="10.6640625" customWidth="1"/>
    <col min="2318" max="2318" width="1.6640625" customWidth="1"/>
    <col min="2319" max="2319" width="10.6640625" customWidth="1"/>
    <col min="2320" max="2320" width="1.6640625" customWidth="1"/>
    <col min="2321" max="2321" width="10.6640625" customWidth="1"/>
    <col min="2322" max="2322" width="1.6640625" customWidth="1"/>
    <col min="2323" max="2323" width="0" hidden="1" customWidth="1"/>
    <col min="2324" max="2324" width="8.6640625" customWidth="1"/>
    <col min="2325" max="2325" width="0" hidden="1" customWidth="1"/>
    <col min="2329" max="2338" width="0" hidden="1" customWidth="1"/>
    <col min="2339" max="2341" width="9.109375" customWidth="1"/>
    <col min="2561" max="2562" width="3.33203125" customWidth="1"/>
    <col min="2563" max="2563" width="4.6640625" customWidth="1"/>
    <col min="2564" max="2564" width="7.109375" customWidth="1"/>
    <col min="2565" max="2565" width="4.33203125" customWidth="1"/>
    <col min="2566" max="2566" width="12.6640625" customWidth="1"/>
    <col min="2567" max="2567" width="2.6640625" customWidth="1"/>
    <col min="2568" max="2568" width="7.6640625" customWidth="1"/>
    <col min="2569" max="2569" width="5.88671875" customWidth="1"/>
    <col min="2570" max="2570" width="1.6640625" customWidth="1"/>
    <col min="2571" max="2571" width="10.6640625" customWidth="1"/>
    <col min="2572" max="2572" width="1.6640625" customWidth="1"/>
    <col min="2573" max="2573" width="10.6640625" customWidth="1"/>
    <col min="2574" max="2574" width="1.6640625" customWidth="1"/>
    <col min="2575" max="2575" width="10.6640625" customWidth="1"/>
    <col min="2576" max="2576" width="1.6640625" customWidth="1"/>
    <col min="2577" max="2577" width="10.6640625" customWidth="1"/>
    <col min="2578" max="2578" width="1.6640625" customWidth="1"/>
    <col min="2579" max="2579" width="0" hidden="1" customWidth="1"/>
    <col min="2580" max="2580" width="8.6640625" customWidth="1"/>
    <col min="2581" max="2581" width="0" hidden="1" customWidth="1"/>
    <col min="2585" max="2594" width="0" hidden="1" customWidth="1"/>
    <col min="2595" max="2597" width="9.109375" customWidth="1"/>
    <col min="2817" max="2818" width="3.33203125" customWidth="1"/>
    <col min="2819" max="2819" width="4.6640625" customWidth="1"/>
    <col min="2820" max="2820" width="7.109375" customWidth="1"/>
    <col min="2821" max="2821" width="4.33203125" customWidth="1"/>
    <col min="2822" max="2822" width="12.6640625" customWidth="1"/>
    <col min="2823" max="2823" width="2.6640625" customWidth="1"/>
    <col min="2824" max="2824" width="7.6640625" customWidth="1"/>
    <col min="2825" max="2825" width="5.88671875" customWidth="1"/>
    <col min="2826" max="2826" width="1.6640625" customWidth="1"/>
    <col min="2827" max="2827" width="10.6640625" customWidth="1"/>
    <col min="2828" max="2828" width="1.6640625" customWidth="1"/>
    <col min="2829" max="2829" width="10.6640625" customWidth="1"/>
    <col min="2830" max="2830" width="1.6640625" customWidth="1"/>
    <col min="2831" max="2831" width="10.6640625" customWidth="1"/>
    <col min="2832" max="2832" width="1.6640625" customWidth="1"/>
    <col min="2833" max="2833" width="10.6640625" customWidth="1"/>
    <col min="2834" max="2834" width="1.6640625" customWidth="1"/>
    <col min="2835" max="2835" width="0" hidden="1" customWidth="1"/>
    <col min="2836" max="2836" width="8.6640625" customWidth="1"/>
    <col min="2837" max="2837" width="0" hidden="1" customWidth="1"/>
    <col min="2841" max="2850" width="0" hidden="1" customWidth="1"/>
    <col min="2851" max="2853" width="9.109375" customWidth="1"/>
    <col min="3073" max="3074" width="3.33203125" customWidth="1"/>
    <col min="3075" max="3075" width="4.6640625" customWidth="1"/>
    <col min="3076" max="3076" width="7.109375" customWidth="1"/>
    <col min="3077" max="3077" width="4.33203125" customWidth="1"/>
    <col min="3078" max="3078" width="12.6640625" customWidth="1"/>
    <col min="3079" max="3079" width="2.6640625" customWidth="1"/>
    <col min="3080" max="3080" width="7.6640625" customWidth="1"/>
    <col min="3081" max="3081" width="5.88671875" customWidth="1"/>
    <col min="3082" max="3082" width="1.6640625" customWidth="1"/>
    <col min="3083" max="3083" width="10.6640625" customWidth="1"/>
    <col min="3084" max="3084" width="1.6640625" customWidth="1"/>
    <col min="3085" max="3085" width="10.6640625" customWidth="1"/>
    <col min="3086" max="3086" width="1.6640625" customWidth="1"/>
    <col min="3087" max="3087" width="10.6640625" customWidth="1"/>
    <col min="3088" max="3088" width="1.6640625" customWidth="1"/>
    <col min="3089" max="3089" width="10.6640625" customWidth="1"/>
    <col min="3090" max="3090" width="1.6640625" customWidth="1"/>
    <col min="3091" max="3091" width="0" hidden="1" customWidth="1"/>
    <col min="3092" max="3092" width="8.6640625" customWidth="1"/>
    <col min="3093" max="3093" width="0" hidden="1" customWidth="1"/>
    <col min="3097" max="3106" width="0" hidden="1" customWidth="1"/>
    <col min="3107" max="3109" width="9.109375" customWidth="1"/>
    <col min="3329" max="3330" width="3.33203125" customWidth="1"/>
    <col min="3331" max="3331" width="4.6640625" customWidth="1"/>
    <col min="3332" max="3332" width="7.109375" customWidth="1"/>
    <col min="3333" max="3333" width="4.33203125" customWidth="1"/>
    <col min="3334" max="3334" width="12.6640625" customWidth="1"/>
    <col min="3335" max="3335" width="2.6640625" customWidth="1"/>
    <col min="3336" max="3336" width="7.6640625" customWidth="1"/>
    <col min="3337" max="3337" width="5.88671875" customWidth="1"/>
    <col min="3338" max="3338" width="1.6640625" customWidth="1"/>
    <col min="3339" max="3339" width="10.6640625" customWidth="1"/>
    <col min="3340" max="3340" width="1.6640625" customWidth="1"/>
    <col min="3341" max="3341" width="10.6640625" customWidth="1"/>
    <col min="3342" max="3342" width="1.6640625" customWidth="1"/>
    <col min="3343" max="3343" width="10.6640625" customWidth="1"/>
    <col min="3344" max="3344" width="1.6640625" customWidth="1"/>
    <col min="3345" max="3345" width="10.6640625" customWidth="1"/>
    <col min="3346" max="3346" width="1.6640625" customWidth="1"/>
    <col min="3347" max="3347" width="0" hidden="1" customWidth="1"/>
    <col min="3348" max="3348" width="8.6640625" customWidth="1"/>
    <col min="3349" max="3349" width="0" hidden="1" customWidth="1"/>
    <col min="3353" max="3362" width="0" hidden="1" customWidth="1"/>
    <col min="3363" max="3365" width="9.109375" customWidth="1"/>
    <col min="3585" max="3586" width="3.33203125" customWidth="1"/>
    <col min="3587" max="3587" width="4.6640625" customWidth="1"/>
    <col min="3588" max="3588" width="7.109375" customWidth="1"/>
    <col min="3589" max="3589" width="4.33203125" customWidth="1"/>
    <col min="3590" max="3590" width="12.6640625" customWidth="1"/>
    <col min="3591" max="3591" width="2.6640625" customWidth="1"/>
    <col min="3592" max="3592" width="7.6640625" customWidth="1"/>
    <col min="3593" max="3593" width="5.88671875" customWidth="1"/>
    <col min="3594" max="3594" width="1.6640625" customWidth="1"/>
    <col min="3595" max="3595" width="10.6640625" customWidth="1"/>
    <col min="3596" max="3596" width="1.6640625" customWidth="1"/>
    <col min="3597" max="3597" width="10.6640625" customWidth="1"/>
    <col min="3598" max="3598" width="1.6640625" customWidth="1"/>
    <col min="3599" max="3599" width="10.6640625" customWidth="1"/>
    <col min="3600" max="3600" width="1.6640625" customWidth="1"/>
    <col min="3601" max="3601" width="10.6640625" customWidth="1"/>
    <col min="3602" max="3602" width="1.6640625" customWidth="1"/>
    <col min="3603" max="3603" width="0" hidden="1" customWidth="1"/>
    <col min="3604" max="3604" width="8.6640625" customWidth="1"/>
    <col min="3605" max="3605" width="0" hidden="1" customWidth="1"/>
    <col min="3609" max="3618" width="0" hidden="1" customWidth="1"/>
    <col min="3619" max="3621" width="9.109375" customWidth="1"/>
    <col min="3841" max="3842" width="3.33203125" customWidth="1"/>
    <col min="3843" max="3843" width="4.6640625" customWidth="1"/>
    <col min="3844" max="3844" width="7.109375" customWidth="1"/>
    <col min="3845" max="3845" width="4.33203125" customWidth="1"/>
    <col min="3846" max="3846" width="12.6640625" customWidth="1"/>
    <col min="3847" max="3847" width="2.6640625" customWidth="1"/>
    <col min="3848" max="3848" width="7.6640625" customWidth="1"/>
    <col min="3849" max="3849" width="5.88671875" customWidth="1"/>
    <col min="3850" max="3850" width="1.6640625" customWidth="1"/>
    <col min="3851" max="3851" width="10.6640625" customWidth="1"/>
    <col min="3852" max="3852" width="1.6640625" customWidth="1"/>
    <col min="3853" max="3853" width="10.6640625" customWidth="1"/>
    <col min="3854" max="3854" width="1.6640625" customWidth="1"/>
    <col min="3855" max="3855" width="10.6640625" customWidth="1"/>
    <col min="3856" max="3856" width="1.6640625" customWidth="1"/>
    <col min="3857" max="3857" width="10.6640625" customWidth="1"/>
    <col min="3858" max="3858" width="1.6640625" customWidth="1"/>
    <col min="3859" max="3859" width="0" hidden="1" customWidth="1"/>
    <col min="3860" max="3860" width="8.6640625" customWidth="1"/>
    <col min="3861" max="3861" width="0" hidden="1" customWidth="1"/>
    <col min="3865" max="3874" width="0" hidden="1" customWidth="1"/>
    <col min="3875" max="3877" width="9.109375" customWidth="1"/>
    <col min="4097" max="4098" width="3.33203125" customWidth="1"/>
    <col min="4099" max="4099" width="4.6640625" customWidth="1"/>
    <col min="4100" max="4100" width="7.109375" customWidth="1"/>
    <col min="4101" max="4101" width="4.33203125" customWidth="1"/>
    <col min="4102" max="4102" width="12.6640625" customWidth="1"/>
    <col min="4103" max="4103" width="2.6640625" customWidth="1"/>
    <col min="4104" max="4104" width="7.6640625" customWidth="1"/>
    <col min="4105" max="4105" width="5.88671875" customWidth="1"/>
    <col min="4106" max="4106" width="1.6640625" customWidth="1"/>
    <col min="4107" max="4107" width="10.6640625" customWidth="1"/>
    <col min="4108" max="4108" width="1.6640625" customWidth="1"/>
    <col min="4109" max="4109" width="10.6640625" customWidth="1"/>
    <col min="4110" max="4110" width="1.6640625" customWidth="1"/>
    <col min="4111" max="4111" width="10.6640625" customWidth="1"/>
    <col min="4112" max="4112" width="1.6640625" customWidth="1"/>
    <col min="4113" max="4113" width="10.6640625" customWidth="1"/>
    <col min="4114" max="4114" width="1.6640625" customWidth="1"/>
    <col min="4115" max="4115" width="0" hidden="1" customWidth="1"/>
    <col min="4116" max="4116" width="8.6640625" customWidth="1"/>
    <col min="4117" max="4117" width="0" hidden="1" customWidth="1"/>
    <col min="4121" max="4130" width="0" hidden="1" customWidth="1"/>
    <col min="4131" max="4133" width="9.109375" customWidth="1"/>
    <col min="4353" max="4354" width="3.33203125" customWidth="1"/>
    <col min="4355" max="4355" width="4.6640625" customWidth="1"/>
    <col min="4356" max="4356" width="7.109375" customWidth="1"/>
    <col min="4357" max="4357" width="4.33203125" customWidth="1"/>
    <col min="4358" max="4358" width="12.6640625" customWidth="1"/>
    <col min="4359" max="4359" width="2.6640625" customWidth="1"/>
    <col min="4360" max="4360" width="7.6640625" customWidth="1"/>
    <col min="4361" max="4361" width="5.88671875" customWidth="1"/>
    <col min="4362" max="4362" width="1.6640625" customWidth="1"/>
    <col min="4363" max="4363" width="10.6640625" customWidth="1"/>
    <col min="4364" max="4364" width="1.6640625" customWidth="1"/>
    <col min="4365" max="4365" width="10.6640625" customWidth="1"/>
    <col min="4366" max="4366" width="1.6640625" customWidth="1"/>
    <col min="4367" max="4367" width="10.6640625" customWidth="1"/>
    <col min="4368" max="4368" width="1.6640625" customWidth="1"/>
    <col min="4369" max="4369" width="10.6640625" customWidth="1"/>
    <col min="4370" max="4370" width="1.6640625" customWidth="1"/>
    <col min="4371" max="4371" width="0" hidden="1" customWidth="1"/>
    <col min="4372" max="4372" width="8.6640625" customWidth="1"/>
    <col min="4373" max="4373" width="0" hidden="1" customWidth="1"/>
    <col min="4377" max="4386" width="0" hidden="1" customWidth="1"/>
    <col min="4387" max="4389" width="9.109375" customWidth="1"/>
    <col min="4609" max="4610" width="3.33203125" customWidth="1"/>
    <col min="4611" max="4611" width="4.6640625" customWidth="1"/>
    <col min="4612" max="4612" width="7.109375" customWidth="1"/>
    <col min="4613" max="4613" width="4.33203125" customWidth="1"/>
    <col min="4614" max="4614" width="12.6640625" customWidth="1"/>
    <col min="4615" max="4615" width="2.6640625" customWidth="1"/>
    <col min="4616" max="4616" width="7.6640625" customWidth="1"/>
    <col min="4617" max="4617" width="5.88671875" customWidth="1"/>
    <col min="4618" max="4618" width="1.6640625" customWidth="1"/>
    <col min="4619" max="4619" width="10.6640625" customWidth="1"/>
    <col min="4620" max="4620" width="1.6640625" customWidth="1"/>
    <col min="4621" max="4621" width="10.6640625" customWidth="1"/>
    <col min="4622" max="4622" width="1.6640625" customWidth="1"/>
    <col min="4623" max="4623" width="10.6640625" customWidth="1"/>
    <col min="4624" max="4624" width="1.6640625" customWidth="1"/>
    <col min="4625" max="4625" width="10.6640625" customWidth="1"/>
    <col min="4626" max="4626" width="1.6640625" customWidth="1"/>
    <col min="4627" max="4627" width="0" hidden="1" customWidth="1"/>
    <col min="4628" max="4628" width="8.6640625" customWidth="1"/>
    <col min="4629" max="4629" width="0" hidden="1" customWidth="1"/>
    <col min="4633" max="4642" width="0" hidden="1" customWidth="1"/>
    <col min="4643" max="4645" width="9.109375" customWidth="1"/>
    <col min="4865" max="4866" width="3.33203125" customWidth="1"/>
    <col min="4867" max="4867" width="4.6640625" customWidth="1"/>
    <col min="4868" max="4868" width="7.109375" customWidth="1"/>
    <col min="4869" max="4869" width="4.33203125" customWidth="1"/>
    <col min="4870" max="4870" width="12.6640625" customWidth="1"/>
    <col min="4871" max="4871" width="2.6640625" customWidth="1"/>
    <col min="4872" max="4872" width="7.6640625" customWidth="1"/>
    <col min="4873" max="4873" width="5.88671875" customWidth="1"/>
    <col min="4874" max="4874" width="1.6640625" customWidth="1"/>
    <col min="4875" max="4875" width="10.6640625" customWidth="1"/>
    <col min="4876" max="4876" width="1.6640625" customWidth="1"/>
    <col min="4877" max="4877" width="10.6640625" customWidth="1"/>
    <col min="4878" max="4878" width="1.6640625" customWidth="1"/>
    <col min="4879" max="4879" width="10.6640625" customWidth="1"/>
    <col min="4880" max="4880" width="1.6640625" customWidth="1"/>
    <col min="4881" max="4881" width="10.6640625" customWidth="1"/>
    <col min="4882" max="4882" width="1.6640625" customWidth="1"/>
    <col min="4883" max="4883" width="0" hidden="1" customWidth="1"/>
    <col min="4884" max="4884" width="8.6640625" customWidth="1"/>
    <col min="4885" max="4885" width="0" hidden="1" customWidth="1"/>
    <col min="4889" max="4898" width="0" hidden="1" customWidth="1"/>
    <col min="4899" max="4901" width="9.109375" customWidth="1"/>
    <col min="5121" max="5122" width="3.33203125" customWidth="1"/>
    <col min="5123" max="5123" width="4.6640625" customWidth="1"/>
    <col min="5124" max="5124" width="7.109375" customWidth="1"/>
    <col min="5125" max="5125" width="4.33203125" customWidth="1"/>
    <col min="5126" max="5126" width="12.6640625" customWidth="1"/>
    <col min="5127" max="5127" width="2.6640625" customWidth="1"/>
    <col min="5128" max="5128" width="7.6640625" customWidth="1"/>
    <col min="5129" max="5129" width="5.88671875" customWidth="1"/>
    <col min="5130" max="5130" width="1.6640625" customWidth="1"/>
    <col min="5131" max="5131" width="10.6640625" customWidth="1"/>
    <col min="5132" max="5132" width="1.6640625" customWidth="1"/>
    <col min="5133" max="5133" width="10.6640625" customWidth="1"/>
    <col min="5134" max="5134" width="1.6640625" customWidth="1"/>
    <col min="5135" max="5135" width="10.6640625" customWidth="1"/>
    <col min="5136" max="5136" width="1.6640625" customWidth="1"/>
    <col min="5137" max="5137" width="10.6640625" customWidth="1"/>
    <col min="5138" max="5138" width="1.6640625" customWidth="1"/>
    <col min="5139" max="5139" width="0" hidden="1" customWidth="1"/>
    <col min="5140" max="5140" width="8.6640625" customWidth="1"/>
    <col min="5141" max="5141" width="0" hidden="1" customWidth="1"/>
    <col min="5145" max="5154" width="0" hidden="1" customWidth="1"/>
    <col min="5155" max="5157" width="9.109375" customWidth="1"/>
    <col min="5377" max="5378" width="3.33203125" customWidth="1"/>
    <col min="5379" max="5379" width="4.6640625" customWidth="1"/>
    <col min="5380" max="5380" width="7.109375" customWidth="1"/>
    <col min="5381" max="5381" width="4.33203125" customWidth="1"/>
    <col min="5382" max="5382" width="12.6640625" customWidth="1"/>
    <col min="5383" max="5383" width="2.6640625" customWidth="1"/>
    <col min="5384" max="5384" width="7.6640625" customWidth="1"/>
    <col min="5385" max="5385" width="5.88671875" customWidth="1"/>
    <col min="5386" max="5386" width="1.6640625" customWidth="1"/>
    <col min="5387" max="5387" width="10.6640625" customWidth="1"/>
    <col min="5388" max="5388" width="1.6640625" customWidth="1"/>
    <col min="5389" max="5389" width="10.6640625" customWidth="1"/>
    <col min="5390" max="5390" width="1.6640625" customWidth="1"/>
    <col min="5391" max="5391" width="10.6640625" customWidth="1"/>
    <col min="5392" max="5392" width="1.6640625" customWidth="1"/>
    <col min="5393" max="5393" width="10.6640625" customWidth="1"/>
    <col min="5394" max="5394" width="1.6640625" customWidth="1"/>
    <col min="5395" max="5395" width="0" hidden="1" customWidth="1"/>
    <col min="5396" max="5396" width="8.6640625" customWidth="1"/>
    <col min="5397" max="5397" width="0" hidden="1" customWidth="1"/>
    <col min="5401" max="5410" width="0" hidden="1" customWidth="1"/>
    <col min="5411" max="5413" width="9.109375" customWidth="1"/>
    <col min="5633" max="5634" width="3.33203125" customWidth="1"/>
    <col min="5635" max="5635" width="4.6640625" customWidth="1"/>
    <col min="5636" max="5636" width="7.109375" customWidth="1"/>
    <col min="5637" max="5637" width="4.33203125" customWidth="1"/>
    <col min="5638" max="5638" width="12.6640625" customWidth="1"/>
    <col min="5639" max="5639" width="2.6640625" customWidth="1"/>
    <col min="5640" max="5640" width="7.6640625" customWidth="1"/>
    <col min="5641" max="5641" width="5.88671875" customWidth="1"/>
    <col min="5642" max="5642" width="1.6640625" customWidth="1"/>
    <col min="5643" max="5643" width="10.6640625" customWidth="1"/>
    <col min="5644" max="5644" width="1.6640625" customWidth="1"/>
    <col min="5645" max="5645" width="10.6640625" customWidth="1"/>
    <col min="5646" max="5646" width="1.6640625" customWidth="1"/>
    <col min="5647" max="5647" width="10.6640625" customWidth="1"/>
    <col min="5648" max="5648" width="1.6640625" customWidth="1"/>
    <col min="5649" max="5649" width="10.6640625" customWidth="1"/>
    <col min="5650" max="5650" width="1.6640625" customWidth="1"/>
    <col min="5651" max="5651" width="0" hidden="1" customWidth="1"/>
    <col min="5652" max="5652" width="8.6640625" customWidth="1"/>
    <col min="5653" max="5653" width="0" hidden="1" customWidth="1"/>
    <col min="5657" max="5666" width="0" hidden="1" customWidth="1"/>
    <col min="5667" max="5669" width="9.109375" customWidth="1"/>
    <col min="5889" max="5890" width="3.33203125" customWidth="1"/>
    <col min="5891" max="5891" width="4.6640625" customWidth="1"/>
    <col min="5892" max="5892" width="7.109375" customWidth="1"/>
    <col min="5893" max="5893" width="4.33203125" customWidth="1"/>
    <col min="5894" max="5894" width="12.6640625" customWidth="1"/>
    <col min="5895" max="5895" width="2.6640625" customWidth="1"/>
    <col min="5896" max="5896" width="7.6640625" customWidth="1"/>
    <col min="5897" max="5897" width="5.88671875" customWidth="1"/>
    <col min="5898" max="5898" width="1.6640625" customWidth="1"/>
    <col min="5899" max="5899" width="10.6640625" customWidth="1"/>
    <col min="5900" max="5900" width="1.6640625" customWidth="1"/>
    <col min="5901" max="5901" width="10.6640625" customWidth="1"/>
    <col min="5902" max="5902" width="1.6640625" customWidth="1"/>
    <col min="5903" max="5903" width="10.6640625" customWidth="1"/>
    <col min="5904" max="5904" width="1.6640625" customWidth="1"/>
    <col min="5905" max="5905" width="10.6640625" customWidth="1"/>
    <col min="5906" max="5906" width="1.6640625" customWidth="1"/>
    <col min="5907" max="5907" width="0" hidden="1" customWidth="1"/>
    <col min="5908" max="5908" width="8.6640625" customWidth="1"/>
    <col min="5909" max="5909" width="0" hidden="1" customWidth="1"/>
    <col min="5913" max="5922" width="0" hidden="1" customWidth="1"/>
    <col min="5923" max="5925" width="9.109375" customWidth="1"/>
    <col min="6145" max="6146" width="3.33203125" customWidth="1"/>
    <col min="6147" max="6147" width="4.6640625" customWidth="1"/>
    <col min="6148" max="6148" width="7.109375" customWidth="1"/>
    <col min="6149" max="6149" width="4.33203125" customWidth="1"/>
    <col min="6150" max="6150" width="12.6640625" customWidth="1"/>
    <col min="6151" max="6151" width="2.6640625" customWidth="1"/>
    <col min="6152" max="6152" width="7.6640625" customWidth="1"/>
    <col min="6153" max="6153" width="5.88671875" customWidth="1"/>
    <col min="6154" max="6154" width="1.6640625" customWidth="1"/>
    <col min="6155" max="6155" width="10.6640625" customWidth="1"/>
    <col min="6156" max="6156" width="1.6640625" customWidth="1"/>
    <col min="6157" max="6157" width="10.6640625" customWidth="1"/>
    <col min="6158" max="6158" width="1.6640625" customWidth="1"/>
    <col min="6159" max="6159" width="10.6640625" customWidth="1"/>
    <col min="6160" max="6160" width="1.6640625" customWidth="1"/>
    <col min="6161" max="6161" width="10.6640625" customWidth="1"/>
    <col min="6162" max="6162" width="1.6640625" customWidth="1"/>
    <col min="6163" max="6163" width="0" hidden="1" customWidth="1"/>
    <col min="6164" max="6164" width="8.6640625" customWidth="1"/>
    <col min="6165" max="6165" width="0" hidden="1" customWidth="1"/>
    <col min="6169" max="6178" width="0" hidden="1" customWidth="1"/>
    <col min="6179" max="6181" width="9.109375" customWidth="1"/>
    <col min="6401" max="6402" width="3.33203125" customWidth="1"/>
    <col min="6403" max="6403" width="4.6640625" customWidth="1"/>
    <col min="6404" max="6404" width="7.109375" customWidth="1"/>
    <col min="6405" max="6405" width="4.33203125" customWidth="1"/>
    <col min="6406" max="6406" width="12.6640625" customWidth="1"/>
    <col min="6407" max="6407" width="2.6640625" customWidth="1"/>
    <col min="6408" max="6408" width="7.6640625" customWidth="1"/>
    <col min="6409" max="6409" width="5.88671875" customWidth="1"/>
    <col min="6410" max="6410" width="1.6640625" customWidth="1"/>
    <col min="6411" max="6411" width="10.6640625" customWidth="1"/>
    <col min="6412" max="6412" width="1.6640625" customWidth="1"/>
    <col min="6413" max="6413" width="10.6640625" customWidth="1"/>
    <col min="6414" max="6414" width="1.6640625" customWidth="1"/>
    <col min="6415" max="6415" width="10.6640625" customWidth="1"/>
    <col min="6416" max="6416" width="1.6640625" customWidth="1"/>
    <col min="6417" max="6417" width="10.6640625" customWidth="1"/>
    <col min="6418" max="6418" width="1.6640625" customWidth="1"/>
    <col min="6419" max="6419" width="0" hidden="1" customWidth="1"/>
    <col min="6420" max="6420" width="8.6640625" customWidth="1"/>
    <col min="6421" max="6421" width="0" hidden="1" customWidth="1"/>
    <col min="6425" max="6434" width="0" hidden="1" customWidth="1"/>
    <col min="6435" max="6437" width="9.109375" customWidth="1"/>
    <col min="6657" max="6658" width="3.33203125" customWidth="1"/>
    <col min="6659" max="6659" width="4.6640625" customWidth="1"/>
    <col min="6660" max="6660" width="7.109375" customWidth="1"/>
    <col min="6661" max="6661" width="4.33203125" customWidth="1"/>
    <col min="6662" max="6662" width="12.6640625" customWidth="1"/>
    <col min="6663" max="6663" width="2.6640625" customWidth="1"/>
    <col min="6664" max="6664" width="7.6640625" customWidth="1"/>
    <col min="6665" max="6665" width="5.88671875" customWidth="1"/>
    <col min="6666" max="6666" width="1.6640625" customWidth="1"/>
    <col min="6667" max="6667" width="10.6640625" customWidth="1"/>
    <col min="6668" max="6668" width="1.6640625" customWidth="1"/>
    <col min="6669" max="6669" width="10.6640625" customWidth="1"/>
    <col min="6670" max="6670" width="1.6640625" customWidth="1"/>
    <col min="6671" max="6671" width="10.6640625" customWidth="1"/>
    <col min="6672" max="6672" width="1.6640625" customWidth="1"/>
    <col min="6673" max="6673" width="10.6640625" customWidth="1"/>
    <col min="6674" max="6674" width="1.6640625" customWidth="1"/>
    <col min="6675" max="6675" width="0" hidden="1" customWidth="1"/>
    <col min="6676" max="6676" width="8.6640625" customWidth="1"/>
    <col min="6677" max="6677" width="0" hidden="1" customWidth="1"/>
    <col min="6681" max="6690" width="0" hidden="1" customWidth="1"/>
    <col min="6691" max="6693" width="9.109375" customWidth="1"/>
    <col min="6913" max="6914" width="3.33203125" customWidth="1"/>
    <col min="6915" max="6915" width="4.6640625" customWidth="1"/>
    <col min="6916" max="6916" width="7.109375" customWidth="1"/>
    <col min="6917" max="6917" width="4.33203125" customWidth="1"/>
    <col min="6918" max="6918" width="12.6640625" customWidth="1"/>
    <col min="6919" max="6919" width="2.6640625" customWidth="1"/>
    <col min="6920" max="6920" width="7.6640625" customWidth="1"/>
    <col min="6921" max="6921" width="5.88671875" customWidth="1"/>
    <col min="6922" max="6922" width="1.6640625" customWidth="1"/>
    <col min="6923" max="6923" width="10.6640625" customWidth="1"/>
    <col min="6924" max="6924" width="1.6640625" customWidth="1"/>
    <col min="6925" max="6925" width="10.6640625" customWidth="1"/>
    <col min="6926" max="6926" width="1.6640625" customWidth="1"/>
    <col min="6927" max="6927" width="10.6640625" customWidth="1"/>
    <col min="6928" max="6928" width="1.6640625" customWidth="1"/>
    <col min="6929" max="6929" width="10.6640625" customWidth="1"/>
    <col min="6930" max="6930" width="1.6640625" customWidth="1"/>
    <col min="6931" max="6931" width="0" hidden="1" customWidth="1"/>
    <col min="6932" max="6932" width="8.6640625" customWidth="1"/>
    <col min="6933" max="6933" width="0" hidden="1" customWidth="1"/>
    <col min="6937" max="6946" width="0" hidden="1" customWidth="1"/>
    <col min="6947" max="6949" width="9.109375" customWidth="1"/>
    <col min="7169" max="7170" width="3.33203125" customWidth="1"/>
    <col min="7171" max="7171" width="4.6640625" customWidth="1"/>
    <col min="7172" max="7172" width="7.109375" customWidth="1"/>
    <col min="7173" max="7173" width="4.33203125" customWidth="1"/>
    <col min="7174" max="7174" width="12.6640625" customWidth="1"/>
    <col min="7175" max="7175" width="2.6640625" customWidth="1"/>
    <col min="7176" max="7176" width="7.6640625" customWidth="1"/>
    <col min="7177" max="7177" width="5.88671875" customWidth="1"/>
    <col min="7178" max="7178" width="1.6640625" customWidth="1"/>
    <col min="7179" max="7179" width="10.6640625" customWidth="1"/>
    <col min="7180" max="7180" width="1.6640625" customWidth="1"/>
    <col min="7181" max="7181" width="10.6640625" customWidth="1"/>
    <col min="7182" max="7182" width="1.6640625" customWidth="1"/>
    <col min="7183" max="7183" width="10.6640625" customWidth="1"/>
    <col min="7184" max="7184" width="1.6640625" customWidth="1"/>
    <col min="7185" max="7185" width="10.6640625" customWidth="1"/>
    <col min="7186" max="7186" width="1.6640625" customWidth="1"/>
    <col min="7187" max="7187" width="0" hidden="1" customWidth="1"/>
    <col min="7188" max="7188" width="8.6640625" customWidth="1"/>
    <col min="7189" max="7189" width="0" hidden="1" customWidth="1"/>
    <col min="7193" max="7202" width="0" hidden="1" customWidth="1"/>
    <col min="7203" max="7205" width="9.109375" customWidth="1"/>
    <col min="7425" max="7426" width="3.33203125" customWidth="1"/>
    <col min="7427" max="7427" width="4.6640625" customWidth="1"/>
    <col min="7428" max="7428" width="7.109375" customWidth="1"/>
    <col min="7429" max="7429" width="4.33203125" customWidth="1"/>
    <col min="7430" max="7430" width="12.6640625" customWidth="1"/>
    <col min="7431" max="7431" width="2.6640625" customWidth="1"/>
    <col min="7432" max="7432" width="7.6640625" customWidth="1"/>
    <col min="7433" max="7433" width="5.88671875" customWidth="1"/>
    <col min="7434" max="7434" width="1.6640625" customWidth="1"/>
    <col min="7435" max="7435" width="10.6640625" customWidth="1"/>
    <col min="7436" max="7436" width="1.6640625" customWidth="1"/>
    <col min="7437" max="7437" width="10.6640625" customWidth="1"/>
    <col min="7438" max="7438" width="1.6640625" customWidth="1"/>
    <col min="7439" max="7439" width="10.6640625" customWidth="1"/>
    <col min="7440" max="7440" width="1.6640625" customWidth="1"/>
    <col min="7441" max="7441" width="10.6640625" customWidth="1"/>
    <col min="7442" max="7442" width="1.6640625" customWidth="1"/>
    <col min="7443" max="7443" width="0" hidden="1" customWidth="1"/>
    <col min="7444" max="7444" width="8.6640625" customWidth="1"/>
    <col min="7445" max="7445" width="0" hidden="1" customWidth="1"/>
    <col min="7449" max="7458" width="0" hidden="1" customWidth="1"/>
    <col min="7459" max="7461" width="9.109375" customWidth="1"/>
    <col min="7681" max="7682" width="3.33203125" customWidth="1"/>
    <col min="7683" max="7683" width="4.6640625" customWidth="1"/>
    <col min="7684" max="7684" width="7.109375" customWidth="1"/>
    <col min="7685" max="7685" width="4.33203125" customWidth="1"/>
    <col min="7686" max="7686" width="12.6640625" customWidth="1"/>
    <col min="7687" max="7687" width="2.6640625" customWidth="1"/>
    <col min="7688" max="7688" width="7.6640625" customWidth="1"/>
    <col min="7689" max="7689" width="5.88671875" customWidth="1"/>
    <col min="7690" max="7690" width="1.6640625" customWidth="1"/>
    <col min="7691" max="7691" width="10.6640625" customWidth="1"/>
    <col min="7692" max="7692" width="1.6640625" customWidth="1"/>
    <col min="7693" max="7693" width="10.6640625" customWidth="1"/>
    <col min="7694" max="7694" width="1.6640625" customWidth="1"/>
    <col min="7695" max="7695" width="10.6640625" customWidth="1"/>
    <col min="7696" max="7696" width="1.6640625" customWidth="1"/>
    <col min="7697" max="7697" width="10.6640625" customWidth="1"/>
    <col min="7698" max="7698" width="1.6640625" customWidth="1"/>
    <col min="7699" max="7699" width="0" hidden="1" customWidth="1"/>
    <col min="7700" max="7700" width="8.6640625" customWidth="1"/>
    <col min="7701" max="7701" width="0" hidden="1" customWidth="1"/>
    <col min="7705" max="7714" width="0" hidden="1" customWidth="1"/>
    <col min="7715" max="7717" width="9.109375" customWidth="1"/>
    <col min="7937" max="7938" width="3.33203125" customWidth="1"/>
    <col min="7939" max="7939" width="4.6640625" customWidth="1"/>
    <col min="7940" max="7940" width="7.109375" customWidth="1"/>
    <col min="7941" max="7941" width="4.33203125" customWidth="1"/>
    <col min="7942" max="7942" width="12.6640625" customWidth="1"/>
    <col min="7943" max="7943" width="2.6640625" customWidth="1"/>
    <col min="7944" max="7944" width="7.6640625" customWidth="1"/>
    <col min="7945" max="7945" width="5.88671875" customWidth="1"/>
    <col min="7946" max="7946" width="1.6640625" customWidth="1"/>
    <col min="7947" max="7947" width="10.6640625" customWidth="1"/>
    <col min="7948" max="7948" width="1.6640625" customWidth="1"/>
    <col min="7949" max="7949" width="10.6640625" customWidth="1"/>
    <col min="7950" max="7950" width="1.6640625" customWidth="1"/>
    <col min="7951" max="7951" width="10.6640625" customWidth="1"/>
    <col min="7952" max="7952" width="1.6640625" customWidth="1"/>
    <col min="7953" max="7953" width="10.6640625" customWidth="1"/>
    <col min="7954" max="7954" width="1.6640625" customWidth="1"/>
    <col min="7955" max="7955" width="0" hidden="1" customWidth="1"/>
    <col min="7956" max="7956" width="8.6640625" customWidth="1"/>
    <col min="7957" max="7957" width="0" hidden="1" customWidth="1"/>
    <col min="7961" max="7970" width="0" hidden="1" customWidth="1"/>
    <col min="7971" max="7973" width="9.109375" customWidth="1"/>
    <col min="8193" max="8194" width="3.33203125" customWidth="1"/>
    <col min="8195" max="8195" width="4.6640625" customWidth="1"/>
    <col min="8196" max="8196" width="7.109375" customWidth="1"/>
    <col min="8197" max="8197" width="4.33203125" customWidth="1"/>
    <col min="8198" max="8198" width="12.6640625" customWidth="1"/>
    <col min="8199" max="8199" width="2.6640625" customWidth="1"/>
    <col min="8200" max="8200" width="7.6640625" customWidth="1"/>
    <col min="8201" max="8201" width="5.88671875" customWidth="1"/>
    <col min="8202" max="8202" width="1.6640625" customWidth="1"/>
    <col min="8203" max="8203" width="10.6640625" customWidth="1"/>
    <col min="8204" max="8204" width="1.6640625" customWidth="1"/>
    <col min="8205" max="8205" width="10.6640625" customWidth="1"/>
    <col min="8206" max="8206" width="1.6640625" customWidth="1"/>
    <col min="8207" max="8207" width="10.6640625" customWidth="1"/>
    <col min="8208" max="8208" width="1.6640625" customWidth="1"/>
    <col min="8209" max="8209" width="10.6640625" customWidth="1"/>
    <col min="8210" max="8210" width="1.6640625" customWidth="1"/>
    <col min="8211" max="8211" width="0" hidden="1" customWidth="1"/>
    <col min="8212" max="8212" width="8.6640625" customWidth="1"/>
    <col min="8213" max="8213" width="0" hidden="1" customWidth="1"/>
    <col min="8217" max="8226" width="0" hidden="1" customWidth="1"/>
    <col min="8227" max="8229" width="9.109375" customWidth="1"/>
    <col min="8449" max="8450" width="3.33203125" customWidth="1"/>
    <col min="8451" max="8451" width="4.6640625" customWidth="1"/>
    <col min="8452" max="8452" width="7.109375" customWidth="1"/>
    <col min="8453" max="8453" width="4.33203125" customWidth="1"/>
    <col min="8454" max="8454" width="12.6640625" customWidth="1"/>
    <col min="8455" max="8455" width="2.6640625" customWidth="1"/>
    <col min="8456" max="8456" width="7.6640625" customWidth="1"/>
    <col min="8457" max="8457" width="5.88671875" customWidth="1"/>
    <col min="8458" max="8458" width="1.6640625" customWidth="1"/>
    <col min="8459" max="8459" width="10.6640625" customWidth="1"/>
    <col min="8460" max="8460" width="1.6640625" customWidth="1"/>
    <col min="8461" max="8461" width="10.6640625" customWidth="1"/>
    <col min="8462" max="8462" width="1.6640625" customWidth="1"/>
    <col min="8463" max="8463" width="10.6640625" customWidth="1"/>
    <col min="8464" max="8464" width="1.6640625" customWidth="1"/>
    <col min="8465" max="8465" width="10.6640625" customWidth="1"/>
    <col min="8466" max="8466" width="1.6640625" customWidth="1"/>
    <col min="8467" max="8467" width="0" hidden="1" customWidth="1"/>
    <col min="8468" max="8468" width="8.6640625" customWidth="1"/>
    <col min="8469" max="8469" width="0" hidden="1" customWidth="1"/>
    <col min="8473" max="8482" width="0" hidden="1" customWidth="1"/>
    <col min="8483" max="8485" width="9.109375" customWidth="1"/>
    <col min="8705" max="8706" width="3.33203125" customWidth="1"/>
    <col min="8707" max="8707" width="4.6640625" customWidth="1"/>
    <col min="8708" max="8708" width="7.109375" customWidth="1"/>
    <col min="8709" max="8709" width="4.33203125" customWidth="1"/>
    <col min="8710" max="8710" width="12.6640625" customWidth="1"/>
    <col min="8711" max="8711" width="2.6640625" customWidth="1"/>
    <col min="8712" max="8712" width="7.6640625" customWidth="1"/>
    <col min="8713" max="8713" width="5.88671875" customWidth="1"/>
    <col min="8714" max="8714" width="1.6640625" customWidth="1"/>
    <col min="8715" max="8715" width="10.6640625" customWidth="1"/>
    <col min="8716" max="8716" width="1.6640625" customWidth="1"/>
    <col min="8717" max="8717" width="10.6640625" customWidth="1"/>
    <col min="8718" max="8718" width="1.6640625" customWidth="1"/>
    <col min="8719" max="8719" width="10.6640625" customWidth="1"/>
    <col min="8720" max="8720" width="1.6640625" customWidth="1"/>
    <col min="8721" max="8721" width="10.6640625" customWidth="1"/>
    <col min="8722" max="8722" width="1.6640625" customWidth="1"/>
    <col min="8723" max="8723" width="0" hidden="1" customWidth="1"/>
    <col min="8724" max="8724" width="8.6640625" customWidth="1"/>
    <col min="8725" max="8725" width="0" hidden="1" customWidth="1"/>
    <col min="8729" max="8738" width="0" hidden="1" customWidth="1"/>
    <col min="8739" max="8741" width="9.109375" customWidth="1"/>
    <col min="8961" max="8962" width="3.33203125" customWidth="1"/>
    <col min="8963" max="8963" width="4.6640625" customWidth="1"/>
    <col min="8964" max="8964" width="7.109375" customWidth="1"/>
    <col min="8965" max="8965" width="4.33203125" customWidth="1"/>
    <col min="8966" max="8966" width="12.6640625" customWidth="1"/>
    <col min="8967" max="8967" width="2.6640625" customWidth="1"/>
    <col min="8968" max="8968" width="7.6640625" customWidth="1"/>
    <col min="8969" max="8969" width="5.88671875" customWidth="1"/>
    <col min="8970" max="8970" width="1.6640625" customWidth="1"/>
    <col min="8971" max="8971" width="10.6640625" customWidth="1"/>
    <col min="8972" max="8972" width="1.6640625" customWidth="1"/>
    <col min="8973" max="8973" width="10.6640625" customWidth="1"/>
    <col min="8974" max="8974" width="1.6640625" customWidth="1"/>
    <col min="8975" max="8975" width="10.6640625" customWidth="1"/>
    <col min="8976" max="8976" width="1.6640625" customWidth="1"/>
    <col min="8977" max="8977" width="10.6640625" customWidth="1"/>
    <col min="8978" max="8978" width="1.6640625" customWidth="1"/>
    <col min="8979" max="8979" width="0" hidden="1" customWidth="1"/>
    <col min="8980" max="8980" width="8.6640625" customWidth="1"/>
    <col min="8981" max="8981" width="0" hidden="1" customWidth="1"/>
    <col min="8985" max="8994" width="0" hidden="1" customWidth="1"/>
    <col min="8995" max="8997" width="9.109375" customWidth="1"/>
    <col min="9217" max="9218" width="3.33203125" customWidth="1"/>
    <col min="9219" max="9219" width="4.6640625" customWidth="1"/>
    <col min="9220" max="9220" width="7.109375" customWidth="1"/>
    <col min="9221" max="9221" width="4.33203125" customWidth="1"/>
    <col min="9222" max="9222" width="12.6640625" customWidth="1"/>
    <col min="9223" max="9223" width="2.6640625" customWidth="1"/>
    <col min="9224" max="9224" width="7.6640625" customWidth="1"/>
    <col min="9225" max="9225" width="5.88671875" customWidth="1"/>
    <col min="9226" max="9226" width="1.6640625" customWidth="1"/>
    <col min="9227" max="9227" width="10.6640625" customWidth="1"/>
    <col min="9228" max="9228" width="1.6640625" customWidth="1"/>
    <col min="9229" max="9229" width="10.6640625" customWidth="1"/>
    <col min="9230" max="9230" width="1.6640625" customWidth="1"/>
    <col min="9231" max="9231" width="10.6640625" customWidth="1"/>
    <col min="9232" max="9232" width="1.6640625" customWidth="1"/>
    <col min="9233" max="9233" width="10.6640625" customWidth="1"/>
    <col min="9234" max="9234" width="1.6640625" customWidth="1"/>
    <col min="9235" max="9235" width="0" hidden="1" customWidth="1"/>
    <col min="9236" max="9236" width="8.6640625" customWidth="1"/>
    <col min="9237" max="9237" width="0" hidden="1" customWidth="1"/>
    <col min="9241" max="9250" width="0" hidden="1" customWidth="1"/>
    <col min="9251" max="9253" width="9.109375" customWidth="1"/>
    <col min="9473" max="9474" width="3.33203125" customWidth="1"/>
    <col min="9475" max="9475" width="4.6640625" customWidth="1"/>
    <col min="9476" max="9476" width="7.109375" customWidth="1"/>
    <col min="9477" max="9477" width="4.33203125" customWidth="1"/>
    <col min="9478" max="9478" width="12.6640625" customWidth="1"/>
    <col min="9479" max="9479" width="2.6640625" customWidth="1"/>
    <col min="9480" max="9480" width="7.6640625" customWidth="1"/>
    <col min="9481" max="9481" width="5.88671875" customWidth="1"/>
    <col min="9482" max="9482" width="1.6640625" customWidth="1"/>
    <col min="9483" max="9483" width="10.6640625" customWidth="1"/>
    <col min="9484" max="9484" width="1.6640625" customWidth="1"/>
    <col min="9485" max="9485" width="10.6640625" customWidth="1"/>
    <col min="9486" max="9486" width="1.6640625" customWidth="1"/>
    <col min="9487" max="9487" width="10.6640625" customWidth="1"/>
    <col min="9488" max="9488" width="1.6640625" customWidth="1"/>
    <col min="9489" max="9489" width="10.6640625" customWidth="1"/>
    <col min="9490" max="9490" width="1.6640625" customWidth="1"/>
    <col min="9491" max="9491" width="0" hidden="1" customWidth="1"/>
    <col min="9492" max="9492" width="8.6640625" customWidth="1"/>
    <col min="9493" max="9493" width="0" hidden="1" customWidth="1"/>
    <col min="9497" max="9506" width="0" hidden="1" customWidth="1"/>
    <col min="9507" max="9509" width="9.109375" customWidth="1"/>
    <col min="9729" max="9730" width="3.33203125" customWidth="1"/>
    <col min="9731" max="9731" width="4.6640625" customWidth="1"/>
    <col min="9732" max="9732" width="7.109375" customWidth="1"/>
    <col min="9733" max="9733" width="4.33203125" customWidth="1"/>
    <col min="9734" max="9734" width="12.6640625" customWidth="1"/>
    <col min="9735" max="9735" width="2.6640625" customWidth="1"/>
    <col min="9736" max="9736" width="7.6640625" customWidth="1"/>
    <col min="9737" max="9737" width="5.88671875" customWidth="1"/>
    <col min="9738" max="9738" width="1.6640625" customWidth="1"/>
    <col min="9739" max="9739" width="10.6640625" customWidth="1"/>
    <col min="9740" max="9740" width="1.6640625" customWidth="1"/>
    <col min="9741" max="9741" width="10.6640625" customWidth="1"/>
    <col min="9742" max="9742" width="1.6640625" customWidth="1"/>
    <col min="9743" max="9743" width="10.6640625" customWidth="1"/>
    <col min="9744" max="9744" width="1.6640625" customWidth="1"/>
    <col min="9745" max="9745" width="10.6640625" customWidth="1"/>
    <col min="9746" max="9746" width="1.6640625" customWidth="1"/>
    <col min="9747" max="9747" width="0" hidden="1" customWidth="1"/>
    <col min="9748" max="9748" width="8.6640625" customWidth="1"/>
    <col min="9749" max="9749" width="0" hidden="1" customWidth="1"/>
    <col min="9753" max="9762" width="0" hidden="1" customWidth="1"/>
    <col min="9763" max="9765" width="9.109375" customWidth="1"/>
    <col min="9985" max="9986" width="3.33203125" customWidth="1"/>
    <col min="9987" max="9987" width="4.6640625" customWidth="1"/>
    <col min="9988" max="9988" width="7.109375" customWidth="1"/>
    <col min="9989" max="9989" width="4.33203125" customWidth="1"/>
    <col min="9990" max="9990" width="12.6640625" customWidth="1"/>
    <col min="9991" max="9991" width="2.6640625" customWidth="1"/>
    <col min="9992" max="9992" width="7.6640625" customWidth="1"/>
    <col min="9993" max="9993" width="5.88671875" customWidth="1"/>
    <col min="9994" max="9994" width="1.6640625" customWidth="1"/>
    <col min="9995" max="9995" width="10.6640625" customWidth="1"/>
    <col min="9996" max="9996" width="1.6640625" customWidth="1"/>
    <col min="9997" max="9997" width="10.6640625" customWidth="1"/>
    <col min="9998" max="9998" width="1.6640625" customWidth="1"/>
    <col min="9999" max="9999" width="10.6640625" customWidth="1"/>
    <col min="10000" max="10000" width="1.6640625" customWidth="1"/>
    <col min="10001" max="10001" width="10.6640625" customWidth="1"/>
    <col min="10002" max="10002" width="1.6640625" customWidth="1"/>
    <col min="10003" max="10003" width="0" hidden="1" customWidth="1"/>
    <col min="10004" max="10004" width="8.6640625" customWidth="1"/>
    <col min="10005" max="10005" width="0" hidden="1" customWidth="1"/>
    <col min="10009" max="10018" width="0" hidden="1" customWidth="1"/>
    <col min="10019" max="10021" width="9.109375" customWidth="1"/>
    <col min="10241" max="10242" width="3.33203125" customWidth="1"/>
    <col min="10243" max="10243" width="4.6640625" customWidth="1"/>
    <col min="10244" max="10244" width="7.109375" customWidth="1"/>
    <col min="10245" max="10245" width="4.33203125" customWidth="1"/>
    <col min="10246" max="10246" width="12.6640625" customWidth="1"/>
    <col min="10247" max="10247" width="2.6640625" customWidth="1"/>
    <col min="10248" max="10248" width="7.6640625" customWidth="1"/>
    <col min="10249" max="10249" width="5.88671875" customWidth="1"/>
    <col min="10250" max="10250" width="1.6640625" customWidth="1"/>
    <col min="10251" max="10251" width="10.6640625" customWidth="1"/>
    <col min="10252" max="10252" width="1.6640625" customWidth="1"/>
    <col min="10253" max="10253" width="10.6640625" customWidth="1"/>
    <col min="10254" max="10254" width="1.6640625" customWidth="1"/>
    <col min="10255" max="10255" width="10.6640625" customWidth="1"/>
    <col min="10256" max="10256" width="1.6640625" customWidth="1"/>
    <col min="10257" max="10257" width="10.6640625" customWidth="1"/>
    <col min="10258" max="10258" width="1.6640625" customWidth="1"/>
    <col min="10259" max="10259" width="0" hidden="1" customWidth="1"/>
    <col min="10260" max="10260" width="8.6640625" customWidth="1"/>
    <col min="10261" max="10261" width="0" hidden="1" customWidth="1"/>
    <col min="10265" max="10274" width="0" hidden="1" customWidth="1"/>
    <col min="10275" max="10277" width="9.109375" customWidth="1"/>
    <col min="10497" max="10498" width="3.33203125" customWidth="1"/>
    <col min="10499" max="10499" width="4.6640625" customWidth="1"/>
    <col min="10500" max="10500" width="7.109375" customWidth="1"/>
    <col min="10501" max="10501" width="4.33203125" customWidth="1"/>
    <col min="10502" max="10502" width="12.6640625" customWidth="1"/>
    <col min="10503" max="10503" width="2.6640625" customWidth="1"/>
    <col min="10504" max="10504" width="7.6640625" customWidth="1"/>
    <col min="10505" max="10505" width="5.88671875" customWidth="1"/>
    <col min="10506" max="10506" width="1.6640625" customWidth="1"/>
    <col min="10507" max="10507" width="10.6640625" customWidth="1"/>
    <col min="10508" max="10508" width="1.6640625" customWidth="1"/>
    <col min="10509" max="10509" width="10.6640625" customWidth="1"/>
    <col min="10510" max="10510" width="1.6640625" customWidth="1"/>
    <col min="10511" max="10511" width="10.6640625" customWidth="1"/>
    <col min="10512" max="10512" width="1.6640625" customWidth="1"/>
    <col min="10513" max="10513" width="10.6640625" customWidth="1"/>
    <col min="10514" max="10514" width="1.6640625" customWidth="1"/>
    <col min="10515" max="10515" width="0" hidden="1" customWidth="1"/>
    <col min="10516" max="10516" width="8.6640625" customWidth="1"/>
    <col min="10517" max="10517" width="0" hidden="1" customWidth="1"/>
    <col min="10521" max="10530" width="0" hidden="1" customWidth="1"/>
    <col min="10531" max="10533" width="9.109375" customWidth="1"/>
    <col min="10753" max="10754" width="3.33203125" customWidth="1"/>
    <col min="10755" max="10755" width="4.6640625" customWidth="1"/>
    <col min="10756" max="10756" width="7.109375" customWidth="1"/>
    <col min="10757" max="10757" width="4.33203125" customWidth="1"/>
    <col min="10758" max="10758" width="12.6640625" customWidth="1"/>
    <col min="10759" max="10759" width="2.6640625" customWidth="1"/>
    <col min="10760" max="10760" width="7.6640625" customWidth="1"/>
    <col min="10761" max="10761" width="5.88671875" customWidth="1"/>
    <col min="10762" max="10762" width="1.6640625" customWidth="1"/>
    <col min="10763" max="10763" width="10.6640625" customWidth="1"/>
    <col min="10764" max="10764" width="1.6640625" customWidth="1"/>
    <col min="10765" max="10765" width="10.6640625" customWidth="1"/>
    <col min="10766" max="10766" width="1.6640625" customWidth="1"/>
    <col min="10767" max="10767" width="10.6640625" customWidth="1"/>
    <col min="10768" max="10768" width="1.6640625" customWidth="1"/>
    <col min="10769" max="10769" width="10.6640625" customWidth="1"/>
    <col min="10770" max="10770" width="1.6640625" customWidth="1"/>
    <col min="10771" max="10771" width="0" hidden="1" customWidth="1"/>
    <col min="10772" max="10772" width="8.6640625" customWidth="1"/>
    <col min="10773" max="10773" width="0" hidden="1" customWidth="1"/>
    <col min="10777" max="10786" width="0" hidden="1" customWidth="1"/>
    <col min="10787" max="10789" width="9.109375" customWidth="1"/>
    <col min="11009" max="11010" width="3.33203125" customWidth="1"/>
    <col min="11011" max="11011" width="4.6640625" customWidth="1"/>
    <col min="11012" max="11012" width="7.109375" customWidth="1"/>
    <col min="11013" max="11013" width="4.33203125" customWidth="1"/>
    <col min="11014" max="11014" width="12.6640625" customWidth="1"/>
    <col min="11015" max="11015" width="2.6640625" customWidth="1"/>
    <col min="11016" max="11016" width="7.6640625" customWidth="1"/>
    <col min="11017" max="11017" width="5.88671875" customWidth="1"/>
    <col min="11018" max="11018" width="1.6640625" customWidth="1"/>
    <col min="11019" max="11019" width="10.6640625" customWidth="1"/>
    <col min="11020" max="11020" width="1.6640625" customWidth="1"/>
    <col min="11021" max="11021" width="10.6640625" customWidth="1"/>
    <col min="11022" max="11022" width="1.6640625" customWidth="1"/>
    <col min="11023" max="11023" width="10.6640625" customWidth="1"/>
    <col min="11024" max="11024" width="1.6640625" customWidth="1"/>
    <col min="11025" max="11025" width="10.6640625" customWidth="1"/>
    <col min="11026" max="11026" width="1.6640625" customWidth="1"/>
    <col min="11027" max="11027" width="0" hidden="1" customWidth="1"/>
    <col min="11028" max="11028" width="8.6640625" customWidth="1"/>
    <col min="11029" max="11029" width="0" hidden="1" customWidth="1"/>
    <col min="11033" max="11042" width="0" hidden="1" customWidth="1"/>
    <col min="11043" max="11045" width="9.109375" customWidth="1"/>
    <col min="11265" max="11266" width="3.33203125" customWidth="1"/>
    <col min="11267" max="11267" width="4.6640625" customWidth="1"/>
    <col min="11268" max="11268" width="7.109375" customWidth="1"/>
    <col min="11269" max="11269" width="4.33203125" customWidth="1"/>
    <col min="11270" max="11270" width="12.6640625" customWidth="1"/>
    <col min="11271" max="11271" width="2.6640625" customWidth="1"/>
    <col min="11272" max="11272" width="7.6640625" customWidth="1"/>
    <col min="11273" max="11273" width="5.88671875" customWidth="1"/>
    <col min="11274" max="11274" width="1.6640625" customWidth="1"/>
    <col min="11275" max="11275" width="10.6640625" customWidth="1"/>
    <col min="11276" max="11276" width="1.6640625" customWidth="1"/>
    <col min="11277" max="11277" width="10.6640625" customWidth="1"/>
    <col min="11278" max="11278" width="1.6640625" customWidth="1"/>
    <col min="11279" max="11279" width="10.6640625" customWidth="1"/>
    <col min="11280" max="11280" width="1.6640625" customWidth="1"/>
    <col min="11281" max="11281" width="10.6640625" customWidth="1"/>
    <col min="11282" max="11282" width="1.6640625" customWidth="1"/>
    <col min="11283" max="11283" width="0" hidden="1" customWidth="1"/>
    <col min="11284" max="11284" width="8.6640625" customWidth="1"/>
    <col min="11285" max="11285" width="0" hidden="1" customWidth="1"/>
    <col min="11289" max="11298" width="0" hidden="1" customWidth="1"/>
    <col min="11299" max="11301" width="9.109375" customWidth="1"/>
    <col min="11521" max="11522" width="3.33203125" customWidth="1"/>
    <col min="11523" max="11523" width="4.6640625" customWidth="1"/>
    <col min="11524" max="11524" width="7.109375" customWidth="1"/>
    <col min="11525" max="11525" width="4.33203125" customWidth="1"/>
    <col min="11526" max="11526" width="12.6640625" customWidth="1"/>
    <col min="11527" max="11527" width="2.6640625" customWidth="1"/>
    <col min="11528" max="11528" width="7.6640625" customWidth="1"/>
    <col min="11529" max="11529" width="5.88671875" customWidth="1"/>
    <col min="11530" max="11530" width="1.6640625" customWidth="1"/>
    <col min="11531" max="11531" width="10.6640625" customWidth="1"/>
    <col min="11532" max="11532" width="1.6640625" customWidth="1"/>
    <col min="11533" max="11533" width="10.6640625" customWidth="1"/>
    <col min="11534" max="11534" width="1.6640625" customWidth="1"/>
    <col min="11535" max="11535" width="10.6640625" customWidth="1"/>
    <col min="11536" max="11536" width="1.6640625" customWidth="1"/>
    <col min="11537" max="11537" width="10.6640625" customWidth="1"/>
    <col min="11538" max="11538" width="1.6640625" customWidth="1"/>
    <col min="11539" max="11539" width="0" hidden="1" customWidth="1"/>
    <col min="11540" max="11540" width="8.6640625" customWidth="1"/>
    <col min="11541" max="11541" width="0" hidden="1" customWidth="1"/>
    <col min="11545" max="11554" width="0" hidden="1" customWidth="1"/>
    <col min="11555" max="11557" width="9.109375" customWidth="1"/>
    <col min="11777" max="11778" width="3.33203125" customWidth="1"/>
    <col min="11779" max="11779" width="4.6640625" customWidth="1"/>
    <col min="11780" max="11780" width="7.109375" customWidth="1"/>
    <col min="11781" max="11781" width="4.33203125" customWidth="1"/>
    <col min="11782" max="11782" width="12.6640625" customWidth="1"/>
    <col min="11783" max="11783" width="2.6640625" customWidth="1"/>
    <col min="11784" max="11784" width="7.6640625" customWidth="1"/>
    <col min="11785" max="11785" width="5.88671875" customWidth="1"/>
    <col min="11786" max="11786" width="1.6640625" customWidth="1"/>
    <col min="11787" max="11787" width="10.6640625" customWidth="1"/>
    <col min="11788" max="11788" width="1.6640625" customWidth="1"/>
    <col min="11789" max="11789" width="10.6640625" customWidth="1"/>
    <col min="11790" max="11790" width="1.6640625" customWidth="1"/>
    <col min="11791" max="11791" width="10.6640625" customWidth="1"/>
    <col min="11792" max="11792" width="1.6640625" customWidth="1"/>
    <col min="11793" max="11793" width="10.6640625" customWidth="1"/>
    <col min="11794" max="11794" width="1.6640625" customWidth="1"/>
    <col min="11795" max="11795" width="0" hidden="1" customWidth="1"/>
    <col min="11796" max="11796" width="8.6640625" customWidth="1"/>
    <col min="11797" max="11797" width="0" hidden="1" customWidth="1"/>
    <col min="11801" max="11810" width="0" hidden="1" customWidth="1"/>
    <col min="11811" max="11813" width="9.109375" customWidth="1"/>
    <col min="12033" max="12034" width="3.33203125" customWidth="1"/>
    <col min="12035" max="12035" width="4.6640625" customWidth="1"/>
    <col min="12036" max="12036" width="7.109375" customWidth="1"/>
    <col min="12037" max="12037" width="4.33203125" customWidth="1"/>
    <col min="12038" max="12038" width="12.6640625" customWidth="1"/>
    <col min="12039" max="12039" width="2.6640625" customWidth="1"/>
    <col min="12040" max="12040" width="7.6640625" customWidth="1"/>
    <col min="12041" max="12041" width="5.88671875" customWidth="1"/>
    <col min="12042" max="12042" width="1.6640625" customWidth="1"/>
    <col min="12043" max="12043" width="10.6640625" customWidth="1"/>
    <col min="12044" max="12044" width="1.6640625" customWidth="1"/>
    <col min="12045" max="12045" width="10.6640625" customWidth="1"/>
    <col min="12046" max="12046" width="1.6640625" customWidth="1"/>
    <col min="12047" max="12047" width="10.6640625" customWidth="1"/>
    <col min="12048" max="12048" width="1.6640625" customWidth="1"/>
    <col min="12049" max="12049" width="10.6640625" customWidth="1"/>
    <col min="12050" max="12050" width="1.6640625" customWidth="1"/>
    <col min="12051" max="12051" width="0" hidden="1" customWidth="1"/>
    <col min="12052" max="12052" width="8.6640625" customWidth="1"/>
    <col min="12053" max="12053" width="0" hidden="1" customWidth="1"/>
    <col min="12057" max="12066" width="0" hidden="1" customWidth="1"/>
    <col min="12067" max="12069" width="9.109375" customWidth="1"/>
    <col min="12289" max="12290" width="3.33203125" customWidth="1"/>
    <col min="12291" max="12291" width="4.6640625" customWidth="1"/>
    <col min="12292" max="12292" width="7.109375" customWidth="1"/>
    <col min="12293" max="12293" width="4.33203125" customWidth="1"/>
    <col min="12294" max="12294" width="12.6640625" customWidth="1"/>
    <col min="12295" max="12295" width="2.6640625" customWidth="1"/>
    <col min="12296" max="12296" width="7.6640625" customWidth="1"/>
    <col min="12297" max="12297" width="5.88671875" customWidth="1"/>
    <col min="12298" max="12298" width="1.6640625" customWidth="1"/>
    <col min="12299" max="12299" width="10.6640625" customWidth="1"/>
    <col min="12300" max="12300" width="1.6640625" customWidth="1"/>
    <col min="12301" max="12301" width="10.6640625" customWidth="1"/>
    <col min="12302" max="12302" width="1.6640625" customWidth="1"/>
    <col min="12303" max="12303" width="10.6640625" customWidth="1"/>
    <col min="12304" max="12304" width="1.6640625" customWidth="1"/>
    <col min="12305" max="12305" width="10.6640625" customWidth="1"/>
    <col min="12306" max="12306" width="1.6640625" customWidth="1"/>
    <col min="12307" max="12307" width="0" hidden="1" customWidth="1"/>
    <col min="12308" max="12308" width="8.6640625" customWidth="1"/>
    <col min="12309" max="12309" width="0" hidden="1" customWidth="1"/>
    <col min="12313" max="12322" width="0" hidden="1" customWidth="1"/>
    <col min="12323" max="12325" width="9.109375" customWidth="1"/>
    <col min="12545" max="12546" width="3.33203125" customWidth="1"/>
    <col min="12547" max="12547" width="4.6640625" customWidth="1"/>
    <col min="12548" max="12548" width="7.109375" customWidth="1"/>
    <col min="12549" max="12549" width="4.33203125" customWidth="1"/>
    <col min="12550" max="12550" width="12.6640625" customWidth="1"/>
    <col min="12551" max="12551" width="2.6640625" customWidth="1"/>
    <col min="12552" max="12552" width="7.6640625" customWidth="1"/>
    <col min="12553" max="12553" width="5.88671875" customWidth="1"/>
    <col min="12554" max="12554" width="1.6640625" customWidth="1"/>
    <col min="12555" max="12555" width="10.6640625" customWidth="1"/>
    <col min="12556" max="12556" width="1.6640625" customWidth="1"/>
    <col min="12557" max="12557" width="10.6640625" customWidth="1"/>
    <col min="12558" max="12558" width="1.6640625" customWidth="1"/>
    <col min="12559" max="12559" width="10.6640625" customWidth="1"/>
    <col min="12560" max="12560" width="1.6640625" customWidth="1"/>
    <col min="12561" max="12561" width="10.6640625" customWidth="1"/>
    <col min="12562" max="12562" width="1.6640625" customWidth="1"/>
    <col min="12563" max="12563" width="0" hidden="1" customWidth="1"/>
    <col min="12564" max="12564" width="8.6640625" customWidth="1"/>
    <col min="12565" max="12565" width="0" hidden="1" customWidth="1"/>
    <col min="12569" max="12578" width="0" hidden="1" customWidth="1"/>
    <col min="12579" max="12581" width="9.109375" customWidth="1"/>
    <col min="12801" max="12802" width="3.33203125" customWidth="1"/>
    <col min="12803" max="12803" width="4.6640625" customWidth="1"/>
    <col min="12804" max="12804" width="7.109375" customWidth="1"/>
    <col min="12805" max="12805" width="4.33203125" customWidth="1"/>
    <col min="12806" max="12806" width="12.6640625" customWidth="1"/>
    <col min="12807" max="12807" width="2.6640625" customWidth="1"/>
    <col min="12808" max="12808" width="7.6640625" customWidth="1"/>
    <col min="12809" max="12809" width="5.88671875" customWidth="1"/>
    <col min="12810" max="12810" width="1.6640625" customWidth="1"/>
    <col min="12811" max="12811" width="10.6640625" customWidth="1"/>
    <col min="12812" max="12812" width="1.6640625" customWidth="1"/>
    <col min="12813" max="12813" width="10.6640625" customWidth="1"/>
    <col min="12814" max="12814" width="1.6640625" customWidth="1"/>
    <col min="12815" max="12815" width="10.6640625" customWidth="1"/>
    <col min="12816" max="12816" width="1.6640625" customWidth="1"/>
    <col min="12817" max="12817" width="10.6640625" customWidth="1"/>
    <col min="12818" max="12818" width="1.6640625" customWidth="1"/>
    <col min="12819" max="12819" width="0" hidden="1" customWidth="1"/>
    <col min="12820" max="12820" width="8.6640625" customWidth="1"/>
    <col min="12821" max="12821" width="0" hidden="1" customWidth="1"/>
    <col min="12825" max="12834" width="0" hidden="1" customWidth="1"/>
    <col min="12835" max="12837" width="9.109375" customWidth="1"/>
    <col min="13057" max="13058" width="3.33203125" customWidth="1"/>
    <col min="13059" max="13059" width="4.6640625" customWidth="1"/>
    <col min="13060" max="13060" width="7.109375" customWidth="1"/>
    <col min="13061" max="13061" width="4.33203125" customWidth="1"/>
    <col min="13062" max="13062" width="12.6640625" customWidth="1"/>
    <col min="13063" max="13063" width="2.6640625" customWidth="1"/>
    <col min="13064" max="13064" width="7.6640625" customWidth="1"/>
    <col min="13065" max="13065" width="5.88671875" customWidth="1"/>
    <col min="13066" max="13066" width="1.6640625" customWidth="1"/>
    <col min="13067" max="13067" width="10.6640625" customWidth="1"/>
    <col min="13068" max="13068" width="1.6640625" customWidth="1"/>
    <col min="13069" max="13069" width="10.6640625" customWidth="1"/>
    <col min="13070" max="13070" width="1.6640625" customWidth="1"/>
    <col min="13071" max="13071" width="10.6640625" customWidth="1"/>
    <col min="13072" max="13072" width="1.6640625" customWidth="1"/>
    <col min="13073" max="13073" width="10.6640625" customWidth="1"/>
    <col min="13074" max="13074" width="1.6640625" customWidth="1"/>
    <col min="13075" max="13075" width="0" hidden="1" customWidth="1"/>
    <col min="13076" max="13076" width="8.6640625" customWidth="1"/>
    <col min="13077" max="13077" width="0" hidden="1" customWidth="1"/>
    <col min="13081" max="13090" width="0" hidden="1" customWidth="1"/>
    <col min="13091" max="13093" width="9.109375" customWidth="1"/>
    <col min="13313" max="13314" width="3.33203125" customWidth="1"/>
    <col min="13315" max="13315" width="4.6640625" customWidth="1"/>
    <col min="13316" max="13316" width="7.109375" customWidth="1"/>
    <col min="13317" max="13317" width="4.33203125" customWidth="1"/>
    <col min="13318" max="13318" width="12.6640625" customWidth="1"/>
    <col min="13319" max="13319" width="2.6640625" customWidth="1"/>
    <col min="13320" max="13320" width="7.6640625" customWidth="1"/>
    <col min="13321" max="13321" width="5.88671875" customWidth="1"/>
    <col min="13322" max="13322" width="1.6640625" customWidth="1"/>
    <col min="13323" max="13323" width="10.6640625" customWidth="1"/>
    <col min="13324" max="13324" width="1.6640625" customWidth="1"/>
    <col min="13325" max="13325" width="10.6640625" customWidth="1"/>
    <col min="13326" max="13326" width="1.6640625" customWidth="1"/>
    <col min="13327" max="13327" width="10.6640625" customWidth="1"/>
    <col min="13328" max="13328" width="1.6640625" customWidth="1"/>
    <col min="13329" max="13329" width="10.6640625" customWidth="1"/>
    <col min="13330" max="13330" width="1.6640625" customWidth="1"/>
    <col min="13331" max="13331" width="0" hidden="1" customWidth="1"/>
    <col min="13332" max="13332" width="8.6640625" customWidth="1"/>
    <col min="13333" max="13333" width="0" hidden="1" customWidth="1"/>
    <col min="13337" max="13346" width="0" hidden="1" customWidth="1"/>
    <col min="13347" max="13349" width="9.109375" customWidth="1"/>
    <col min="13569" max="13570" width="3.33203125" customWidth="1"/>
    <col min="13571" max="13571" width="4.6640625" customWidth="1"/>
    <col min="13572" max="13572" width="7.109375" customWidth="1"/>
    <col min="13573" max="13573" width="4.33203125" customWidth="1"/>
    <col min="13574" max="13574" width="12.6640625" customWidth="1"/>
    <col min="13575" max="13575" width="2.6640625" customWidth="1"/>
    <col min="13576" max="13576" width="7.6640625" customWidth="1"/>
    <col min="13577" max="13577" width="5.88671875" customWidth="1"/>
    <col min="13578" max="13578" width="1.6640625" customWidth="1"/>
    <col min="13579" max="13579" width="10.6640625" customWidth="1"/>
    <col min="13580" max="13580" width="1.6640625" customWidth="1"/>
    <col min="13581" max="13581" width="10.6640625" customWidth="1"/>
    <col min="13582" max="13582" width="1.6640625" customWidth="1"/>
    <col min="13583" max="13583" width="10.6640625" customWidth="1"/>
    <col min="13584" max="13584" width="1.6640625" customWidth="1"/>
    <col min="13585" max="13585" width="10.6640625" customWidth="1"/>
    <col min="13586" max="13586" width="1.6640625" customWidth="1"/>
    <col min="13587" max="13587" width="0" hidden="1" customWidth="1"/>
    <col min="13588" max="13588" width="8.6640625" customWidth="1"/>
    <col min="13589" max="13589" width="0" hidden="1" customWidth="1"/>
    <col min="13593" max="13602" width="0" hidden="1" customWidth="1"/>
    <col min="13603" max="13605" width="9.109375" customWidth="1"/>
    <col min="13825" max="13826" width="3.33203125" customWidth="1"/>
    <col min="13827" max="13827" width="4.6640625" customWidth="1"/>
    <col min="13828" max="13828" width="7.109375" customWidth="1"/>
    <col min="13829" max="13829" width="4.33203125" customWidth="1"/>
    <col min="13830" max="13830" width="12.6640625" customWidth="1"/>
    <col min="13831" max="13831" width="2.6640625" customWidth="1"/>
    <col min="13832" max="13832" width="7.6640625" customWidth="1"/>
    <col min="13833" max="13833" width="5.88671875" customWidth="1"/>
    <col min="13834" max="13834" width="1.6640625" customWidth="1"/>
    <col min="13835" max="13835" width="10.6640625" customWidth="1"/>
    <col min="13836" max="13836" width="1.6640625" customWidth="1"/>
    <col min="13837" max="13837" width="10.6640625" customWidth="1"/>
    <col min="13838" max="13838" width="1.6640625" customWidth="1"/>
    <col min="13839" max="13839" width="10.6640625" customWidth="1"/>
    <col min="13840" max="13840" width="1.6640625" customWidth="1"/>
    <col min="13841" max="13841" width="10.6640625" customWidth="1"/>
    <col min="13842" max="13842" width="1.6640625" customWidth="1"/>
    <col min="13843" max="13843" width="0" hidden="1" customWidth="1"/>
    <col min="13844" max="13844" width="8.6640625" customWidth="1"/>
    <col min="13845" max="13845" width="0" hidden="1" customWidth="1"/>
    <col min="13849" max="13858" width="0" hidden="1" customWidth="1"/>
    <col min="13859" max="13861" width="9.109375" customWidth="1"/>
    <col min="14081" max="14082" width="3.33203125" customWidth="1"/>
    <col min="14083" max="14083" width="4.6640625" customWidth="1"/>
    <col min="14084" max="14084" width="7.109375" customWidth="1"/>
    <col min="14085" max="14085" width="4.33203125" customWidth="1"/>
    <col min="14086" max="14086" width="12.6640625" customWidth="1"/>
    <col min="14087" max="14087" width="2.6640625" customWidth="1"/>
    <col min="14088" max="14088" width="7.6640625" customWidth="1"/>
    <col min="14089" max="14089" width="5.88671875" customWidth="1"/>
    <col min="14090" max="14090" width="1.6640625" customWidth="1"/>
    <col min="14091" max="14091" width="10.6640625" customWidth="1"/>
    <col min="14092" max="14092" width="1.6640625" customWidth="1"/>
    <col min="14093" max="14093" width="10.6640625" customWidth="1"/>
    <col min="14094" max="14094" width="1.6640625" customWidth="1"/>
    <col min="14095" max="14095" width="10.6640625" customWidth="1"/>
    <col min="14096" max="14096" width="1.6640625" customWidth="1"/>
    <col min="14097" max="14097" width="10.6640625" customWidth="1"/>
    <col min="14098" max="14098" width="1.6640625" customWidth="1"/>
    <col min="14099" max="14099" width="0" hidden="1" customWidth="1"/>
    <col min="14100" max="14100" width="8.6640625" customWidth="1"/>
    <col min="14101" max="14101" width="0" hidden="1" customWidth="1"/>
    <col min="14105" max="14114" width="0" hidden="1" customWidth="1"/>
    <col min="14115" max="14117" width="9.109375" customWidth="1"/>
    <col min="14337" max="14338" width="3.33203125" customWidth="1"/>
    <col min="14339" max="14339" width="4.6640625" customWidth="1"/>
    <col min="14340" max="14340" width="7.109375" customWidth="1"/>
    <col min="14341" max="14341" width="4.33203125" customWidth="1"/>
    <col min="14342" max="14342" width="12.6640625" customWidth="1"/>
    <col min="14343" max="14343" width="2.6640625" customWidth="1"/>
    <col min="14344" max="14344" width="7.6640625" customWidth="1"/>
    <col min="14345" max="14345" width="5.88671875" customWidth="1"/>
    <col min="14346" max="14346" width="1.6640625" customWidth="1"/>
    <col min="14347" max="14347" width="10.6640625" customWidth="1"/>
    <col min="14348" max="14348" width="1.6640625" customWidth="1"/>
    <col min="14349" max="14349" width="10.6640625" customWidth="1"/>
    <col min="14350" max="14350" width="1.6640625" customWidth="1"/>
    <col min="14351" max="14351" width="10.6640625" customWidth="1"/>
    <col min="14352" max="14352" width="1.6640625" customWidth="1"/>
    <col min="14353" max="14353" width="10.6640625" customWidth="1"/>
    <col min="14354" max="14354" width="1.6640625" customWidth="1"/>
    <col min="14355" max="14355" width="0" hidden="1" customWidth="1"/>
    <col min="14356" max="14356" width="8.6640625" customWidth="1"/>
    <col min="14357" max="14357" width="0" hidden="1" customWidth="1"/>
    <col min="14361" max="14370" width="0" hidden="1" customWidth="1"/>
    <col min="14371" max="14373" width="9.109375" customWidth="1"/>
    <col min="14593" max="14594" width="3.33203125" customWidth="1"/>
    <col min="14595" max="14595" width="4.6640625" customWidth="1"/>
    <col min="14596" max="14596" width="7.109375" customWidth="1"/>
    <col min="14597" max="14597" width="4.33203125" customWidth="1"/>
    <col min="14598" max="14598" width="12.6640625" customWidth="1"/>
    <col min="14599" max="14599" width="2.6640625" customWidth="1"/>
    <col min="14600" max="14600" width="7.6640625" customWidth="1"/>
    <col min="14601" max="14601" width="5.88671875" customWidth="1"/>
    <col min="14602" max="14602" width="1.6640625" customWidth="1"/>
    <col min="14603" max="14603" width="10.6640625" customWidth="1"/>
    <col min="14604" max="14604" width="1.6640625" customWidth="1"/>
    <col min="14605" max="14605" width="10.6640625" customWidth="1"/>
    <col min="14606" max="14606" width="1.6640625" customWidth="1"/>
    <col min="14607" max="14607" width="10.6640625" customWidth="1"/>
    <col min="14608" max="14608" width="1.6640625" customWidth="1"/>
    <col min="14609" max="14609" width="10.6640625" customWidth="1"/>
    <col min="14610" max="14610" width="1.6640625" customWidth="1"/>
    <col min="14611" max="14611" width="0" hidden="1" customWidth="1"/>
    <col min="14612" max="14612" width="8.6640625" customWidth="1"/>
    <col min="14613" max="14613" width="0" hidden="1" customWidth="1"/>
    <col min="14617" max="14626" width="0" hidden="1" customWidth="1"/>
    <col min="14627" max="14629" width="9.109375" customWidth="1"/>
    <col min="14849" max="14850" width="3.33203125" customWidth="1"/>
    <col min="14851" max="14851" width="4.6640625" customWidth="1"/>
    <col min="14852" max="14852" width="7.109375" customWidth="1"/>
    <col min="14853" max="14853" width="4.33203125" customWidth="1"/>
    <col min="14854" max="14854" width="12.6640625" customWidth="1"/>
    <col min="14855" max="14855" width="2.6640625" customWidth="1"/>
    <col min="14856" max="14856" width="7.6640625" customWidth="1"/>
    <col min="14857" max="14857" width="5.88671875" customWidth="1"/>
    <col min="14858" max="14858" width="1.6640625" customWidth="1"/>
    <col min="14859" max="14859" width="10.6640625" customWidth="1"/>
    <col min="14860" max="14860" width="1.6640625" customWidth="1"/>
    <col min="14861" max="14861" width="10.6640625" customWidth="1"/>
    <col min="14862" max="14862" width="1.6640625" customWidth="1"/>
    <col min="14863" max="14863" width="10.6640625" customWidth="1"/>
    <col min="14864" max="14864" width="1.6640625" customWidth="1"/>
    <col min="14865" max="14865" width="10.6640625" customWidth="1"/>
    <col min="14866" max="14866" width="1.6640625" customWidth="1"/>
    <col min="14867" max="14867" width="0" hidden="1" customWidth="1"/>
    <col min="14868" max="14868" width="8.6640625" customWidth="1"/>
    <col min="14869" max="14869" width="0" hidden="1" customWidth="1"/>
    <col min="14873" max="14882" width="0" hidden="1" customWidth="1"/>
    <col min="14883" max="14885" width="9.109375" customWidth="1"/>
    <col min="15105" max="15106" width="3.33203125" customWidth="1"/>
    <col min="15107" max="15107" width="4.6640625" customWidth="1"/>
    <col min="15108" max="15108" width="7.109375" customWidth="1"/>
    <col min="15109" max="15109" width="4.33203125" customWidth="1"/>
    <col min="15110" max="15110" width="12.6640625" customWidth="1"/>
    <col min="15111" max="15111" width="2.6640625" customWidth="1"/>
    <col min="15112" max="15112" width="7.6640625" customWidth="1"/>
    <col min="15113" max="15113" width="5.88671875" customWidth="1"/>
    <col min="15114" max="15114" width="1.6640625" customWidth="1"/>
    <col min="15115" max="15115" width="10.6640625" customWidth="1"/>
    <col min="15116" max="15116" width="1.6640625" customWidth="1"/>
    <col min="15117" max="15117" width="10.6640625" customWidth="1"/>
    <col min="15118" max="15118" width="1.6640625" customWidth="1"/>
    <col min="15119" max="15119" width="10.6640625" customWidth="1"/>
    <col min="15120" max="15120" width="1.6640625" customWidth="1"/>
    <col min="15121" max="15121" width="10.6640625" customWidth="1"/>
    <col min="15122" max="15122" width="1.6640625" customWidth="1"/>
    <col min="15123" max="15123" width="0" hidden="1" customWidth="1"/>
    <col min="15124" max="15124" width="8.6640625" customWidth="1"/>
    <col min="15125" max="15125" width="0" hidden="1" customWidth="1"/>
    <col min="15129" max="15138" width="0" hidden="1" customWidth="1"/>
    <col min="15139" max="15141" width="9.109375" customWidth="1"/>
    <col min="15361" max="15362" width="3.33203125" customWidth="1"/>
    <col min="15363" max="15363" width="4.6640625" customWidth="1"/>
    <col min="15364" max="15364" width="7.109375" customWidth="1"/>
    <col min="15365" max="15365" width="4.33203125" customWidth="1"/>
    <col min="15366" max="15366" width="12.6640625" customWidth="1"/>
    <col min="15367" max="15367" width="2.6640625" customWidth="1"/>
    <col min="15368" max="15368" width="7.6640625" customWidth="1"/>
    <col min="15369" max="15369" width="5.88671875" customWidth="1"/>
    <col min="15370" max="15370" width="1.6640625" customWidth="1"/>
    <col min="15371" max="15371" width="10.6640625" customWidth="1"/>
    <col min="15372" max="15372" width="1.6640625" customWidth="1"/>
    <col min="15373" max="15373" width="10.6640625" customWidth="1"/>
    <col min="15374" max="15374" width="1.6640625" customWidth="1"/>
    <col min="15375" max="15375" width="10.6640625" customWidth="1"/>
    <col min="15376" max="15376" width="1.6640625" customWidth="1"/>
    <col min="15377" max="15377" width="10.6640625" customWidth="1"/>
    <col min="15378" max="15378" width="1.6640625" customWidth="1"/>
    <col min="15379" max="15379" width="0" hidden="1" customWidth="1"/>
    <col min="15380" max="15380" width="8.6640625" customWidth="1"/>
    <col min="15381" max="15381" width="0" hidden="1" customWidth="1"/>
    <col min="15385" max="15394" width="0" hidden="1" customWidth="1"/>
    <col min="15395" max="15397" width="9.109375" customWidth="1"/>
    <col min="15617" max="15618" width="3.33203125" customWidth="1"/>
    <col min="15619" max="15619" width="4.6640625" customWidth="1"/>
    <col min="15620" max="15620" width="7.109375" customWidth="1"/>
    <col min="15621" max="15621" width="4.33203125" customWidth="1"/>
    <col min="15622" max="15622" width="12.6640625" customWidth="1"/>
    <col min="15623" max="15623" width="2.6640625" customWidth="1"/>
    <col min="15624" max="15624" width="7.6640625" customWidth="1"/>
    <col min="15625" max="15625" width="5.88671875" customWidth="1"/>
    <col min="15626" max="15626" width="1.6640625" customWidth="1"/>
    <col min="15627" max="15627" width="10.6640625" customWidth="1"/>
    <col min="15628" max="15628" width="1.6640625" customWidth="1"/>
    <col min="15629" max="15629" width="10.6640625" customWidth="1"/>
    <col min="15630" max="15630" width="1.6640625" customWidth="1"/>
    <col min="15631" max="15631" width="10.6640625" customWidth="1"/>
    <col min="15632" max="15632" width="1.6640625" customWidth="1"/>
    <col min="15633" max="15633" width="10.6640625" customWidth="1"/>
    <col min="15634" max="15634" width="1.6640625" customWidth="1"/>
    <col min="15635" max="15635" width="0" hidden="1" customWidth="1"/>
    <col min="15636" max="15636" width="8.6640625" customWidth="1"/>
    <col min="15637" max="15637" width="0" hidden="1" customWidth="1"/>
    <col min="15641" max="15650" width="0" hidden="1" customWidth="1"/>
    <col min="15651" max="15653" width="9.109375" customWidth="1"/>
    <col min="15873" max="15874" width="3.33203125" customWidth="1"/>
    <col min="15875" max="15875" width="4.6640625" customWidth="1"/>
    <col min="15876" max="15876" width="7.109375" customWidth="1"/>
    <col min="15877" max="15877" width="4.33203125" customWidth="1"/>
    <col min="15878" max="15878" width="12.6640625" customWidth="1"/>
    <col min="15879" max="15879" width="2.6640625" customWidth="1"/>
    <col min="15880" max="15880" width="7.6640625" customWidth="1"/>
    <col min="15881" max="15881" width="5.88671875" customWidth="1"/>
    <col min="15882" max="15882" width="1.6640625" customWidth="1"/>
    <col min="15883" max="15883" width="10.6640625" customWidth="1"/>
    <col min="15884" max="15884" width="1.6640625" customWidth="1"/>
    <col min="15885" max="15885" width="10.6640625" customWidth="1"/>
    <col min="15886" max="15886" width="1.6640625" customWidth="1"/>
    <col min="15887" max="15887" width="10.6640625" customWidth="1"/>
    <col min="15888" max="15888" width="1.6640625" customWidth="1"/>
    <col min="15889" max="15889" width="10.6640625" customWidth="1"/>
    <col min="15890" max="15890" width="1.6640625" customWidth="1"/>
    <col min="15891" max="15891" width="0" hidden="1" customWidth="1"/>
    <col min="15892" max="15892" width="8.6640625" customWidth="1"/>
    <col min="15893" max="15893" width="0" hidden="1" customWidth="1"/>
    <col min="15897" max="15906" width="0" hidden="1" customWidth="1"/>
    <col min="15907" max="15909" width="9.109375" customWidth="1"/>
    <col min="16129" max="16130" width="3.33203125" customWidth="1"/>
    <col min="16131" max="16131" width="4.6640625" customWidth="1"/>
    <col min="16132" max="16132" width="7.109375" customWidth="1"/>
    <col min="16133" max="16133" width="4.33203125" customWidth="1"/>
    <col min="16134" max="16134" width="12.6640625" customWidth="1"/>
    <col min="16135" max="16135" width="2.6640625" customWidth="1"/>
    <col min="16136" max="16136" width="7.6640625" customWidth="1"/>
    <col min="16137" max="16137" width="5.88671875" customWidth="1"/>
    <col min="16138" max="16138" width="1.6640625" customWidth="1"/>
    <col min="16139" max="16139" width="10.6640625" customWidth="1"/>
    <col min="16140" max="16140" width="1.6640625" customWidth="1"/>
    <col min="16141" max="16141" width="10.6640625" customWidth="1"/>
    <col min="16142" max="16142" width="1.6640625" customWidth="1"/>
    <col min="16143" max="16143" width="10.6640625" customWidth="1"/>
    <col min="16144" max="16144" width="1.6640625" customWidth="1"/>
    <col min="16145" max="16145" width="10.6640625" customWidth="1"/>
    <col min="16146" max="16146" width="1.6640625" customWidth="1"/>
    <col min="16147" max="16147" width="0" hidden="1" customWidth="1"/>
    <col min="16148" max="16148" width="8.6640625" customWidth="1"/>
    <col min="16149" max="16149" width="0" hidden="1" customWidth="1"/>
    <col min="16153" max="16162" width="0" hidden="1" customWidth="1"/>
    <col min="16163" max="16165" width="9.109375" customWidth="1"/>
  </cols>
  <sheetData>
    <row r="1" spans="1:37" s="8" customFormat="1" ht="21.75" customHeight="1" x14ac:dyDescent="0.25">
      <c r="A1" s="1" t="str">
        <f>[1]Altalanos!$A$6</f>
        <v>Fehérvár Kupa</v>
      </c>
      <c r="B1" s="1"/>
      <c r="C1" s="2"/>
      <c r="D1" s="2"/>
      <c r="E1" s="2"/>
      <c r="F1" s="2"/>
      <c r="G1" s="2"/>
      <c r="H1" s="2"/>
      <c r="I1" s="3"/>
      <c r="J1" s="4"/>
      <c r="K1" s="5" t="s">
        <v>0</v>
      </c>
      <c r="L1" s="6"/>
      <c r="M1" s="7"/>
      <c r="N1" s="4"/>
      <c r="O1" s="4" t="s">
        <v>1</v>
      </c>
      <c r="P1" s="4"/>
      <c r="Q1" s="2"/>
      <c r="R1" s="4"/>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row>
    <row r="2" spans="1:37" s="13" customFormat="1" x14ac:dyDescent="0.25">
      <c r="A2" s="11" t="s">
        <v>2</v>
      </c>
      <c r="B2" s="12"/>
      <c r="C2" s="12"/>
      <c r="E2" s="12" t="str">
        <f>[1]Altalanos!$A$8</f>
        <v>F16</v>
      </c>
      <c r="F2" s="12"/>
      <c r="G2" s="14"/>
      <c r="H2" s="15"/>
      <c r="I2" s="15"/>
      <c r="J2" s="16"/>
      <c r="K2" s="6"/>
      <c r="L2" s="6"/>
      <c r="M2" s="6"/>
      <c r="N2" s="16"/>
      <c r="O2" s="15"/>
      <c r="P2" s="16"/>
      <c r="Q2" s="15"/>
      <c r="R2" s="16"/>
      <c r="Y2" s="17"/>
      <c r="Z2" s="18"/>
      <c r="AA2" s="18" t="s">
        <v>3</v>
      </c>
      <c r="AB2" s="19">
        <v>300</v>
      </c>
      <c r="AC2" s="19">
        <v>250</v>
      </c>
      <c r="AD2" s="19">
        <v>200</v>
      </c>
      <c r="AE2" s="19">
        <v>150</v>
      </c>
      <c r="AF2" s="19">
        <v>120</v>
      </c>
      <c r="AG2" s="19">
        <v>90</v>
      </c>
      <c r="AH2" s="19">
        <v>40</v>
      </c>
      <c r="AI2"/>
      <c r="AJ2"/>
      <c r="AK2"/>
    </row>
    <row r="3" spans="1:37" s="23" customFormat="1" ht="11.25" customHeight="1" x14ac:dyDescent="0.25">
      <c r="A3" s="20" t="s">
        <v>4</v>
      </c>
      <c r="B3" s="20"/>
      <c r="C3" s="20"/>
      <c r="D3" s="20"/>
      <c r="E3" s="20"/>
      <c r="F3" s="20"/>
      <c r="G3" s="20" t="s">
        <v>5</v>
      </c>
      <c r="H3" s="20"/>
      <c r="I3" s="20"/>
      <c r="J3" s="21"/>
      <c r="K3" s="20" t="s">
        <v>6</v>
      </c>
      <c r="L3" s="21"/>
      <c r="M3" s="20"/>
      <c r="N3" s="21"/>
      <c r="O3" s="20"/>
      <c r="P3" s="21"/>
      <c r="Q3" s="20"/>
      <c r="R3" s="22" t="s">
        <v>7</v>
      </c>
      <c r="Y3" s="18" t="str">
        <f>IF(K4="OB","A",IF(K4="IX","W",IF(K4="","",K4)))</f>
        <v/>
      </c>
      <c r="Z3" s="18"/>
      <c r="AA3" s="18" t="s">
        <v>8</v>
      </c>
      <c r="AB3" s="19">
        <v>280</v>
      </c>
      <c r="AC3" s="19">
        <v>230</v>
      </c>
      <c r="AD3" s="19">
        <v>180</v>
      </c>
      <c r="AE3" s="19">
        <v>140</v>
      </c>
      <c r="AF3" s="19">
        <v>80</v>
      </c>
      <c r="AG3" s="19">
        <v>0</v>
      </c>
      <c r="AH3" s="19">
        <v>0</v>
      </c>
      <c r="AI3"/>
      <c r="AJ3"/>
      <c r="AK3"/>
    </row>
    <row r="4" spans="1:37" s="31" customFormat="1" ht="11.25" customHeight="1" thickBot="1" x14ac:dyDescent="0.3">
      <c r="A4" s="363" t="str">
        <f>[1]Altalanos!$A$10</f>
        <v>2022.01-15-17</v>
      </c>
      <c r="B4" s="363"/>
      <c r="C4" s="363"/>
      <c r="D4" s="24"/>
      <c r="E4" s="25"/>
      <c r="F4" s="25"/>
      <c r="G4" s="25" t="str">
        <f>[1]Altalanos!$C$10</f>
        <v>Székesfehérvár</v>
      </c>
      <c r="H4" s="26"/>
      <c r="I4" s="25"/>
      <c r="J4" s="27"/>
      <c r="K4" s="28"/>
      <c r="L4" s="27"/>
      <c r="M4" s="29"/>
      <c r="N4" s="27"/>
      <c r="O4" s="25"/>
      <c r="P4" s="27"/>
      <c r="Q4" s="25"/>
      <c r="R4" s="30" t="str">
        <f>[1]Altalanos!$E$10</f>
        <v>Izmendi Károly</v>
      </c>
      <c r="Y4" s="18"/>
      <c r="Z4" s="18"/>
      <c r="AA4" s="18" t="s">
        <v>9</v>
      </c>
      <c r="AB4" s="19">
        <v>250</v>
      </c>
      <c r="AC4" s="19">
        <v>200</v>
      </c>
      <c r="AD4" s="19">
        <v>150</v>
      </c>
      <c r="AE4" s="19">
        <v>120</v>
      </c>
      <c r="AF4" s="19">
        <v>90</v>
      </c>
      <c r="AG4" s="19">
        <v>60</v>
      </c>
      <c r="AH4" s="19">
        <v>25</v>
      </c>
      <c r="AI4"/>
      <c r="AJ4"/>
      <c r="AK4"/>
    </row>
    <row r="5" spans="1:37" s="23" customFormat="1" x14ac:dyDescent="0.25">
      <c r="A5" s="32"/>
      <c r="B5" s="33" t="s">
        <v>10</v>
      </c>
      <c r="C5" s="34" t="s">
        <v>11</v>
      </c>
      <c r="D5" s="33" t="s">
        <v>12</v>
      </c>
      <c r="E5" s="33" t="s">
        <v>13</v>
      </c>
      <c r="F5" s="35" t="s">
        <v>14</v>
      </c>
      <c r="G5" s="35" t="s">
        <v>15</v>
      </c>
      <c r="H5" s="35"/>
      <c r="I5" s="35" t="s">
        <v>16</v>
      </c>
      <c r="J5" s="35"/>
      <c r="K5" s="33" t="s">
        <v>17</v>
      </c>
      <c r="L5" s="36"/>
      <c r="M5" s="33" t="s">
        <v>18</v>
      </c>
      <c r="N5" s="36"/>
      <c r="O5" s="33" t="s">
        <v>19</v>
      </c>
      <c r="P5" s="36"/>
      <c r="Q5" s="33" t="s">
        <v>20</v>
      </c>
      <c r="R5" s="37"/>
      <c r="Y5" s="18">
        <f>IF(OR([1]Altalanos!$A$8="F1",[1]Altalanos!$A$8="F2",[1]Altalanos!$A$8="N1",[1]Altalanos!$A$8="N2"),1,2)</f>
        <v>2</v>
      </c>
      <c r="Z5" s="18"/>
      <c r="AA5" s="18" t="s">
        <v>21</v>
      </c>
      <c r="AB5" s="19">
        <v>200</v>
      </c>
      <c r="AC5" s="19">
        <v>150</v>
      </c>
      <c r="AD5" s="19">
        <v>120</v>
      </c>
      <c r="AE5" s="19">
        <v>90</v>
      </c>
      <c r="AF5" s="19">
        <v>60</v>
      </c>
      <c r="AG5" s="19">
        <v>40</v>
      </c>
      <c r="AH5" s="19">
        <v>15</v>
      </c>
      <c r="AI5"/>
      <c r="AJ5"/>
      <c r="AK5"/>
    </row>
    <row r="6" spans="1:37" s="45" customFormat="1" ht="11.1" customHeight="1" thickBot="1" x14ac:dyDescent="0.3">
      <c r="A6" s="38"/>
      <c r="B6" s="39"/>
      <c r="C6" s="39"/>
      <c r="D6" s="39"/>
      <c r="E6" s="39"/>
      <c r="F6" s="40" t="str">
        <f>IF(Y3="","",CONCATENATE(AH1," / ",AG1," pont"))</f>
        <v/>
      </c>
      <c r="G6" s="41"/>
      <c r="H6" s="42"/>
      <c r="I6" s="41" t="s">
        <v>225</v>
      </c>
      <c r="J6" s="43"/>
      <c r="K6" s="39" t="s">
        <v>228</v>
      </c>
      <c r="L6" s="43"/>
      <c r="M6" s="39" t="s">
        <v>224</v>
      </c>
      <c r="N6" s="43"/>
      <c r="O6" s="39" t="s">
        <v>223</v>
      </c>
      <c r="P6" s="43"/>
      <c r="Q6" s="39" t="s">
        <v>222</v>
      </c>
      <c r="R6" s="44"/>
      <c r="Y6" s="46"/>
      <c r="Z6" s="46"/>
      <c r="AA6" s="46" t="s">
        <v>22</v>
      </c>
      <c r="AB6" s="47">
        <v>150</v>
      </c>
      <c r="AC6" s="47">
        <v>120</v>
      </c>
      <c r="AD6" s="47">
        <v>90</v>
      </c>
      <c r="AE6" s="47">
        <v>60</v>
      </c>
      <c r="AF6" s="47">
        <v>40</v>
      </c>
      <c r="AG6" s="47">
        <v>25</v>
      </c>
      <c r="AH6" s="47">
        <v>10</v>
      </c>
      <c r="AI6" s="48"/>
      <c r="AJ6" s="48"/>
      <c r="AK6" s="48"/>
    </row>
    <row r="7" spans="1:37" s="61" customFormat="1" ht="10.5" customHeight="1" x14ac:dyDescent="0.25">
      <c r="A7" s="49">
        <v>1</v>
      </c>
      <c r="B7" s="50" t="str">
        <f>IF($E7="","",VLOOKUP($E7,'[1]F16 elokeszito'!$A$7:$O$48,14))</f>
        <v>DA</v>
      </c>
      <c r="C7" s="50">
        <f>IF($E7="","",VLOOKUP($E7,'[1]F16 elokeszito'!$A$7:$O$48,15))</f>
        <v>6</v>
      </c>
      <c r="D7" s="51" t="str">
        <f>IF($E7="","",VLOOKUP($E7,'[1]F16 elokeszito'!$A$7:$O$48,5))</f>
        <v>"060824</v>
      </c>
      <c r="E7" s="52">
        <v>1</v>
      </c>
      <c r="F7" s="53" t="str">
        <f>UPPER(IF($E7="","",VLOOKUP($E7,'[1]F16 elokeszito'!$A$7:$O$48,2)))</f>
        <v xml:space="preserve">ZSEMBERY </v>
      </c>
      <c r="G7" s="53" t="str">
        <f>IF($E7="","",VLOOKUP($E7,'[1]F16 elokeszito'!$A$7:$O$48,3))</f>
        <v>András Nándor</v>
      </c>
      <c r="H7" s="53"/>
      <c r="I7" s="53" t="str">
        <f>IF($E7="","",VLOOKUP($E7,'[1]F16 elokeszito'!$A$7:$O$48,4))</f>
        <v>UNIK SE</v>
      </c>
      <c r="J7" s="54"/>
      <c r="K7" s="55"/>
      <c r="L7" s="55"/>
      <c r="M7" s="55"/>
      <c r="N7" s="55"/>
      <c r="O7" s="56"/>
      <c r="P7" s="57"/>
      <c r="Q7" s="58"/>
      <c r="R7" s="59"/>
      <c r="S7" s="60"/>
      <c r="U7" s="62" t="str">
        <f>[1]Birók!P21</f>
        <v>Bíró</v>
      </c>
      <c r="Y7" s="18"/>
      <c r="Z7" s="18"/>
      <c r="AA7" s="18" t="s">
        <v>23</v>
      </c>
      <c r="AB7" s="19">
        <v>120</v>
      </c>
      <c r="AC7" s="19">
        <v>90</v>
      </c>
      <c r="AD7" s="19">
        <v>60</v>
      </c>
      <c r="AE7" s="19">
        <v>40</v>
      </c>
      <c r="AF7" s="19">
        <v>25</v>
      </c>
      <c r="AG7" s="19">
        <v>10</v>
      </c>
      <c r="AH7" s="19">
        <v>5</v>
      </c>
      <c r="AI7"/>
      <c r="AJ7"/>
      <c r="AK7"/>
    </row>
    <row r="8" spans="1:37" s="61" customFormat="1" ht="9.6" customHeight="1" x14ac:dyDescent="0.25">
      <c r="A8" s="63"/>
      <c r="B8" s="64"/>
      <c r="C8" s="64"/>
      <c r="D8" s="65"/>
      <c r="E8" s="66"/>
      <c r="F8" s="67"/>
      <c r="G8" s="67"/>
      <c r="H8" s="68"/>
      <c r="I8" s="69" t="s">
        <v>24</v>
      </c>
      <c r="J8" s="70" t="s">
        <v>25</v>
      </c>
      <c r="K8" s="71" t="str">
        <f>UPPER(IF(OR(J8="a",J8="as"),F7,IF(OR(J8="b",J8="bs"),F9,)))</f>
        <v xml:space="preserve">ZSEMBERY </v>
      </c>
      <c r="L8" s="71"/>
      <c r="M8" s="55"/>
      <c r="N8" s="55"/>
      <c r="O8" s="56"/>
      <c r="P8" s="57"/>
      <c r="Q8" s="58"/>
      <c r="R8" s="59"/>
      <c r="S8" s="60"/>
      <c r="U8" s="72" t="str">
        <f>[1]Birók!P22</f>
        <v>M Ujszászi</v>
      </c>
      <c r="Y8" s="18"/>
      <c r="Z8" s="18"/>
      <c r="AA8" s="18" t="s">
        <v>26</v>
      </c>
      <c r="AB8" s="19">
        <v>90</v>
      </c>
      <c r="AC8" s="19">
        <v>60</v>
      </c>
      <c r="AD8" s="19">
        <v>40</v>
      </c>
      <c r="AE8" s="19">
        <v>25</v>
      </c>
      <c r="AF8" s="19">
        <v>10</v>
      </c>
      <c r="AG8" s="19">
        <v>5</v>
      </c>
      <c r="AH8" s="19">
        <v>2</v>
      </c>
      <c r="AI8"/>
      <c r="AJ8"/>
      <c r="AK8"/>
    </row>
    <row r="9" spans="1:37" s="61" customFormat="1" ht="9.6" customHeight="1" x14ac:dyDescent="0.25">
      <c r="A9" s="63">
        <v>2</v>
      </c>
      <c r="B9" s="50">
        <f>IF($E9="","",VLOOKUP($E9,'[1]F16 elokeszito'!$A$7:$O$48,14))</f>
        <v>0</v>
      </c>
      <c r="C9" s="50">
        <f>IF($E9="","",VLOOKUP($E9,'[1]F16 elokeszito'!$A$7:$O$48,15))</f>
        <v>0</v>
      </c>
      <c r="D9" s="51">
        <f>IF($E9="","",VLOOKUP($E9,'[1]F16 elokeszito'!$A$7:$O$48,5))</f>
        <v>0</v>
      </c>
      <c r="E9" s="52">
        <v>28</v>
      </c>
      <c r="F9" s="73" t="str">
        <f>UPPER(IF($E9="","",VLOOKUP($E9,'[1]F16 elokeszito'!$A$7:$O$48,2)))</f>
        <v>X</v>
      </c>
      <c r="G9" s="73">
        <f>IF($E9="","",VLOOKUP($E9,'[1]F16 elokeszito'!$A$7:$O$48,3))</f>
        <v>0</v>
      </c>
      <c r="H9" s="73"/>
      <c r="I9" s="73">
        <f>IF($E9="","",VLOOKUP($E9,'[1]F16 elokeszito'!$A$7:$O$48,4))</f>
        <v>0</v>
      </c>
      <c r="J9" s="74"/>
      <c r="K9" s="55"/>
      <c r="L9" s="75"/>
      <c r="M9" s="360" t="s">
        <v>229</v>
      </c>
      <c r="N9" s="55"/>
      <c r="O9" s="56"/>
      <c r="P9" s="57"/>
      <c r="Q9" s="58"/>
      <c r="R9" s="59"/>
      <c r="S9" s="60"/>
      <c r="U9" s="72" t="str">
        <f>[1]Birók!P23</f>
        <v xml:space="preserve"> </v>
      </c>
      <c r="Y9" s="18"/>
      <c r="Z9" s="18"/>
      <c r="AA9" s="18" t="s">
        <v>27</v>
      </c>
      <c r="AB9" s="19">
        <v>60</v>
      </c>
      <c r="AC9" s="19">
        <v>40</v>
      </c>
      <c r="AD9" s="19">
        <v>25</v>
      </c>
      <c r="AE9" s="19">
        <v>10</v>
      </c>
      <c r="AF9" s="19">
        <v>5</v>
      </c>
      <c r="AG9" s="19">
        <v>2</v>
      </c>
      <c r="AH9" s="19">
        <v>1</v>
      </c>
      <c r="AI9"/>
      <c r="AJ9"/>
      <c r="AK9"/>
    </row>
    <row r="10" spans="1:37" s="61" customFormat="1" ht="9.6" customHeight="1" x14ac:dyDescent="0.25">
      <c r="A10" s="63"/>
      <c r="B10" s="64"/>
      <c r="C10" s="64"/>
      <c r="D10" s="65"/>
      <c r="E10" s="76"/>
      <c r="F10" s="67"/>
      <c r="G10" s="67"/>
      <c r="H10" s="68"/>
      <c r="I10" s="67"/>
      <c r="J10" s="77"/>
      <c r="K10" s="69" t="s">
        <v>24</v>
      </c>
      <c r="L10" s="78" t="s">
        <v>159</v>
      </c>
      <c r="M10" s="71" t="str">
        <f>UPPER(IF(OR(L10="a",L10="as"),K8,IF(OR(L10="b",L10="bs"),K12,)))</f>
        <v xml:space="preserve">CSÓLL </v>
      </c>
      <c r="N10" s="79"/>
      <c r="O10" s="80"/>
      <c r="P10" s="80"/>
      <c r="Q10" s="58"/>
      <c r="R10" s="59"/>
      <c r="S10" s="60"/>
      <c r="U10" s="72" t="str">
        <f>[1]Birók!P24</f>
        <v xml:space="preserve"> </v>
      </c>
      <c r="Y10" s="18"/>
      <c r="Z10" s="18"/>
      <c r="AA10" s="18" t="s">
        <v>28</v>
      </c>
      <c r="AB10" s="19">
        <v>40</v>
      </c>
      <c r="AC10" s="19">
        <v>25</v>
      </c>
      <c r="AD10" s="19">
        <v>15</v>
      </c>
      <c r="AE10" s="19">
        <v>7</v>
      </c>
      <c r="AF10" s="19">
        <v>4</v>
      </c>
      <c r="AG10" s="19">
        <v>1</v>
      </c>
      <c r="AH10" s="19">
        <v>0</v>
      </c>
      <c r="AI10"/>
      <c r="AJ10"/>
      <c r="AK10"/>
    </row>
    <row r="11" spans="1:37" s="61" customFormat="1" ht="9.6" customHeight="1" x14ac:dyDescent="0.25">
      <c r="A11" s="63">
        <v>3</v>
      </c>
      <c r="B11" s="50" t="str">
        <f>IF($E11="","",VLOOKUP($E11,'[1]F16 elokeszito'!$A$7:$O$48,14))</f>
        <v>DA</v>
      </c>
      <c r="C11" s="50">
        <f>IF($E11="","",VLOOKUP($E11,'[1]F16 elokeszito'!$A$7:$O$48,15))</f>
        <v>58</v>
      </c>
      <c r="D11" s="51" t="str">
        <f>IF($E11="","",VLOOKUP($E11,'[1]F16 elokeszito'!$A$7:$O$48,5))</f>
        <v>"0712190</v>
      </c>
      <c r="E11" s="52">
        <v>23</v>
      </c>
      <c r="F11" s="73" t="str">
        <f>UPPER(IF($E11="","",VLOOKUP($E11,'[1]F16 elokeszito'!$A$7:$O$48,2)))</f>
        <v xml:space="preserve">IPACS </v>
      </c>
      <c r="G11" s="73" t="str">
        <f>IF($E11="","",VLOOKUP($E11,'[1]F16 elokeszito'!$A$7:$O$48,3))</f>
        <v>Attila</v>
      </c>
      <c r="H11" s="73"/>
      <c r="I11" s="73" t="str">
        <f>IF($E11="","",VLOOKUP($E11,'[1]F16 elokeszito'!$A$7:$O$48,4))</f>
        <v>Ten.Műhely</v>
      </c>
      <c r="J11" s="54"/>
      <c r="K11" s="55"/>
      <c r="L11" s="81"/>
      <c r="M11" s="55" t="s">
        <v>165</v>
      </c>
      <c r="N11" s="82"/>
      <c r="O11" s="80"/>
      <c r="P11" s="80"/>
      <c r="Q11" s="58"/>
      <c r="R11" s="59"/>
      <c r="S11" s="60"/>
      <c r="U11" s="72" t="str">
        <f>[1]Birók!P25</f>
        <v xml:space="preserve"> </v>
      </c>
      <c r="Y11" s="18"/>
      <c r="Z11" s="18"/>
      <c r="AA11" s="18" t="s">
        <v>29</v>
      </c>
      <c r="AB11" s="19">
        <v>25</v>
      </c>
      <c r="AC11" s="19">
        <v>15</v>
      </c>
      <c r="AD11" s="19">
        <v>10</v>
      </c>
      <c r="AE11" s="19">
        <v>6</v>
      </c>
      <c r="AF11" s="19">
        <v>3</v>
      </c>
      <c r="AG11" s="19">
        <v>1</v>
      </c>
      <c r="AH11" s="19">
        <v>0</v>
      </c>
      <c r="AI11"/>
      <c r="AJ11"/>
      <c r="AK11"/>
    </row>
    <row r="12" spans="1:37" s="61" customFormat="1" ht="9.6" customHeight="1" x14ac:dyDescent="0.25">
      <c r="A12" s="63"/>
      <c r="B12" s="64"/>
      <c r="C12" s="64"/>
      <c r="D12" s="65"/>
      <c r="E12" s="76"/>
      <c r="F12" s="67"/>
      <c r="G12" s="67"/>
      <c r="H12" s="68"/>
      <c r="I12" s="83" t="s">
        <v>24</v>
      </c>
      <c r="J12" s="70" t="s">
        <v>159</v>
      </c>
      <c r="K12" s="71" t="str">
        <f>UPPER(IF(OR(J12="a",J12="as"),F11,IF(OR(J12="b",J12="bs"),F13,)))</f>
        <v xml:space="preserve">CSÓLL </v>
      </c>
      <c r="L12" s="84"/>
      <c r="M12" s="55"/>
      <c r="N12" s="82"/>
      <c r="O12" s="80"/>
      <c r="P12" s="80"/>
      <c r="Q12" s="58"/>
      <c r="R12" s="59"/>
      <c r="S12" s="60"/>
      <c r="U12" s="72" t="str">
        <f>[1]Birók!P26</f>
        <v xml:space="preserve"> </v>
      </c>
      <c r="Y12" s="18"/>
      <c r="Z12" s="18"/>
      <c r="AA12" s="18" t="s">
        <v>30</v>
      </c>
      <c r="AB12" s="19">
        <v>15</v>
      </c>
      <c r="AC12" s="19">
        <v>10</v>
      </c>
      <c r="AD12" s="19">
        <v>6</v>
      </c>
      <c r="AE12" s="19">
        <v>3</v>
      </c>
      <c r="AF12" s="19">
        <v>1</v>
      </c>
      <c r="AG12" s="19">
        <v>0</v>
      </c>
      <c r="AH12" s="19">
        <v>0</v>
      </c>
      <c r="AI12"/>
      <c r="AJ12"/>
      <c r="AK12"/>
    </row>
    <row r="13" spans="1:37" s="61" customFormat="1" ht="9.6" customHeight="1" x14ac:dyDescent="0.25">
      <c r="A13" s="63">
        <v>4</v>
      </c>
      <c r="B13" s="50" t="str">
        <f>IF($E13="","",VLOOKUP($E13,'[1]F16 elokeszito'!$A$7:$O$48,14))</f>
        <v>DA</v>
      </c>
      <c r="C13" s="50">
        <f>IF($E13="","",VLOOKUP($E13,'[1]F16 elokeszito'!$A$7:$O$48,15))</f>
        <v>19</v>
      </c>
      <c r="D13" s="51" t="str">
        <f>IF($E13="","",VLOOKUP($E13,'[1]F16 elokeszito'!$A$7:$O$48,5))</f>
        <v>"0606160</v>
      </c>
      <c r="E13" s="52">
        <v>10</v>
      </c>
      <c r="F13" s="73" t="str">
        <f>UPPER(IF($E13="","",VLOOKUP($E13,'[1]F16 elokeszito'!$A$7:$O$48,2)))</f>
        <v xml:space="preserve">CSÓLL </v>
      </c>
      <c r="G13" s="73" t="str">
        <f>IF($E13="","",VLOOKUP($E13,'[1]F16 elokeszito'!$A$7:$O$48,3))</f>
        <v>Péter</v>
      </c>
      <c r="H13" s="73"/>
      <c r="I13" s="73" t="str">
        <f>IF($E13="","",VLOOKUP($E13,'[1]F16 elokeszito'!$A$7:$O$48,4))</f>
        <v>PG Tenisz</v>
      </c>
      <c r="J13" s="85"/>
      <c r="K13" s="55" t="s">
        <v>136</v>
      </c>
      <c r="L13" s="55"/>
      <c r="M13" s="55"/>
      <c r="N13" s="82"/>
      <c r="O13" s="360" t="s">
        <v>230</v>
      </c>
      <c r="P13" s="80"/>
      <c r="Q13" s="58"/>
      <c r="R13" s="59"/>
      <c r="S13" s="60"/>
      <c r="U13" s="72" t="str">
        <f>[1]Birók!P27</f>
        <v xml:space="preserve"> </v>
      </c>
      <c r="Y13" s="18"/>
      <c r="Z13" s="18"/>
      <c r="AA13" s="18" t="s">
        <v>31</v>
      </c>
      <c r="AB13" s="19">
        <v>10</v>
      </c>
      <c r="AC13" s="19">
        <v>6</v>
      </c>
      <c r="AD13" s="19">
        <v>3</v>
      </c>
      <c r="AE13" s="19">
        <v>1</v>
      </c>
      <c r="AF13" s="19">
        <v>0</v>
      </c>
      <c r="AG13" s="19">
        <v>0</v>
      </c>
      <c r="AH13" s="19">
        <v>0</v>
      </c>
      <c r="AI13"/>
      <c r="AJ13"/>
      <c r="AK13"/>
    </row>
    <row r="14" spans="1:37" s="61" customFormat="1" ht="9.6" customHeight="1" x14ac:dyDescent="0.25">
      <c r="A14" s="63"/>
      <c r="B14" s="64"/>
      <c r="C14" s="64"/>
      <c r="D14" s="65"/>
      <c r="E14" s="76"/>
      <c r="F14" s="67"/>
      <c r="G14" s="67"/>
      <c r="H14" s="68"/>
      <c r="I14" s="67"/>
      <c r="J14" s="77"/>
      <c r="K14" s="55"/>
      <c r="L14" s="55"/>
      <c r="M14" s="69" t="s">
        <v>24</v>
      </c>
      <c r="N14" s="78" t="s">
        <v>159</v>
      </c>
      <c r="O14" s="71" t="str">
        <f>UPPER(IF(OR(N14="a",N14="as"),M10,IF(OR(N14="b",N14="bs"),M18,)))</f>
        <v xml:space="preserve">MIHÁLY </v>
      </c>
      <c r="P14" s="79"/>
      <c r="Q14" s="58"/>
      <c r="R14" s="59"/>
      <c r="S14" s="60"/>
      <c r="U14" s="72" t="str">
        <f>[1]Birók!P28</f>
        <v xml:space="preserve"> </v>
      </c>
      <c r="Y14" s="18"/>
      <c r="Z14" s="18"/>
      <c r="AA14" s="18" t="s">
        <v>32</v>
      </c>
      <c r="AB14" s="19">
        <v>3</v>
      </c>
      <c r="AC14" s="19">
        <v>2</v>
      </c>
      <c r="AD14" s="19">
        <v>1</v>
      </c>
      <c r="AE14" s="19">
        <v>0</v>
      </c>
      <c r="AF14" s="19">
        <v>0</v>
      </c>
      <c r="AG14" s="19">
        <v>0</v>
      </c>
      <c r="AH14" s="19">
        <v>0</v>
      </c>
      <c r="AI14"/>
      <c r="AJ14"/>
      <c r="AK14"/>
    </row>
    <row r="15" spans="1:37" s="61" customFormat="1" ht="9.6" customHeight="1" x14ac:dyDescent="0.25">
      <c r="A15" s="63">
        <v>5</v>
      </c>
      <c r="B15" s="50" t="str">
        <f>IF($E15="","",VLOOKUP($E15,'[1]F16 elokeszito'!$A$7:$O$48,14))</f>
        <v>DA</v>
      </c>
      <c r="C15" s="50">
        <f>IF($E15="","",VLOOKUP($E15,'[1]F16 elokeszito'!$A$7:$O$48,15))</f>
        <v>25</v>
      </c>
      <c r="D15" s="51" t="str">
        <f>IF($E15="","",VLOOKUP($E15,'[1]F16 elokeszito'!$A$7:$O$48,5))</f>
        <v>"060222</v>
      </c>
      <c r="E15" s="52">
        <v>12</v>
      </c>
      <c r="F15" s="73" t="str">
        <f>UPPER(IF($E15="","",VLOOKUP($E15,'[1]F16 elokeszito'!$A$7:$O$48,2)))</f>
        <v xml:space="preserve">MIHÁLY </v>
      </c>
      <c r="G15" s="73" t="str">
        <f>IF($E15="","",VLOOKUP($E15,'[1]F16 elokeszito'!$A$7:$O$48,3))</f>
        <v>Márk Sámuel</v>
      </c>
      <c r="H15" s="73"/>
      <c r="I15" s="73" t="str">
        <f>IF($E15="","",VLOOKUP($E15,'[1]F16 elokeszito'!$A$7:$O$48,4))</f>
        <v>MTK</v>
      </c>
      <c r="J15" s="86"/>
      <c r="K15" s="55"/>
      <c r="L15" s="55"/>
      <c r="M15" s="55"/>
      <c r="N15" s="82"/>
      <c r="O15" s="55" t="s">
        <v>205</v>
      </c>
      <c r="P15" s="87"/>
      <c r="Q15" s="56"/>
      <c r="R15" s="57"/>
      <c r="S15" s="60"/>
      <c r="U15" s="72" t="str">
        <f>[1]Birók!P29</f>
        <v xml:space="preserve"> </v>
      </c>
      <c r="Y15" s="18"/>
      <c r="Z15" s="18"/>
      <c r="AA15" s="18"/>
      <c r="AB15" s="18"/>
      <c r="AC15" s="18"/>
      <c r="AD15" s="18"/>
      <c r="AE15" s="18"/>
      <c r="AF15" s="18"/>
      <c r="AG15" s="18"/>
      <c r="AH15" s="18"/>
      <c r="AI15"/>
      <c r="AJ15"/>
      <c r="AK15"/>
    </row>
    <row r="16" spans="1:37" s="61" customFormat="1" ht="9.6" customHeight="1" thickBot="1" x14ac:dyDescent="0.3">
      <c r="A16" s="63"/>
      <c r="B16" s="64"/>
      <c r="C16" s="64"/>
      <c r="D16" s="65"/>
      <c r="E16" s="76"/>
      <c r="F16" s="67"/>
      <c r="G16" s="67"/>
      <c r="H16" s="68"/>
      <c r="I16" s="83" t="s">
        <v>24</v>
      </c>
      <c r="J16" s="70" t="s">
        <v>66</v>
      </c>
      <c r="K16" s="71" t="str">
        <f>UPPER(IF(OR(J16="a",J16="as"),F15,IF(OR(J16="b",J16="bs"),F17,)))</f>
        <v xml:space="preserve">MIHÁLY </v>
      </c>
      <c r="L16" s="71"/>
      <c r="M16" s="55"/>
      <c r="N16" s="82"/>
      <c r="O16" s="56"/>
      <c r="P16" s="87"/>
      <c r="Q16" s="56"/>
      <c r="R16" s="57"/>
      <c r="S16" s="60"/>
      <c r="U16" s="88" t="str">
        <f>[1]Birók!P30</f>
        <v>Egyik sem</v>
      </c>
      <c r="Y16" s="18"/>
      <c r="Z16" s="18"/>
      <c r="AA16" s="18" t="s">
        <v>3</v>
      </c>
      <c r="AB16" s="19">
        <v>150</v>
      </c>
      <c r="AC16" s="19">
        <v>120</v>
      </c>
      <c r="AD16" s="19">
        <v>90</v>
      </c>
      <c r="AE16" s="19">
        <v>60</v>
      </c>
      <c r="AF16" s="19">
        <v>40</v>
      </c>
      <c r="AG16" s="19">
        <v>25</v>
      </c>
      <c r="AH16" s="19">
        <v>15</v>
      </c>
      <c r="AI16"/>
      <c r="AJ16"/>
      <c r="AK16"/>
    </row>
    <row r="17" spans="1:37" s="61" customFormat="1" ht="9.6" customHeight="1" x14ac:dyDescent="0.25">
      <c r="A17" s="63">
        <v>6</v>
      </c>
      <c r="B17" s="50" t="s">
        <v>33</v>
      </c>
      <c r="C17" s="50">
        <v>39</v>
      </c>
      <c r="D17" s="51" t="s">
        <v>34</v>
      </c>
      <c r="E17" s="52"/>
      <c r="F17" s="73" t="s">
        <v>35</v>
      </c>
      <c r="G17" s="73" t="s">
        <v>36</v>
      </c>
      <c r="H17" s="73"/>
      <c r="I17" s="73" t="s">
        <v>37</v>
      </c>
      <c r="J17" s="74"/>
      <c r="K17" s="55" t="s">
        <v>160</v>
      </c>
      <c r="L17" s="75"/>
      <c r="M17" s="360" t="s">
        <v>232</v>
      </c>
      <c r="N17" s="82"/>
      <c r="O17" s="56"/>
      <c r="P17" s="87"/>
      <c r="Q17" s="56"/>
      <c r="R17" s="57"/>
      <c r="S17" s="60"/>
      <c r="Y17" s="18"/>
      <c r="Z17" s="18"/>
      <c r="AA17" s="18" t="s">
        <v>9</v>
      </c>
      <c r="AB17" s="19">
        <v>120</v>
      </c>
      <c r="AC17" s="19">
        <v>90</v>
      </c>
      <c r="AD17" s="19">
        <v>60</v>
      </c>
      <c r="AE17" s="19">
        <v>40</v>
      </c>
      <c r="AF17" s="19">
        <v>25</v>
      </c>
      <c r="AG17" s="19">
        <v>15</v>
      </c>
      <c r="AH17" s="19">
        <v>8</v>
      </c>
      <c r="AI17"/>
      <c r="AJ17"/>
      <c r="AK17"/>
    </row>
    <row r="18" spans="1:37" s="61" customFormat="1" ht="9.6" customHeight="1" x14ac:dyDescent="0.25">
      <c r="A18" s="63"/>
      <c r="B18" s="64"/>
      <c r="C18" s="64"/>
      <c r="D18" s="65"/>
      <c r="E18" s="76"/>
      <c r="F18" s="67"/>
      <c r="G18" s="67"/>
      <c r="H18" s="68"/>
      <c r="I18" s="67"/>
      <c r="J18" s="77"/>
      <c r="K18" s="69" t="s">
        <v>24</v>
      </c>
      <c r="L18" s="78" t="s">
        <v>66</v>
      </c>
      <c r="M18" s="71" t="str">
        <f>UPPER(IF(OR(L18="a",L18="as"),K16,IF(OR(L18="b",L18="bs"),K20,)))</f>
        <v xml:space="preserve">MIHÁLY </v>
      </c>
      <c r="N18" s="89"/>
      <c r="O18" s="56"/>
      <c r="P18" s="87"/>
      <c r="Q18" s="56"/>
      <c r="R18" s="57"/>
      <c r="S18" s="60"/>
      <c r="Y18" s="18"/>
      <c r="Z18" s="18"/>
      <c r="AA18" s="18" t="s">
        <v>21</v>
      </c>
      <c r="AB18" s="19">
        <v>90</v>
      </c>
      <c r="AC18" s="19">
        <v>60</v>
      </c>
      <c r="AD18" s="19">
        <v>40</v>
      </c>
      <c r="AE18" s="19">
        <v>25</v>
      </c>
      <c r="AF18" s="19">
        <v>15</v>
      </c>
      <c r="AG18" s="19">
        <v>8</v>
      </c>
      <c r="AH18" s="19">
        <v>4</v>
      </c>
      <c r="AI18"/>
      <c r="AJ18"/>
      <c r="AK18"/>
    </row>
    <row r="19" spans="1:37" s="61" customFormat="1" ht="9.6" customHeight="1" x14ac:dyDescent="0.25">
      <c r="A19" s="63">
        <v>7</v>
      </c>
      <c r="B19" s="50" t="str">
        <f>IF($E19="","",VLOOKUP($E19,'[1]F16 elokeszito'!$A$7:$O$48,14))</f>
        <v>DA</v>
      </c>
      <c r="C19" s="50">
        <f>IF($E19="","",VLOOKUP($E19,'[1]F16 elokeszito'!$A$7:$O$48,15))</f>
        <v>33</v>
      </c>
      <c r="D19" s="51" t="str">
        <f>IF($E19="","",VLOOKUP($E19,'[1]F16 elokeszito'!$A$7:$O$48,5))</f>
        <v>"0601260</v>
      </c>
      <c r="E19" s="52">
        <v>16</v>
      </c>
      <c r="F19" s="73" t="str">
        <f>UPPER(IF($E19="","",VLOOKUP($E19,'[1]F16 elokeszito'!$A$7:$O$48,2)))</f>
        <v xml:space="preserve">KURUCSAI </v>
      </c>
      <c r="G19" s="73" t="str">
        <f>IF($E19="","",VLOOKUP($E19,'[1]F16 elokeszito'!$A$7:$O$48,3))</f>
        <v>Dominik</v>
      </c>
      <c r="H19" s="73"/>
      <c r="I19" s="73" t="str">
        <f>IF($E19="","",VLOOKUP($E19,'[1]F16 elokeszito'!$A$7:$O$48,4))</f>
        <v>Kiskút TK</v>
      </c>
      <c r="J19" s="54"/>
      <c r="K19" s="55"/>
      <c r="L19" s="81"/>
      <c r="M19" s="55" t="s">
        <v>163</v>
      </c>
      <c r="N19" s="80"/>
      <c r="O19" s="56"/>
      <c r="P19" s="87"/>
      <c r="Q19" s="56"/>
      <c r="R19" s="57"/>
      <c r="S19" s="60"/>
      <c r="Y19" s="18"/>
      <c r="Z19" s="18"/>
      <c r="AA19" s="18" t="s">
        <v>22</v>
      </c>
      <c r="AB19" s="19">
        <v>60</v>
      </c>
      <c r="AC19" s="19">
        <v>40</v>
      </c>
      <c r="AD19" s="19">
        <v>25</v>
      </c>
      <c r="AE19" s="19">
        <v>15</v>
      </c>
      <c r="AF19" s="19">
        <v>8</v>
      </c>
      <c r="AG19" s="19">
        <v>4</v>
      </c>
      <c r="AH19" s="19">
        <v>2</v>
      </c>
      <c r="AI19"/>
      <c r="AJ19"/>
      <c r="AK19"/>
    </row>
    <row r="20" spans="1:37" s="61" customFormat="1" ht="9.6" customHeight="1" x14ac:dyDescent="0.25">
      <c r="A20" s="63"/>
      <c r="B20" s="64"/>
      <c r="C20" s="64"/>
      <c r="D20" s="65"/>
      <c r="E20" s="66"/>
      <c r="F20" s="67"/>
      <c r="G20" s="67"/>
      <c r="H20" s="68"/>
      <c r="I20" s="69" t="s">
        <v>24</v>
      </c>
      <c r="J20" s="70" t="s">
        <v>47</v>
      </c>
      <c r="K20" s="71" t="str">
        <f>UPPER(IF(OR(J20="a",J20="as"),F19,IF(OR(J20="b",J20="bs"),F21,)))</f>
        <v xml:space="preserve">GYÜRE </v>
      </c>
      <c r="L20" s="84"/>
      <c r="M20" s="55"/>
      <c r="N20" s="80"/>
      <c r="O20" s="56"/>
      <c r="P20" s="87"/>
      <c r="Q20" s="56"/>
      <c r="R20" s="57"/>
      <c r="S20" s="60"/>
      <c r="Y20" s="18"/>
      <c r="Z20" s="18"/>
      <c r="AA20" s="18" t="s">
        <v>23</v>
      </c>
      <c r="AB20" s="19">
        <v>40</v>
      </c>
      <c r="AC20" s="19">
        <v>25</v>
      </c>
      <c r="AD20" s="19">
        <v>15</v>
      </c>
      <c r="AE20" s="19">
        <v>8</v>
      </c>
      <c r="AF20" s="19">
        <v>4</v>
      </c>
      <c r="AG20" s="19">
        <v>2</v>
      </c>
      <c r="AH20" s="19">
        <v>1</v>
      </c>
      <c r="AI20"/>
      <c r="AJ20"/>
      <c r="AK20"/>
    </row>
    <row r="21" spans="1:37" s="61" customFormat="1" ht="9.6" customHeight="1" x14ac:dyDescent="0.25">
      <c r="A21" s="49">
        <v>8</v>
      </c>
      <c r="B21" s="50" t="str">
        <f>IF($E21="","",VLOOKUP($E21,'[1]F16 elokeszito'!$A$7:$O$48,14))</f>
        <v>DA</v>
      </c>
      <c r="C21" s="50">
        <f>IF($E21="","",VLOOKUP($E21,'[1]F16 elokeszito'!$A$7:$O$48,15))</f>
        <v>15</v>
      </c>
      <c r="D21" s="51" t="str">
        <f>IF($E21="","",VLOOKUP($E21,'[1]F16 elokeszito'!$A$7:$O$48,5))</f>
        <v>"061015</v>
      </c>
      <c r="E21" s="52">
        <v>7</v>
      </c>
      <c r="F21" s="53" t="str">
        <f>UPPER(IF($E21="","",VLOOKUP($E21,'[1]F16 elokeszito'!$A$7:$O$48,2)))</f>
        <v xml:space="preserve">GYÜRE </v>
      </c>
      <c r="G21" s="53" t="str">
        <f>IF($E21="","",VLOOKUP($E21,'[1]F16 elokeszito'!$A$7:$O$48,3))</f>
        <v>Dávid</v>
      </c>
      <c r="H21" s="53"/>
      <c r="I21" s="53" t="str">
        <f>IF($E21="","",VLOOKUP($E21,'[1]F16 elokeszito'!$A$7:$O$48,4))</f>
        <v>Pasarét TK</v>
      </c>
      <c r="J21" s="85"/>
      <c r="K21" s="55" t="s">
        <v>137</v>
      </c>
      <c r="L21" s="55"/>
      <c r="M21" s="55"/>
      <c r="N21" s="80"/>
      <c r="O21" s="56"/>
      <c r="P21" s="87"/>
      <c r="Q21" s="361" t="s">
        <v>231</v>
      </c>
      <c r="R21" s="57"/>
      <c r="S21" s="60"/>
      <c r="Y21" s="18"/>
      <c r="Z21" s="18"/>
      <c r="AA21" s="18" t="s">
        <v>26</v>
      </c>
      <c r="AB21" s="19">
        <v>25</v>
      </c>
      <c r="AC21" s="19">
        <v>15</v>
      </c>
      <c r="AD21" s="19">
        <v>10</v>
      </c>
      <c r="AE21" s="19">
        <v>6</v>
      </c>
      <c r="AF21" s="19">
        <v>3</v>
      </c>
      <c r="AG21" s="19">
        <v>1</v>
      </c>
      <c r="AH21" s="19">
        <v>0</v>
      </c>
      <c r="AI21"/>
      <c r="AJ21"/>
      <c r="AK21"/>
    </row>
    <row r="22" spans="1:37" s="61" customFormat="1" ht="9.6" customHeight="1" x14ac:dyDescent="0.25">
      <c r="A22" s="63"/>
      <c r="B22" s="64"/>
      <c r="C22" s="64"/>
      <c r="D22" s="65"/>
      <c r="E22" s="66"/>
      <c r="F22" s="90"/>
      <c r="G22" s="90"/>
      <c r="H22" s="91"/>
      <c r="I22" s="90"/>
      <c r="J22" s="77"/>
      <c r="K22" s="55"/>
      <c r="L22" s="55"/>
      <c r="M22" s="55"/>
      <c r="N22" s="80"/>
      <c r="O22" s="69" t="s">
        <v>24</v>
      </c>
      <c r="P22" s="78" t="s">
        <v>47</v>
      </c>
      <c r="Q22" s="71" t="str">
        <f>UPPER(IF(OR(P22="a",P22="as"),O14,IF(OR(P22="b",P22="bs"),O30,)))</f>
        <v xml:space="preserve">JILLY </v>
      </c>
      <c r="R22" s="92"/>
      <c r="S22" s="60"/>
      <c r="Y22" s="18"/>
      <c r="Z22" s="18"/>
      <c r="AA22" s="18" t="s">
        <v>27</v>
      </c>
      <c r="AB22" s="19">
        <v>15</v>
      </c>
      <c r="AC22" s="19">
        <v>10</v>
      </c>
      <c r="AD22" s="19">
        <v>6</v>
      </c>
      <c r="AE22" s="19">
        <v>3</v>
      </c>
      <c r="AF22" s="19">
        <v>1</v>
      </c>
      <c r="AG22" s="19">
        <v>0</v>
      </c>
      <c r="AH22" s="19">
        <v>0</v>
      </c>
      <c r="AI22"/>
      <c r="AJ22"/>
      <c r="AK22"/>
    </row>
    <row r="23" spans="1:37" s="61" customFormat="1" ht="9.6" customHeight="1" x14ac:dyDescent="0.25">
      <c r="A23" s="49">
        <v>9</v>
      </c>
      <c r="B23" s="50" t="str">
        <f>IF($E23="","",VLOOKUP($E23,'[1]F16 elokeszito'!$A$7:$O$48,14))</f>
        <v>DA</v>
      </c>
      <c r="C23" s="50">
        <f>IF($E23="","",VLOOKUP($E23,'[1]F16 elokeszito'!$A$7:$O$48,15))</f>
        <v>9</v>
      </c>
      <c r="D23" s="51" t="str">
        <f>IF($E23="","",VLOOKUP($E23,'[1]F16 elokeszito'!$A$7:$O$48,5))</f>
        <v>"0612120</v>
      </c>
      <c r="E23" s="52">
        <v>3</v>
      </c>
      <c r="F23" s="53" t="str">
        <f>UPPER(IF($E23="","",VLOOKUP($E23,'[1]F16 elokeszito'!$A$7:$O$48,2)))</f>
        <v xml:space="preserve">JILLY </v>
      </c>
      <c r="G23" s="53" t="str">
        <f>IF($E23="","",VLOOKUP($E23,'[1]F16 elokeszito'!$A$7:$O$48,3))</f>
        <v>Ádám</v>
      </c>
      <c r="H23" s="53"/>
      <c r="I23" s="53" t="str">
        <f>IF($E23="","",VLOOKUP($E23,'[1]F16 elokeszito'!$A$7:$O$48,4))</f>
        <v>Alfa TI</v>
      </c>
      <c r="J23" s="54"/>
      <c r="K23" s="55"/>
      <c r="L23" s="55"/>
      <c r="M23" s="55"/>
      <c r="N23" s="80"/>
      <c r="O23" s="56"/>
      <c r="P23" s="87"/>
      <c r="Q23" s="55" t="s">
        <v>137</v>
      </c>
      <c r="R23" s="87"/>
      <c r="S23" s="60"/>
      <c r="Y23" s="18"/>
      <c r="Z23" s="18"/>
      <c r="AA23" s="18" t="s">
        <v>28</v>
      </c>
      <c r="AB23" s="19">
        <v>10</v>
      </c>
      <c r="AC23" s="19">
        <v>6</v>
      </c>
      <c r="AD23" s="19">
        <v>3</v>
      </c>
      <c r="AE23" s="19">
        <v>1</v>
      </c>
      <c r="AF23" s="19">
        <v>0</v>
      </c>
      <c r="AG23" s="19">
        <v>0</v>
      </c>
      <c r="AH23" s="19">
        <v>0</v>
      </c>
      <c r="AI23"/>
      <c r="AJ23"/>
      <c r="AK23"/>
    </row>
    <row r="24" spans="1:37" s="61" customFormat="1" ht="9.6" customHeight="1" x14ac:dyDescent="0.25">
      <c r="A24" s="63"/>
      <c r="B24" s="64"/>
      <c r="C24" s="64"/>
      <c r="D24" s="65"/>
      <c r="E24" s="66"/>
      <c r="F24" s="67"/>
      <c r="G24" s="67"/>
      <c r="H24" s="68"/>
      <c r="I24" s="69" t="s">
        <v>24</v>
      </c>
      <c r="J24" s="70" t="s">
        <v>25</v>
      </c>
      <c r="K24" s="71" t="str">
        <f>UPPER(IF(OR(J24="a",J24="as"),F23,IF(OR(J24="b",J24="bs"),F25,)))</f>
        <v xml:space="preserve">JILLY </v>
      </c>
      <c r="L24" s="71"/>
      <c r="M24" s="55"/>
      <c r="N24" s="80"/>
      <c r="O24" s="56"/>
      <c r="P24" s="87"/>
      <c r="Q24" s="56"/>
      <c r="R24" s="87"/>
      <c r="S24" s="60"/>
      <c r="Y24" s="18"/>
      <c r="Z24" s="18"/>
      <c r="AA24" s="18" t="s">
        <v>29</v>
      </c>
      <c r="AB24" s="19">
        <v>6</v>
      </c>
      <c r="AC24" s="19">
        <v>3</v>
      </c>
      <c r="AD24" s="19">
        <v>1</v>
      </c>
      <c r="AE24" s="19">
        <v>0</v>
      </c>
      <c r="AF24" s="19">
        <v>0</v>
      </c>
      <c r="AG24" s="19">
        <v>0</v>
      </c>
      <c r="AH24" s="19">
        <v>0</v>
      </c>
      <c r="AI24"/>
      <c r="AJ24"/>
      <c r="AK24"/>
    </row>
    <row r="25" spans="1:37" s="61" customFormat="1" ht="9.6" customHeight="1" x14ac:dyDescent="0.25">
      <c r="A25" s="63">
        <v>10</v>
      </c>
      <c r="B25" s="50">
        <f>IF($E25="","",VLOOKUP($E25,'[1]F16 elokeszito'!$A$7:$O$48,14))</f>
        <v>0</v>
      </c>
      <c r="C25" s="50">
        <f>IF($E25="","",VLOOKUP($E25,'[1]F16 elokeszito'!$A$7:$O$48,15))</f>
        <v>0</v>
      </c>
      <c r="D25" s="51">
        <f>IF($E25="","",VLOOKUP($E25,'[1]F16 elokeszito'!$A$7:$O$48,5))</f>
        <v>0</v>
      </c>
      <c r="E25" s="52">
        <v>28</v>
      </c>
      <c r="F25" s="73" t="str">
        <f>UPPER(IF($E25="","",VLOOKUP($E25,'[1]F16 elokeszito'!$A$7:$O$48,2)))</f>
        <v>X</v>
      </c>
      <c r="G25" s="73">
        <f>IF($E25="","",VLOOKUP($E25,'[1]F16 elokeszito'!$A$7:$O$48,3))</f>
        <v>0</v>
      </c>
      <c r="H25" s="73"/>
      <c r="I25" s="73">
        <f>IF($E25="","",VLOOKUP($E25,'[1]F16 elokeszito'!$A$7:$O$48,4))</f>
        <v>0</v>
      </c>
      <c r="J25" s="74"/>
      <c r="K25" s="55"/>
      <c r="L25" s="75"/>
      <c r="M25" s="360" t="s">
        <v>230</v>
      </c>
      <c r="N25" s="80"/>
      <c r="O25" s="56"/>
      <c r="P25" s="87"/>
      <c r="Q25" s="56"/>
      <c r="R25" s="87"/>
      <c r="S25" s="60"/>
      <c r="Y25" s="18"/>
      <c r="Z25" s="18"/>
      <c r="AA25" s="18" t="s">
        <v>30</v>
      </c>
      <c r="AB25" s="19">
        <v>3</v>
      </c>
      <c r="AC25" s="19">
        <v>2</v>
      </c>
      <c r="AD25" s="19">
        <v>1</v>
      </c>
      <c r="AE25" s="19">
        <v>0</v>
      </c>
      <c r="AF25" s="19">
        <v>0</v>
      </c>
      <c r="AG25" s="19">
        <v>0</v>
      </c>
      <c r="AH25" s="19">
        <v>0</v>
      </c>
      <c r="AI25"/>
      <c r="AJ25"/>
      <c r="AK25"/>
    </row>
    <row r="26" spans="1:37" s="61" customFormat="1" ht="9.6" customHeight="1" x14ac:dyDescent="0.25">
      <c r="A26" s="63"/>
      <c r="B26" s="64"/>
      <c r="C26" s="64"/>
      <c r="D26" s="65"/>
      <c r="E26" s="76"/>
      <c r="F26" s="67"/>
      <c r="G26" s="67"/>
      <c r="H26" s="68"/>
      <c r="I26" s="67"/>
      <c r="J26" s="77"/>
      <c r="K26" s="69" t="s">
        <v>24</v>
      </c>
      <c r="L26" s="78" t="s">
        <v>25</v>
      </c>
      <c r="M26" s="71" t="str">
        <f>UPPER(IF(OR(L26="a",L26="as"),K24,IF(OR(L26="b",L26="bs"),K28,)))</f>
        <v xml:space="preserve">JILLY </v>
      </c>
      <c r="N26" s="79"/>
      <c r="O26" s="56"/>
      <c r="P26" s="87"/>
      <c r="Q26" s="56"/>
      <c r="R26" s="87"/>
      <c r="S26" s="60"/>
      <c r="Y26"/>
      <c r="Z26"/>
      <c r="AA26"/>
      <c r="AB26"/>
      <c r="AC26"/>
      <c r="AD26"/>
      <c r="AE26"/>
      <c r="AF26"/>
      <c r="AG26"/>
      <c r="AH26"/>
      <c r="AI26"/>
      <c r="AJ26"/>
      <c r="AK26"/>
    </row>
    <row r="27" spans="1:37" s="61" customFormat="1" ht="9.6" customHeight="1" x14ac:dyDescent="0.25">
      <c r="A27" s="63">
        <v>11</v>
      </c>
      <c r="B27" s="50" t="s">
        <v>33</v>
      </c>
      <c r="C27" s="50">
        <v>36</v>
      </c>
      <c r="D27" s="51" t="s">
        <v>38</v>
      </c>
      <c r="E27" s="52"/>
      <c r="F27" s="73" t="s">
        <v>39</v>
      </c>
      <c r="G27" s="73" t="s">
        <v>40</v>
      </c>
      <c r="H27" s="73"/>
      <c r="I27" s="73" t="s">
        <v>41</v>
      </c>
      <c r="J27" s="54"/>
      <c r="K27" s="55"/>
      <c r="L27" s="81"/>
      <c r="M27" s="55" t="s">
        <v>162</v>
      </c>
      <c r="N27" s="82"/>
      <c r="O27" s="56"/>
      <c r="P27" s="87"/>
      <c r="Q27" s="56"/>
      <c r="R27" s="87"/>
      <c r="S27" s="60"/>
      <c r="Y27"/>
      <c r="Z27"/>
      <c r="AA27"/>
      <c r="AB27"/>
      <c r="AC27"/>
      <c r="AD27"/>
      <c r="AE27"/>
      <c r="AF27"/>
      <c r="AG27"/>
      <c r="AH27"/>
      <c r="AI27"/>
      <c r="AJ27"/>
      <c r="AK27"/>
    </row>
    <row r="28" spans="1:37" s="61" customFormat="1" ht="9.6" customHeight="1" x14ac:dyDescent="0.25">
      <c r="A28" s="93"/>
      <c r="B28" s="64"/>
      <c r="C28" s="64"/>
      <c r="D28" s="65"/>
      <c r="E28" s="76"/>
      <c r="F28" s="67"/>
      <c r="G28" s="67"/>
      <c r="H28" s="68"/>
      <c r="I28" s="83" t="s">
        <v>24</v>
      </c>
      <c r="J28" s="70" t="s">
        <v>159</v>
      </c>
      <c r="K28" s="71" t="str">
        <f>UPPER(IF(OR(J28="a",J28="as"),F27,IF(OR(J28="b",J28="bs"),F29,)))</f>
        <v xml:space="preserve">KRISTYÁN </v>
      </c>
      <c r="L28" s="84"/>
      <c r="M28" s="55"/>
      <c r="N28" s="82"/>
      <c r="O28" s="56"/>
      <c r="P28" s="87"/>
      <c r="Q28" s="56"/>
      <c r="R28" s="87"/>
      <c r="S28" s="60"/>
    </row>
    <row r="29" spans="1:37" s="61" customFormat="1" ht="9.6" customHeight="1" x14ac:dyDescent="0.25">
      <c r="A29" s="63">
        <v>12</v>
      </c>
      <c r="B29" s="50" t="str">
        <f>IF($E29="","",VLOOKUP($E29,'[1]F16 elokeszito'!$A$7:$O$48,14))</f>
        <v>DA</v>
      </c>
      <c r="C29" s="50">
        <f>IF($E29="","",VLOOKUP($E29,'[1]F16 elokeszito'!$A$7:$O$48,15))</f>
        <v>17</v>
      </c>
      <c r="D29" s="51" t="str">
        <f>IF($E29="","",VLOOKUP($E29,'[1]F16 elokeszito'!$A$7:$O$48,5))</f>
        <v>"0712230</v>
      </c>
      <c r="E29" s="52">
        <v>9</v>
      </c>
      <c r="F29" s="73" t="str">
        <f>UPPER(IF($E29="","",VLOOKUP($E29,'[1]F16 elokeszito'!$A$7:$O$48,2)))</f>
        <v xml:space="preserve">KRISTYÁN </v>
      </c>
      <c r="G29" s="73" t="str">
        <f>IF($E29="","",VLOOKUP($E29,'[1]F16 elokeszito'!$A$7:$O$48,3))</f>
        <v>István</v>
      </c>
      <c r="H29" s="73"/>
      <c r="I29" s="73" t="str">
        <f>IF($E29="","",VLOOKUP($E29,'[1]F16 elokeszito'!$A$7:$O$48,4))</f>
        <v>Ten. Műhely</v>
      </c>
      <c r="J29" s="85"/>
      <c r="K29" s="55" t="s">
        <v>161</v>
      </c>
      <c r="L29" s="55"/>
      <c r="M29" s="55"/>
      <c r="N29" s="82"/>
      <c r="O29" s="361" t="s">
        <v>232</v>
      </c>
      <c r="P29" s="87"/>
      <c r="Q29" s="56"/>
      <c r="R29" s="87"/>
      <c r="S29" s="60"/>
    </row>
    <row r="30" spans="1:37" s="61" customFormat="1" ht="9.6" customHeight="1" x14ac:dyDescent="0.25">
      <c r="A30" s="63"/>
      <c r="B30" s="64"/>
      <c r="C30" s="64"/>
      <c r="D30" s="65"/>
      <c r="E30" s="76"/>
      <c r="F30" s="67"/>
      <c r="G30" s="67"/>
      <c r="H30" s="68"/>
      <c r="I30" s="67"/>
      <c r="J30" s="77"/>
      <c r="K30" s="55"/>
      <c r="L30" s="55"/>
      <c r="M30" s="69" t="s">
        <v>24</v>
      </c>
      <c r="N30" s="78" t="s">
        <v>25</v>
      </c>
      <c r="O30" s="71" t="str">
        <f>UPPER(IF(OR(N30="a",N30="as"),M26,IF(OR(N30="b",N30="bs"),M34,)))</f>
        <v xml:space="preserve">JILLY </v>
      </c>
      <c r="P30" s="94"/>
      <c r="Q30" s="56"/>
      <c r="R30" s="87"/>
      <c r="S30" s="60"/>
    </row>
    <row r="31" spans="1:37" s="61" customFormat="1" ht="9.6" customHeight="1" x14ac:dyDescent="0.25">
      <c r="A31" s="63">
        <v>13</v>
      </c>
      <c r="B31" s="50" t="str">
        <f>IF($E31="","",VLOOKUP($E31,'[1]F16 elokeszito'!$A$7:$O$48,14))</f>
        <v>DA</v>
      </c>
      <c r="C31" s="50">
        <f>IF($E31="","",VLOOKUP($E31,'[1]F16 elokeszito'!$A$7:$O$48,15))</f>
        <v>49</v>
      </c>
      <c r="D31" s="51" t="str">
        <f>IF($E31="","",VLOOKUP($E31,'[1]F16 elokeszito'!$A$7:$O$48,5))</f>
        <v>"0602190</v>
      </c>
      <c r="E31" s="52">
        <v>21</v>
      </c>
      <c r="F31" s="73" t="str">
        <f>UPPER(IF($E31="","",VLOOKUP($E31,'[1]F16 elokeszito'!$A$7:$O$48,2)))</f>
        <v xml:space="preserve">KECSKÉS </v>
      </c>
      <c r="G31" s="73" t="str">
        <f>IF($E31="","",VLOOKUP($E31,'[1]F16 elokeszito'!$A$7:$O$48,3))</f>
        <v>Oliver</v>
      </c>
      <c r="H31" s="73"/>
      <c r="I31" s="73" t="str">
        <f>IF($E31="","",VLOOKUP($E31,'[1]F16 elokeszito'!$A$7:$O$48,4))</f>
        <v>külf.</v>
      </c>
      <c r="J31" s="86"/>
      <c r="K31" s="55"/>
      <c r="L31" s="55"/>
      <c r="M31" s="55"/>
      <c r="N31" s="82"/>
      <c r="O31" s="55" t="s">
        <v>204</v>
      </c>
      <c r="P31" s="57"/>
      <c r="Q31" s="56"/>
      <c r="R31" s="87"/>
      <c r="S31" s="60"/>
    </row>
    <row r="32" spans="1:37" s="61" customFormat="1" ht="9.6" customHeight="1" x14ac:dyDescent="0.25">
      <c r="A32" s="63"/>
      <c r="B32" s="64"/>
      <c r="C32" s="64"/>
      <c r="D32" s="65"/>
      <c r="E32" s="76"/>
      <c r="F32" s="67"/>
      <c r="G32" s="67"/>
      <c r="H32" s="68"/>
      <c r="I32" s="83" t="s">
        <v>24</v>
      </c>
      <c r="J32" s="70" t="s">
        <v>66</v>
      </c>
      <c r="K32" s="71" t="str">
        <f>UPPER(IF(OR(J32="a",J32="as"),F31,IF(OR(J32="b",J32="bs"),F33,)))</f>
        <v xml:space="preserve">KECSKÉS </v>
      </c>
      <c r="L32" s="71"/>
      <c r="M32" s="55"/>
      <c r="N32" s="82"/>
      <c r="O32" s="56"/>
      <c r="P32" s="57"/>
      <c r="Q32" s="56"/>
      <c r="R32" s="87"/>
      <c r="S32" s="60"/>
    </row>
    <row r="33" spans="1:19" s="61" customFormat="1" ht="9.6" customHeight="1" x14ac:dyDescent="0.25">
      <c r="A33" s="63">
        <v>14</v>
      </c>
      <c r="B33" s="50" t="str">
        <f>IF($E33="","",VLOOKUP($E33,'[1]F16 elokeszito'!$A$7:$O$48,14))</f>
        <v>DA</v>
      </c>
      <c r="C33" s="50">
        <f>IF($E33="","",VLOOKUP($E33,'[1]F16 elokeszito'!$A$7:$O$48,15))</f>
        <v>57</v>
      </c>
      <c r="D33" s="51" t="str">
        <f>IF($E33="","",VLOOKUP($E33,'[1]F16 elokeszito'!$A$7:$O$48,5))</f>
        <v>"061130</v>
      </c>
      <c r="E33" s="52">
        <v>22</v>
      </c>
      <c r="F33" s="73" t="str">
        <f>UPPER(IF($E33="","",VLOOKUP($E33,'[1]F16 elokeszito'!$A$7:$O$48,2)))</f>
        <v xml:space="preserve">DANI </v>
      </c>
      <c r="G33" s="73" t="str">
        <f>IF($E33="","",VLOOKUP($E33,'[1]F16 elokeszito'!$A$7:$O$48,3))</f>
        <v>Bence</v>
      </c>
      <c r="H33" s="73"/>
      <c r="I33" s="73" t="str">
        <f>IF($E33="","",VLOOKUP($E33,'[1]F16 elokeszito'!$A$7:$O$48,4))</f>
        <v>MTK</v>
      </c>
      <c r="J33" s="74"/>
      <c r="K33" s="55" t="s">
        <v>138</v>
      </c>
      <c r="L33" s="75"/>
      <c r="M33" s="55"/>
      <c r="N33" s="82"/>
      <c r="O33" s="56"/>
      <c r="P33" s="57"/>
      <c r="Q33" s="56"/>
      <c r="R33" s="87"/>
      <c r="S33" s="60"/>
    </row>
    <row r="34" spans="1:19" s="61" customFormat="1" ht="9.6" customHeight="1" x14ac:dyDescent="0.25">
      <c r="A34" s="63"/>
      <c r="B34" s="64"/>
      <c r="C34" s="64"/>
      <c r="D34" s="65"/>
      <c r="E34" s="76"/>
      <c r="F34" s="67"/>
      <c r="G34" s="67"/>
      <c r="H34" s="68"/>
      <c r="I34" s="67"/>
      <c r="J34" s="77"/>
      <c r="K34" s="69" t="s">
        <v>24</v>
      </c>
      <c r="L34" s="78" t="s">
        <v>47</v>
      </c>
      <c r="M34" s="71" t="str">
        <f>UPPER(IF(OR(L34="a",L34="as"),K32,IF(OR(L34="b",L34="bs"),K36,)))</f>
        <v xml:space="preserve">GROSSMANN </v>
      </c>
      <c r="N34" s="89"/>
      <c r="O34" s="56"/>
      <c r="P34" s="57"/>
      <c r="Q34" s="56"/>
      <c r="R34" s="87"/>
      <c r="S34" s="60"/>
    </row>
    <row r="35" spans="1:19" s="61" customFormat="1" ht="9.6" customHeight="1" x14ac:dyDescent="0.25">
      <c r="A35" s="63">
        <v>15</v>
      </c>
      <c r="B35" s="50" t="str">
        <f>IF($E35="","",VLOOKUP($E35,'[1]F16 elokeszito'!$A$7:$O$48,14))</f>
        <v>DA</v>
      </c>
      <c r="C35" s="50">
        <f>IF($E35="","",VLOOKUP($E35,'[1]F16 elokeszito'!$A$7:$O$48,15))</f>
        <v>67</v>
      </c>
      <c r="D35" s="51" t="str">
        <f>IF($E35="","",VLOOKUP($E35,'[1]F16 elokeszito'!$A$7:$O$48,5))</f>
        <v>070208</v>
      </c>
      <c r="E35" s="52">
        <v>26</v>
      </c>
      <c r="F35" s="73" t="str">
        <f>UPPER(IF($E35="","",VLOOKUP($E35,'[1]F16 elokeszito'!$A$7:$O$48,2)))</f>
        <v>FENYVES</v>
      </c>
      <c r="G35" s="73" t="str">
        <f>IF($E35="","",VLOOKUP($E35,'[1]F16 elokeszito'!$A$7:$O$48,3))</f>
        <v>Koppány</v>
      </c>
      <c r="H35" s="73"/>
      <c r="I35" s="73" t="str">
        <f>IF($E35="","",VLOOKUP($E35,'[1]F16 elokeszito'!$A$7:$O$48,4))</f>
        <v>Normafa TC</v>
      </c>
      <c r="J35" s="54"/>
      <c r="K35" s="55"/>
      <c r="L35" s="81"/>
      <c r="M35" s="55" t="s">
        <v>166</v>
      </c>
      <c r="N35" s="80"/>
      <c r="O35" s="56"/>
      <c r="P35" s="57"/>
      <c r="Q35" s="56"/>
      <c r="R35" s="87"/>
      <c r="S35" s="60"/>
    </row>
    <row r="36" spans="1:19" s="61" customFormat="1" ht="9.6" customHeight="1" x14ac:dyDescent="0.25">
      <c r="A36" s="63"/>
      <c r="B36" s="64"/>
      <c r="C36" s="64"/>
      <c r="D36" s="65"/>
      <c r="E36" s="66"/>
      <c r="F36" s="67"/>
      <c r="G36" s="67"/>
      <c r="H36" s="68"/>
      <c r="I36" s="69" t="s">
        <v>24</v>
      </c>
      <c r="J36" s="70" t="s">
        <v>47</v>
      </c>
      <c r="K36" s="71" t="str">
        <f>UPPER(IF(OR(J36="a",J36="as"),F35,IF(OR(J36="b",J36="bs"),F37,)))</f>
        <v xml:space="preserve">GROSSMANN </v>
      </c>
      <c r="L36" s="84"/>
      <c r="M36" s="55"/>
      <c r="N36" s="80"/>
      <c r="O36" s="56"/>
      <c r="P36" s="57"/>
      <c r="Q36" s="56"/>
      <c r="R36" s="87"/>
      <c r="S36" s="60"/>
    </row>
    <row r="37" spans="1:19" s="61" customFormat="1" ht="9.6" customHeight="1" x14ac:dyDescent="0.25">
      <c r="A37" s="49">
        <v>16</v>
      </c>
      <c r="B37" s="50" t="str">
        <f>IF($E37="","",VLOOKUP($E37,'[1]F16 elokeszito'!$A$7:$O$48,14))</f>
        <v>DA</v>
      </c>
      <c r="C37" s="50">
        <f>IF($E37="","",VLOOKUP($E37,'[1]F16 elokeszito'!$A$7:$O$48,15))</f>
        <v>14</v>
      </c>
      <c r="D37" s="51" t="str">
        <f>IF($E37="","",VLOOKUP($E37,'[1]F16 elokeszito'!$A$7:$O$48,5))</f>
        <v>"061212</v>
      </c>
      <c r="E37" s="52">
        <v>6</v>
      </c>
      <c r="F37" s="53" t="str">
        <f>UPPER(IF($E37="","",VLOOKUP($E37,'[1]F16 elokeszito'!$A$7:$O$48,2)))</f>
        <v xml:space="preserve">GROSSMANN </v>
      </c>
      <c r="G37" s="53" t="str">
        <f>IF($E37="","",VLOOKUP($E37,'[1]F16 elokeszito'!$A$7:$O$48,3))</f>
        <v>Maxim Noel</v>
      </c>
      <c r="H37" s="53"/>
      <c r="I37" s="53" t="str">
        <f>IF($E37="","",VLOOKUP($E37,'[1]F16 elokeszito'!$A$7:$O$48,4))</f>
        <v>MTK</v>
      </c>
      <c r="J37" s="85"/>
      <c r="K37" s="55" t="s">
        <v>162</v>
      </c>
      <c r="L37" s="55"/>
      <c r="M37" s="55"/>
      <c r="N37" s="80"/>
      <c r="O37" s="57"/>
      <c r="P37" s="57"/>
      <c r="Q37" s="361" t="s">
        <v>229</v>
      </c>
      <c r="R37" s="87"/>
      <c r="S37" s="60"/>
    </row>
    <row r="38" spans="1:19" s="61" customFormat="1" ht="9.6" customHeight="1" x14ac:dyDescent="0.25">
      <c r="A38" s="63"/>
      <c r="B38" s="64"/>
      <c r="C38" s="64"/>
      <c r="D38" s="65"/>
      <c r="E38" s="66"/>
      <c r="F38" s="67"/>
      <c r="G38" s="67"/>
      <c r="H38" s="68"/>
      <c r="I38" s="67"/>
      <c r="J38" s="77"/>
      <c r="K38" s="55"/>
      <c r="L38" s="55"/>
      <c r="M38" s="55"/>
      <c r="N38" s="80"/>
      <c r="O38" s="95" t="s">
        <v>42</v>
      </c>
      <c r="P38" s="96"/>
      <c r="Q38" s="71" t="str">
        <f>UPPER(IF(OR(P39="a",P39="as"),Q22,IF(OR(P39="b",P39="bs"),Q54,)))</f>
        <v xml:space="preserve">JILLY </v>
      </c>
      <c r="R38" s="97"/>
      <c r="S38" s="60"/>
    </row>
    <row r="39" spans="1:19" s="61" customFormat="1" ht="9.6" customHeight="1" x14ac:dyDescent="0.25">
      <c r="A39" s="49">
        <v>17</v>
      </c>
      <c r="B39" s="50" t="str">
        <f>IF($E39="","",VLOOKUP($E39,'[1]F16 elokeszito'!$A$7:$O$48,14))</f>
        <v>DA</v>
      </c>
      <c r="C39" s="50">
        <f>IF($E39="","",VLOOKUP($E39,'[1]F16 elokeszito'!$A$7:$O$48,15))</f>
        <v>13</v>
      </c>
      <c r="D39" s="51" t="str">
        <f>IF($E39="","",VLOOKUP($E39,'[1]F16 elokeszito'!$A$7:$O$48,5))</f>
        <v>"071102</v>
      </c>
      <c r="E39" s="52">
        <v>5</v>
      </c>
      <c r="F39" s="53" t="str">
        <f>UPPER(IF($E39="","",VLOOKUP($E39,'[1]F16 elokeszito'!$A$7:$O$48,2)))</f>
        <v xml:space="preserve">NAGY </v>
      </c>
      <c r="G39" s="53" t="str">
        <f>IF($E39="","",VLOOKUP($E39,'[1]F16 elokeszito'!$A$7:$O$48,3))</f>
        <v>Botond</v>
      </c>
      <c r="H39" s="53"/>
      <c r="I39" s="53" t="str">
        <f>IF($E39="","",VLOOKUP($E39,'[1]F16 elokeszito'!$A$7:$O$48,4))</f>
        <v>Alfa TI</v>
      </c>
      <c r="J39" s="54"/>
      <c r="K39" s="55"/>
      <c r="L39" s="55"/>
      <c r="M39" s="55"/>
      <c r="N39" s="80"/>
      <c r="O39" s="69" t="s">
        <v>24</v>
      </c>
      <c r="P39" s="98" t="s">
        <v>25</v>
      </c>
      <c r="Q39" s="55" t="s">
        <v>220</v>
      </c>
      <c r="R39" s="87"/>
      <c r="S39" s="60"/>
    </row>
    <row r="40" spans="1:19" s="61" customFormat="1" ht="9.6" customHeight="1" x14ac:dyDescent="0.25">
      <c r="A40" s="63"/>
      <c r="B40" s="64"/>
      <c r="C40" s="64"/>
      <c r="D40" s="65"/>
      <c r="E40" s="66"/>
      <c r="F40" s="67"/>
      <c r="G40" s="67"/>
      <c r="H40" s="68"/>
      <c r="I40" s="69" t="s">
        <v>24</v>
      </c>
      <c r="J40" s="70" t="s">
        <v>25</v>
      </c>
      <c r="K40" s="71" t="str">
        <f>UPPER(IF(OR(J40="a",J40="as"),F39,IF(OR(J40="b",J40="bs"),F41,)))</f>
        <v xml:space="preserve">NAGY </v>
      </c>
      <c r="L40" s="71"/>
      <c r="M40" s="55"/>
      <c r="N40" s="80"/>
      <c r="O40" s="56"/>
      <c r="P40" s="57"/>
      <c r="Q40" s="56"/>
      <c r="R40" s="87"/>
      <c r="S40" s="60"/>
    </row>
    <row r="41" spans="1:19" s="61" customFormat="1" ht="9.6" customHeight="1" x14ac:dyDescent="0.25">
      <c r="A41" s="63">
        <v>18</v>
      </c>
      <c r="B41" s="50">
        <f>IF($E41="","",VLOOKUP($E41,'[1]F16 elokeszito'!$A$7:$O$48,14))</f>
        <v>0</v>
      </c>
      <c r="C41" s="50">
        <f>IF($E41="","",VLOOKUP($E41,'[1]F16 elokeszito'!$A$7:$O$48,15))</f>
        <v>0</v>
      </c>
      <c r="D41" s="51">
        <f>IF($E41="","",VLOOKUP($E41,'[1]F16 elokeszito'!$A$7:$O$48,5))</f>
        <v>0</v>
      </c>
      <c r="E41" s="52">
        <v>28</v>
      </c>
      <c r="F41" s="73" t="str">
        <f>UPPER(IF($E41="","",VLOOKUP($E41,'[1]F16 elokeszito'!$A$7:$O$48,2)))</f>
        <v>X</v>
      </c>
      <c r="G41" s="73">
        <f>IF($E41="","",VLOOKUP($E41,'[1]F16 elokeszito'!$A$7:$O$48,3))</f>
        <v>0</v>
      </c>
      <c r="H41" s="73"/>
      <c r="I41" s="73">
        <f>IF($E41="","",VLOOKUP($E41,'[1]F16 elokeszito'!$A$7:$O$48,4))</f>
        <v>0</v>
      </c>
      <c r="J41" s="74"/>
      <c r="K41" s="55"/>
      <c r="L41" s="75"/>
      <c r="M41" s="360" t="s">
        <v>231</v>
      </c>
      <c r="N41" s="80"/>
      <c r="O41" s="56"/>
      <c r="P41" s="57"/>
      <c r="Q41" s="364" t="s">
        <v>221</v>
      </c>
      <c r="R41" s="365"/>
      <c r="S41" s="60"/>
    </row>
    <row r="42" spans="1:19" s="61" customFormat="1" ht="9.6" customHeight="1" x14ac:dyDescent="0.25">
      <c r="A42" s="63"/>
      <c r="B42" s="64"/>
      <c r="C42" s="64"/>
      <c r="D42" s="65"/>
      <c r="E42" s="76"/>
      <c r="F42" s="67"/>
      <c r="G42" s="67"/>
      <c r="H42" s="68"/>
      <c r="I42" s="67"/>
      <c r="J42" s="77"/>
      <c r="K42" s="69" t="s">
        <v>24</v>
      </c>
      <c r="L42" s="78" t="s">
        <v>25</v>
      </c>
      <c r="M42" s="71" t="str">
        <f>UPPER(IF(OR(L42="a",L42="as"),K40,IF(OR(L42="b",L42="bs"),K44,)))</f>
        <v xml:space="preserve">NAGY </v>
      </c>
      <c r="N42" s="79"/>
      <c r="O42" s="56"/>
      <c r="P42" s="57"/>
      <c r="Q42" s="56"/>
      <c r="R42" s="87"/>
      <c r="S42" s="60"/>
    </row>
    <row r="43" spans="1:19" s="61" customFormat="1" ht="9.6" customHeight="1" x14ac:dyDescent="0.25">
      <c r="A43" s="63">
        <v>19</v>
      </c>
      <c r="B43" s="50" t="s">
        <v>33</v>
      </c>
      <c r="C43" s="50">
        <v>40</v>
      </c>
      <c r="D43" s="51" t="s">
        <v>43</v>
      </c>
      <c r="E43" s="52"/>
      <c r="F43" s="73" t="s">
        <v>44</v>
      </c>
      <c r="G43" s="73" t="s">
        <v>45</v>
      </c>
      <c r="H43" s="73"/>
      <c r="I43" s="73" t="s">
        <v>46</v>
      </c>
      <c r="J43" s="54"/>
      <c r="K43" s="360"/>
      <c r="L43" s="81"/>
      <c r="M43" s="55" t="s">
        <v>167</v>
      </c>
      <c r="N43" s="82"/>
      <c r="O43" s="56"/>
      <c r="P43" s="57"/>
      <c r="Q43" s="56"/>
      <c r="R43" s="87"/>
      <c r="S43" s="60"/>
    </row>
    <row r="44" spans="1:19" s="61" customFormat="1" ht="9.6" customHeight="1" x14ac:dyDescent="0.25">
      <c r="A44" s="63"/>
      <c r="B44" s="64"/>
      <c r="C44" s="64"/>
      <c r="D44" s="65"/>
      <c r="E44" s="76"/>
      <c r="F44" s="67"/>
      <c r="G44" s="67"/>
      <c r="H44" s="68"/>
      <c r="I44" s="83" t="s">
        <v>24</v>
      </c>
      <c r="J44" s="70" t="s">
        <v>159</v>
      </c>
      <c r="K44" s="71" t="str">
        <f>UPPER(IF(OR(J44="a",J44="as"),F43,IF(OR(J44="b",J44="bs"),F45,)))</f>
        <v xml:space="preserve">VARGA </v>
      </c>
      <c r="L44" s="84"/>
      <c r="M44" s="55"/>
      <c r="N44" s="82"/>
      <c r="O44" s="56"/>
      <c r="P44" s="57"/>
      <c r="Q44" s="56"/>
      <c r="R44" s="87"/>
      <c r="S44" s="60"/>
    </row>
    <row r="45" spans="1:19" s="61" customFormat="1" ht="9.6" customHeight="1" x14ac:dyDescent="0.25">
      <c r="A45" s="63">
        <v>20</v>
      </c>
      <c r="B45" s="50" t="str">
        <f>IF($E45="","",VLOOKUP($E45,'[1]F16 elokeszito'!$A$7:$O$48,14))</f>
        <v>DA</v>
      </c>
      <c r="C45" s="50">
        <f>IF($E45="","",VLOOKUP($E45,'[1]F16 elokeszito'!$A$7:$O$48,15))</f>
        <v>21</v>
      </c>
      <c r="D45" s="51" t="str">
        <f>IF($E45="","",VLOOKUP($E45,'[1]F16 elokeszito'!$A$7:$O$48,5))</f>
        <v>"060109</v>
      </c>
      <c r="E45" s="52">
        <v>11</v>
      </c>
      <c r="F45" s="73" t="str">
        <f>UPPER(IF($E45="","",VLOOKUP($E45,'[1]F16 elokeszito'!$A$7:$O$48,2)))</f>
        <v xml:space="preserve">VARGA </v>
      </c>
      <c r="G45" s="73" t="str">
        <f>IF($E45="","",VLOOKUP($E45,'[1]F16 elokeszito'!$A$7:$O$48,3))</f>
        <v>Ákos</v>
      </c>
      <c r="H45" s="73"/>
      <c r="I45" s="73" t="str">
        <f>IF($E45="","",VLOOKUP($E45,'[1]F16 elokeszito'!$A$7:$O$48,4))</f>
        <v>DEAC</v>
      </c>
      <c r="J45" s="85"/>
      <c r="K45" s="55" t="s">
        <v>163</v>
      </c>
      <c r="L45" s="55"/>
      <c r="M45" s="55"/>
      <c r="N45" s="82"/>
      <c r="O45" s="361" t="s">
        <v>232</v>
      </c>
      <c r="P45" s="57"/>
      <c r="Q45" s="56"/>
      <c r="R45" s="87"/>
      <c r="S45" s="60"/>
    </row>
    <row r="46" spans="1:19" s="61" customFormat="1" ht="9.6" customHeight="1" x14ac:dyDescent="0.25">
      <c r="A46" s="63"/>
      <c r="B46" s="64"/>
      <c r="C46" s="64"/>
      <c r="D46" s="65"/>
      <c r="E46" s="76"/>
      <c r="F46" s="67"/>
      <c r="G46" s="67"/>
      <c r="H46" s="68"/>
      <c r="I46" s="67"/>
      <c r="J46" s="77"/>
      <c r="K46" s="55"/>
      <c r="L46" s="55"/>
      <c r="M46" s="69" t="s">
        <v>24</v>
      </c>
      <c r="N46" s="78" t="s">
        <v>25</v>
      </c>
      <c r="O46" s="71" t="str">
        <f>UPPER(IF(OR(N46="a",N46="as"),M42,IF(OR(N46="b",N46="bs"),M50,)))</f>
        <v xml:space="preserve">NAGY </v>
      </c>
      <c r="P46" s="92"/>
      <c r="Q46" s="56"/>
      <c r="R46" s="87"/>
      <c r="S46" s="60"/>
    </row>
    <row r="47" spans="1:19" s="61" customFormat="1" ht="9.6" customHeight="1" x14ac:dyDescent="0.25">
      <c r="A47" s="63">
        <v>21</v>
      </c>
      <c r="B47" s="50" t="str">
        <f>IF($E47="","",VLOOKUP($E47,'[1]F16 elokeszito'!$A$7:$O$48,14))</f>
        <v>DA</v>
      </c>
      <c r="C47" s="50">
        <f>IF($E47="","",VLOOKUP($E47,'[1]F16 elokeszito'!$A$7:$O$48,15))</f>
        <v>27</v>
      </c>
      <c r="D47" s="51" t="str">
        <f>IF($E47="","",VLOOKUP($E47,'[1]F16 elokeszito'!$A$7:$O$48,5))</f>
        <v>"071130</v>
      </c>
      <c r="E47" s="52">
        <v>14</v>
      </c>
      <c r="F47" s="73" t="str">
        <f>UPPER(IF($E47="","",VLOOKUP($E47,'[1]F16 elokeszito'!$A$7:$O$48,2)))</f>
        <v xml:space="preserve">HORVÁTH </v>
      </c>
      <c r="G47" s="73" t="str">
        <f>IF($E47="","",VLOOKUP($E47,'[1]F16 elokeszito'!$A$7:$O$48,3))</f>
        <v>Bence</v>
      </c>
      <c r="H47" s="73"/>
      <c r="I47" s="73" t="str">
        <f>IF($E47="","",VLOOKUP($E47,'[1]F16 elokeszito'!$A$7:$O$48,4))</f>
        <v>Panakor TK</v>
      </c>
      <c r="J47" s="86"/>
      <c r="K47" s="55"/>
      <c r="L47" s="55"/>
      <c r="M47" s="55"/>
      <c r="N47" s="82"/>
      <c r="O47" s="55" t="s">
        <v>203</v>
      </c>
      <c r="P47" s="87"/>
      <c r="Q47" s="56"/>
      <c r="R47" s="87"/>
      <c r="S47" s="60"/>
    </row>
    <row r="48" spans="1:19" s="61" customFormat="1" ht="9.6" customHeight="1" x14ac:dyDescent="0.25">
      <c r="A48" s="63"/>
      <c r="B48" s="64"/>
      <c r="C48" s="64"/>
      <c r="D48" s="65"/>
      <c r="E48" s="76"/>
      <c r="F48" s="67"/>
      <c r="G48" s="67"/>
      <c r="H48" s="68"/>
      <c r="I48" s="83" t="s">
        <v>24</v>
      </c>
      <c r="J48" s="70" t="s">
        <v>66</v>
      </c>
      <c r="K48" s="71" t="str">
        <f>UPPER(IF(OR(J48="a",J48="as"),F47,IF(OR(J48="b",J48="bs"),F49,)))</f>
        <v xml:space="preserve">HORVÁTH </v>
      </c>
      <c r="L48" s="71"/>
      <c r="M48" s="55"/>
      <c r="N48" s="82"/>
      <c r="O48" s="56"/>
      <c r="P48" s="87"/>
      <c r="Q48" s="56"/>
      <c r="R48" s="87"/>
      <c r="S48" s="60"/>
    </row>
    <row r="49" spans="1:19" s="61" customFormat="1" ht="9.6" customHeight="1" x14ac:dyDescent="0.25">
      <c r="A49" s="63">
        <v>22</v>
      </c>
      <c r="B49" s="50" t="str">
        <f>IF($E49="","",VLOOKUP($E49,'[1]F16 elokeszito'!$A$7:$O$48,14))</f>
        <v>DA</v>
      </c>
      <c r="C49" s="50">
        <f>IF($E49="","",VLOOKUP($E49,'[1]F16 elokeszito'!$A$7:$O$48,15))</f>
        <v>63</v>
      </c>
      <c r="D49" s="51" t="str">
        <f>IF($E49="","",VLOOKUP($E49,'[1]F16 elokeszito'!$A$7:$O$48,5))</f>
        <v>0705040</v>
      </c>
      <c r="E49" s="52">
        <v>25</v>
      </c>
      <c r="F49" s="73" t="str">
        <f>UPPER(IF($E49="","",VLOOKUP($E49,'[1]F16 elokeszito'!$A$7:$O$48,2)))</f>
        <v>BORKOVITS</v>
      </c>
      <c r="G49" s="73" t="str">
        <f>IF($E49="","",VLOOKUP($E49,'[1]F16 elokeszito'!$A$7:$O$48,3))</f>
        <v xml:space="preserve"> Benedek</v>
      </c>
      <c r="H49" s="73"/>
      <c r="I49" s="73" t="str">
        <f>IF($E49="","",VLOOKUP($E49,'[1]F16 elokeszito'!$A$7:$O$48,4))</f>
        <v>Ten.Partner</v>
      </c>
      <c r="J49" s="74"/>
      <c r="K49" s="55" t="s">
        <v>164</v>
      </c>
      <c r="L49" s="75"/>
      <c r="M49" s="362" t="s">
        <v>54</v>
      </c>
      <c r="N49" s="82"/>
      <c r="O49" s="56"/>
      <c r="P49" s="87"/>
      <c r="Q49" s="56"/>
      <c r="R49" s="87"/>
      <c r="S49" s="60"/>
    </row>
    <row r="50" spans="1:19" s="61" customFormat="1" ht="9.6" customHeight="1" x14ac:dyDescent="0.25">
      <c r="A50" s="63"/>
      <c r="B50" s="64"/>
      <c r="C50" s="64"/>
      <c r="D50" s="65"/>
      <c r="E50" s="76"/>
      <c r="F50" s="67"/>
      <c r="G50" s="67"/>
      <c r="H50" s="68"/>
      <c r="I50" s="67"/>
      <c r="J50" s="77"/>
      <c r="K50" s="69" t="s">
        <v>24</v>
      </c>
      <c r="L50" s="78" t="s">
        <v>47</v>
      </c>
      <c r="M50" s="71" t="str">
        <f>UPPER(IF(OR(L50="a",L50="as"),K48,IF(OR(L50="b",L50="bs"),K52,)))</f>
        <v xml:space="preserve">TASKOVICS </v>
      </c>
      <c r="N50" s="89"/>
      <c r="O50" s="56"/>
      <c r="P50" s="87"/>
      <c r="Q50" s="56"/>
      <c r="R50" s="87"/>
      <c r="S50" s="60"/>
    </row>
    <row r="51" spans="1:19" s="61" customFormat="1" ht="9.6" customHeight="1" x14ac:dyDescent="0.25">
      <c r="A51" s="63">
        <v>23</v>
      </c>
      <c r="B51" s="50">
        <f>IF($E51="","",VLOOKUP($E51,'[1]F16 elokeszito'!$A$7:$O$48,14))</f>
        <v>0</v>
      </c>
      <c r="C51" s="50">
        <f>IF($E51="","",VLOOKUP($E51,'[1]F16 elokeszito'!$A$7:$O$48,15))</f>
        <v>0</v>
      </c>
      <c r="D51" s="51">
        <f>IF($E51="","",VLOOKUP($E51,'[1]F16 elokeszito'!$A$7:$O$48,5))</f>
        <v>0</v>
      </c>
      <c r="E51" s="52">
        <v>28</v>
      </c>
      <c r="F51" s="73" t="str">
        <f>UPPER(IF($E51="","",VLOOKUP($E51,'[1]F16 elokeszito'!$A$7:$O$48,2)))</f>
        <v>X</v>
      </c>
      <c r="G51" s="73">
        <f>IF($E51="","",VLOOKUP($E51,'[1]F16 elokeszito'!$A$7:$O$48,3))</f>
        <v>0</v>
      </c>
      <c r="H51" s="73"/>
      <c r="I51" s="73">
        <f>IF($E51="","",VLOOKUP($E51,'[1]F16 elokeszito'!$A$7:$O$48,4))</f>
        <v>0</v>
      </c>
      <c r="J51" s="54"/>
      <c r="K51" s="55"/>
      <c r="L51" s="81"/>
      <c r="M51" s="55" t="s">
        <v>168</v>
      </c>
      <c r="N51" s="80"/>
      <c r="O51" s="56"/>
      <c r="P51" s="87"/>
      <c r="Q51" s="56"/>
      <c r="R51" s="87"/>
      <c r="S51" s="60"/>
    </row>
    <row r="52" spans="1:19" s="61" customFormat="1" ht="9.6" customHeight="1" x14ac:dyDescent="0.25">
      <c r="A52" s="63"/>
      <c r="B52" s="64"/>
      <c r="C52" s="64"/>
      <c r="D52" s="65"/>
      <c r="E52" s="66"/>
      <c r="F52" s="67"/>
      <c r="G52" s="67"/>
      <c r="H52" s="68"/>
      <c r="I52" s="69" t="s">
        <v>24</v>
      </c>
      <c r="J52" s="70" t="s">
        <v>47</v>
      </c>
      <c r="K52" s="71" t="str">
        <f>UPPER(IF(OR(J52="a",J52="as"),F51,IF(OR(J52="b",J52="bs"),F53,)))</f>
        <v xml:space="preserve">TASKOVICS </v>
      </c>
      <c r="L52" s="84"/>
      <c r="M52" s="55"/>
      <c r="N52" s="80"/>
      <c r="O52" s="56"/>
      <c r="P52" s="87"/>
      <c r="Q52" s="56"/>
      <c r="R52" s="87"/>
      <c r="S52" s="60"/>
    </row>
    <row r="53" spans="1:19" s="61" customFormat="1" ht="9.6" customHeight="1" x14ac:dyDescent="0.25">
      <c r="A53" s="49">
        <v>24</v>
      </c>
      <c r="B53" s="50" t="str">
        <f>IF($E53="","",VLOOKUP($E53,'[1]F16 elokeszito'!$A$7:$O$48,14))</f>
        <v>DA</v>
      </c>
      <c r="C53" s="50">
        <f>IF($E53="","",VLOOKUP($E53,'[1]F16 elokeszito'!$A$7:$O$48,15))</f>
        <v>11</v>
      </c>
      <c r="D53" s="51" t="str">
        <f>IF($E53="","",VLOOKUP($E53,'[1]F16 elokeszito'!$A$7:$O$48,5))</f>
        <v>"060611</v>
      </c>
      <c r="E53" s="52">
        <v>4</v>
      </c>
      <c r="F53" s="53" t="str">
        <f>UPPER(IF($E53="","",VLOOKUP($E53,'[1]F16 elokeszito'!$A$7:$O$48,2)))</f>
        <v xml:space="preserve">TASKOVICS </v>
      </c>
      <c r="G53" s="53" t="str">
        <f>IF($E53="","",VLOOKUP($E53,'[1]F16 elokeszito'!$A$7:$O$48,3))</f>
        <v>Viktor</v>
      </c>
      <c r="H53" s="53"/>
      <c r="I53" s="53" t="str">
        <f>IF($E53="","",VLOOKUP($E53,'[1]F16 elokeszito'!$A$7:$O$48,4))</f>
        <v>Halasi TC</v>
      </c>
      <c r="J53" s="85"/>
      <c r="K53" s="55"/>
      <c r="L53" s="55"/>
      <c r="M53" s="55"/>
      <c r="N53" s="80"/>
      <c r="O53" s="56"/>
      <c r="P53" s="87"/>
      <c r="Q53" s="361" t="s">
        <v>232</v>
      </c>
      <c r="R53" s="87"/>
      <c r="S53" s="60"/>
    </row>
    <row r="54" spans="1:19" s="61" customFormat="1" ht="9.6" customHeight="1" x14ac:dyDescent="0.25">
      <c r="A54" s="63"/>
      <c r="B54" s="64"/>
      <c r="C54" s="64"/>
      <c r="D54" s="65"/>
      <c r="E54" s="66"/>
      <c r="F54" s="90"/>
      <c r="G54" s="90"/>
      <c r="H54" s="91"/>
      <c r="I54" s="90"/>
      <c r="J54" s="77"/>
      <c r="K54" s="55"/>
      <c r="L54" s="55"/>
      <c r="M54" s="55"/>
      <c r="N54" s="80"/>
      <c r="O54" s="69" t="s">
        <v>24</v>
      </c>
      <c r="P54" s="78" t="s">
        <v>47</v>
      </c>
      <c r="Q54" s="71" t="str">
        <f>UPPER(IF(OR(P54="a",P54="as"),O46,IF(OR(P54="b",P54="bs"),O62,)))</f>
        <v xml:space="preserve">JUHÁSZ </v>
      </c>
      <c r="R54" s="94"/>
      <c r="S54" s="60"/>
    </row>
    <row r="55" spans="1:19" s="61" customFormat="1" ht="9.6" customHeight="1" x14ac:dyDescent="0.25">
      <c r="A55" s="49">
        <v>25</v>
      </c>
      <c r="B55" s="50" t="str">
        <f>IF($E55="","",VLOOKUP($E55,'[1]F16 elokeszito'!$A$7:$O$48,14))</f>
        <v>DA</v>
      </c>
      <c r="C55" s="50">
        <f>IF($E55="","",VLOOKUP($E55,'[1]F16 elokeszito'!$A$7:$O$48,15))</f>
        <v>16</v>
      </c>
      <c r="D55" s="51" t="str">
        <f>IF($E55="","",VLOOKUP($E55,'[1]F16 elokeszito'!$A$7:$O$48,5))</f>
        <v>"0706250</v>
      </c>
      <c r="E55" s="52">
        <v>8</v>
      </c>
      <c r="F55" s="53" t="str">
        <f>UPPER(IF($E55="","",VLOOKUP($E55,'[1]F16 elokeszito'!$A$7:$O$48,2)))</f>
        <v xml:space="preserve">ALMÁDI </v>
      </c>
      <c r="G55" s="53" t="str">
        <f>IF($E55="","",VLOOKUP($E55,'[1]F16 elokeszito'!$A$7:$O$48,3))</f>
        <v>Attila</v>
      </c>
      <c r="H55" s="53"/>
      <c r="I55" s="53" t="str">
        <f>IF($E55="","",VLOOKUP($E55,'[1]F16 elokeszito'!$A$7:$O$48,4))</f>
        <v>MTK</v>
      </c>
      <c r="J55" s="54"/>
      <c r="K55" s="360" t="s">
        <v>231</v>
      </c>
      <c r="L55" s="55"/>
      <c r="M55" s="55"/>
      <c r="N55" s="80"/>
      <c r="O55" s="56"/>
      <c r="P55" s="87"/>
      <c r="Q55" s="55" t="s">
        <v>211</v>
      </c>
      <c r="R55" s="57"/>
      <c r="S55" s="60"/>
    </row>
    <row r="56" spans="1:19" s="61" customFormat="1" ht="9.6" customHeight="1" x14ac:dyDescent="0.25">
      <c r="A56" s="63"/>
      <c r="B56" s="64"/>
      <c r="C56" s="64"/>
      <c r="D56" s="65"/>
      <c r="E56" s="66"/>
      <c r="F56" s="67"/>
      <c r="G56" s="67"/>
      <c r="H56" s="68"/>
      <c r="I56" s="69" t="s">
        <v>24</v>
      </c>
      <c r="J56" s="70" t="s">
        <v>25</v>
      </c>
      <c r="K56" s="71" t="str">
        <f>UPPER(IF(OR(J56="a",J56="as"),F55,IF(OR(J56="b",J56="bs"),F57,)))</f>
        <v xml:space="preserve">ALMÁDI </v>
      </c>
      <c r="L56" s="71"/>
      <c r="M56" s="55"/>
      <c r="N56" s="80"/>
      <c r="O56" s="56"/>
      <c r="P56" s="87"/>
      <c r="Q56" s="56"/>
      <c r="R56" s="57"/>
      <c r="S56" s="60"/>
    </row>
    <row r="57" spans="1:19" s="61" customFormat="1" ht="9.6" customHeight="1" x14ac:dyDescent="0.25">
      <c r="A57" s="63">
        <v>26</v>
      </c>
      <c r="B57" s="50" t="str">
        <f>IF($E57="","",VLOOKUP($E57,'[1]F16 elokeszito'!$A$7:$O$48,14))</f>
        <v>DA</v>
      </c>
      <c r="C57" s="50">
        <f>IF($E57="","",VLOOKUP($E57,'[1]F16 elokeszito'!$A$7:$O$48,15))</f>
        <v>26</v>
      </c>
      <c r="D57" s="51" t="str">
        <f>IF($E57="","",VLOOKUP($E57,'[1]F16 elokeszito'!$A$7:$O$48,5))</f>
        <v>"060920</v>
      </c>
      <c r="E57" s="52">
        <v>13</v>
      </c>
      <c r="F57" s="73" t="str">
        <f>UPPER(IF($E57="","",VLOOKUP($E57,'[1]F16 elokeszito'!$A$7:$O$48,2)))</f>
        <v xml:space="preserve">HARGITAI </v>
      </c>
      <c r="G57" s="73" t="str">
        <f>IF($E57="","",VLOOKUP($E57,'[1]F16 elokeszito'!$A$7:$O$48,3))</f>
        <v>Csaba</v>
      </c>
      <c r="H57" s="73"/>
      <c r="I57" s="73" t="str">
        <f>IF($E57="","",VLOOKUP($E57,'[1]F16 elokeszito'!$A$7:$O$48,4))</f>
        <v>Ten.Műhely</v>
      </c>
      <c r="J57" s="74"/>
      <c r="K57" s="55" t="s">
        <v>139</v>
      </c>
      <c r="L57" s="75"/>
      <c r="M57" s="360" t="s">
        <v>231</v>
      </c>
      <c r="N57" s="80"/>
      <c r="O57" s="56"/>
      <c r="P57" s="87"/>
      <c r="Q57" s="56"/>
      <c r="R57" s="57"/>
      <c r="S57" s="60"/>
    </row>
    <row r="58" spans="1:19" s="61" customFormat="1" ht="9.6" customHeight="1" x14ac:dyDescent="0.25">
      <c r="A58" s="63"/>
      <c r="B58" s="64"/>
      <c r="C58" s="64"/>
      <c r="D58" s="65"/>
      <c r="E58" s="76"/>
      <c r="F58" s="67"/>
      <c r="G58" s="67"/>
      <c r="H58" s="68"/>
      <c r="I58" s="67"/>
      <c r="J58" s="77"/>
      <c r="K58" s="69" t="s">
        <v>24</v>
      </c>
      <c r="L58" s="78" t="s">
        <v>25</v>
      </c>
      <c r="M58" s="71" t="str">
        <f>UPPER(IF(OR(L58="a",L58="as"),K56,IF(OR(L58="b",L58="bs"),K60,)))</f>
        <v xml:space="preserve">ALMÁDI </v>
      </c>
      <c r="N58" s="79"/>
      <c r="O58" s="56"/>
      <c r="P58" s="87"/>
      <c r="Q58" s="56"/>
      <c r="R58" s="57"/>
      <c r="S58" s="60"/>
    </row>
    <row r="59" spans="1:19" s="61" customFormat="1" ht="9.6" customHeight="1" x14ac:dyDescent="0.25">
      <c r="A59" s="63">
        <v>27</v>
      </c>
      <c r="B59" s="50" t="str">
        <f>IF($E59="","",VLOOKUP($E59,'[1]F16 elokeszito'!$A$7:$O$48,14))</f>
        <v>DA</v>
      </c>
      <c r="C59" s="50">
        <f>IF($E59="","",VLOOKUP($E59,'[1]F16 elokeszito'!$A$7:$O$48,15))</f>
        <v>28</v>
      </c>
      <c r="D59" s="51" t="str">
        <f>IF($E59="","",VLOOKUP($E59,'[1]F16 elokeszito'!$A$7:$O$48,5))</f>
        <v>"070304</v>
      </c>
      <c r="E59" s="52">
        <v>15</v>
      </c>
      <c r="F59" s="73" t="str">
        <f>UPPER(IF($E59="","",VLOOKUP($E59,'[1]F16 elokeszito'!$A$7:$O$48,2)))</f>
        <v xml:space="preserve">EGRESSY </v>
      </c>
      <c r="G59" s="73" t="str">
        <f>IF($E59="","",VLOOKUP($E59,'[1]F16 elokeszito'!$A$7:$O$48,3))</f>
        <v>Mátyás</v>
      </c>
      <c r="H59" s="73"/>
      <c r="I59" s="73" t="str">
        <f>IF($E59="","",VLOOKUP($E59,'[1]F16 elokeszito'!$A$7:$O$48,4))</f>
        <v>Alfa TI</v>
      </c>
      <c r="J59" s="54"/>
      <c r="K59" s="55"/>
      <c r="L59" s="81"/>
      <c r="M59" s="55" t="s">
        <v>160</v>
      </c>
      <c r="N59" s="82"/>
      <c r="O59" s="56"/>
      <c r="P59" s="87"/>
      <c r="Q59" s="56"/>
      <c r="R59" s="57"/>
      <c r="S59" s="99"/>
    </row>
    <row r="60" spans="1:19" s="61" customFormat="1" ht="9.6" customHeight="1" x14ac:dyDescent="0.25">
      <c r="A60" s="63"/>
      <c r="B60" s="64"/>
      <c r="C60" s="64"/>
      <c r="D60" s="65"/>
      <c r="E60" s="76"/>
      <c r="F60" s="67"/>
      <c r="G60" s="67"/>
      <c r="H60" s="68"/>
      <c r="I60" s="83" t="s">
        <v>24</v>
      </c>
      <c r="J60" s="70" t="s">
        <v>66</v>
      </c>
      <c r="K60" s="71" t="str">
        <f>UPPER(IF(OR(J60="a",J60="as"),F59,IF(OR(J60="b",J60="bs"),F61,)))</f>
        <v xml:space="preserve">EGRESSY </v>
      </c>
      <c r="L60" s="84"/>
      <c r="M60" s="55"/>
      <c r="N60" s="82"/>
      <c r="O60" s="56"/>
      <c r="P60" s="87"/>
      <c r="Q60" s="56"/>
      <c r="R60" s="57"/>
      <c r="S60" s="60"/>
    </row>
    <row r="61" spans="1:19" s="61" customFormat="1" ht="9.6" customHeight="1" x14ac:dyDescent="0.25">
      <c r="A61" s="63">
        <v>28</v>
      </c>
      <c r="B61" s="50" t="str">
        <f>IF($E61="","",VLOOKUP($E61,'[1]F16 elokeszito'!$A$7:$O$48,14))</f>
        <v>DA</v>
      </c>
      <c r="C61" s="50">
        <f>IF($E61="","",VLOOKUP($E61,'[1]F16 elokeszito'!$A$7:$O$48,15))</f>
        <v>59</v>
      </c>
      <c r="D61" s="51" t="str">
        <f>IF($E61="","",VLOOKUP($E61,'[1]F16 elokeszito'!$A$7:$O$48,5))</f>
        <v>"070927</v>
      </c>
      <c r="E61" s="52">
        <v>24</v>
      </c>
      <c r="F61" s="73" t="str">
        <f>UPPER(IF($E61="","",VLOOKUP($E61,'[1]F16 elokeszito'!$A$7:$O$48,2)))</f>
        <v xml:space="preserve">BÉRES </v>
      </c>
      <c r="G61" s="73" t="str">
        <f>IF($E61="","",VLOOKUP($E61,'[1]F16 elokeszito'!$A$7:$O$48,3))</f>
        <v>Máté Sámuel</v>
      </c>
      <c r="H61" s="73"/>
      <c r="I61" s="73" t="str">
        <f>IF($E61="","",VLOOKUP($E61,'[1]F16 elokeszito'!$A$7:$O$48,4))</f>
        <v>Next TA</v>
      </c>
      <c r="J61" s="85"/>
      <c r="K61" s="55" t="s">
        <v>164</v>
      </c>
      <c r="L61" s="55"/>
      <c r="M61" s="55"/>
      <c r="N61" s="82"/>
      <c r="O61" s="361" t="s">
        <v>230</v>
      </c>
      <c r="P61" s="87"/>
      <c r="Q61" s="56"/>
      <c r="R61" s="57"/>
      <c r="S61" s="60"/>
    </row>
    <row r="62" spans="1:19" s="61" customFormat="1" ht="9.6" customHeight="1" x14ac:dyDescent="0.25">
      <c r="A62" s="63"/>
      <c r="B62" s="64"/>
      <c r="C62" s="64"/>
      <c r="D62" s="65"/>
      <c r="E62" s="76"/>
      <c r="F62" s="67"/>
      <c r="G62" s="67"/>
      <c r="H62" s="68"/>
      <c r="I62" s="67"/>
      <c r="J62" s="77"/>
      <c r="K62" s="55"/>
      <c r="L62" s="55"/>
      <c r="M62" s="69" t="s">
        <v>24</v>
      </c>
      <c r="N62" s="78" t="s">
        <v>47</v>
      </c>
      <c r="O62" s="71" t="str">
        <f>UPPER(IF(OR(N62="a",N62="as"),M58,IF(OR(N62="b",N62="bs"),M66,)))</f>
        <v xml:space="preserve">JUHÁSZ </v>
      </c>
      <c r="P62" s="94"/>
      <c r="Q62" s="56"/>
      <c r="R62" s="57"/>
      <c r="S62" s="60"/>
    </row>
    <row r="63" spans="1:19" s="61" customFormat="1" ht="9.6" customHeight="1" x14ac:dyDescent="0.25">
      <c r="A63" s="63">
        <v>29</v>
      </c>
      <c r="B63" s="50" t="str">
        <f>IF($E63="","",VLOOKUP($E63,'[1]F16 elokeszito'!$A$7:$O$48,14))</f>
        <v>DA</v>
      </c>
      <c r="C63" s="50">
        <f>IF($E63="","",VLOOKUP($E63,'[1]F16 elokeszito'!$A$7:$O$48,15))</f>
        <v>44</v>
      </c>
      <c r="D63" s="51" t="str">
        <f>IF($E63="","",VLOOKUP($E63,'[1]F16 elokeszito'!$A$7:$O$48,5))</f>
        <v>"060707</v>
      </c>
      <c r="E63" s="52">
        <v>20</v>
      </c>
      <c r="F63" s="73" t="str">
        <f>UPPER(IF($E63="","",VLOOKUP($E63,'[1]F16 elokeszito'!$A$7:$O$48,2)))</f>
        <v xml:space="preserve">GARAMI </v>
      </c>
      <c r="G63" s="73" t="str">
        <f>IF($E63="","",VLOOKUP($E63,'[1]F16 elokeszito'!$A$7:$O$48,3))</f>
        <v>József</v>
      </c>
      <c r="H63" s="73"/>
      <c r="I63" s="73" t="str">
        <f>IF($E63="","",VLOOKUP($E63,'[1]F16 elokeszito'!$A$7:$O$48,4))</f>
        <v>Pécs VTC</v>
      </c>
      <c r="J63" s="86"/>
      <c r="K63" s="55"/>
      <c r="L63" s="55"/>
      <c r="M63" s="55"/>
      <c r="N63" s="82"/>
      <c r="O63" s="55" t="s">
        <v>207</v>
      </c>
      <c r="P63" s="80"/>
      <c r="Q63" s="58"/>
      <c r="R63" s="59"/>
      <c r="S63" s="60"/>
    </row>
    <row r="64" spans="1:19" s="61" customFormat="1" ht="9.6" customHeight="1" x14ac:dyDescent="0.25">
      <c r="A64" s="63"/>
      <c r="B64" s="64"/>
      <c r="C64" s="64"/>
      <c r="D64" s="65"/>
      <c r="E64" s="76"/>
      <c r="F64" s="67"/>
      <c r="G64" s="67"/>
      <c r="H64" s="68"/>
      <c r="I64" s="83" t="s">
        <v>24</v>
      </c>
      <c r="J64" s="70" t="s">
        <v>66</v>
      </c>
      <c r="K64" s="71" t="str">
        <f>UPPER(IF(OR(J64="a",J64="as"),F63,IF(OR(J64="b",J64="bs"),F65,)))</f>
        <v xml:space="preserve">GARAMI </v>
      </c>
      <c r="L64" s="71"/>
      <c r="M64" s="55"/>
      <c r="N64" s="82"/>
      <c r="O64" s="80"/>
      <c r="P64" s="80"/>
      <c r="Q64" s="58"/>
      <c r="R64" s="59"/>
      <c r="S64" s="60"/>
    </row>
    <row r="65" spans="1:19" s="61" customFormat="1" ht="9.6" customHeight="1" x14ac:dyDescent="0.25">
      <c r="A65" s="63">
        <v>30</v>
      </c>
      <c r="B65" s="50" t="str">
        <f>IF($E65="","",VLOOKUP($E65,'[1]F16 elokeszito'!$A$7:$O$48,14))</f>
        <v>DA</v>
      </c>
      <c r="C65" s="50">
        <f>IF($E65="","",VLOOKUP($E65,'[1]F16 elokeszito'!$A$7:$O$48,15))</f>
        <v>34</v>
      </c>
      <c r="D65" s="51" t="str">
        <f>IF($E65="","",VLOOKUP($E65,'[1]F16 elokeszito'!$A$7:$O$48,5))</f>
        <v>"060903</v>
      </c>
      <c r="E65" s="52">
        <v>17</v>
      </c>
      <c r="F65" s="73" t="str">
        <f>UPPER(IF($E65="","",VLOOKUP($E65,'[1]F16 elokeszito'!$A$7:$O$48,2)))</f>
        <v xml:space="preserve">GÉRESI </v>
      </c>
      <c r="G65" s="73" t="str">
        <f>IF($E65="","",VLOOKUP($E65,'[1]F16 elokeszito'!$A$7:$O$48,3))</f>
        <v>Olivér</v>
      </c>
      <c r="H65" s="73"/>
      <c r="I65" s="73" t="str">
        <f>IF($E65="","",VLOOKUP($E65,'[1]F16 elokeszito'!$A$7:$O$48,4))</f>
        <v>MTK</v>
      </c>
      <c r="J65" s="74"/>
      <c r="K65" s="55" t="s">
        <v>137</v>
      </c>
      <c r="L65" s="75"/>
      <c r="M65" s="55"/>
      <c r="N65" s="82"/>
      <c r="O65" s="80"/>
      <c r="P65" s="80"/>
      <c r="Q65" s="58"/>
      <c r="R65" s="59"/>
      <c r="S65" s="60"/>
    </row>
    <row r="66" spans="1:19" s="61" customFormat="1" ht="9.6" customHeight="1" x14ac:dyDescent="0.25">
      <c r="A66" s="63"/>
      <c r="B66" s="64"/>
      <c r="C66" s="64"/>
      <c r="D66" s="65"/>
      <c r="E66" s="76"/>
      <c r="F66" s="67"/>
      <c r="G66" s="67"/>
      <c r="H66" s="68"/>
      <c r="I66" s="67"/>
      <c r="J66" s="77"/>
      <c r="K66" s="69" t="s">
        <v>24</v>
      </c>
      <c r="L66" s="78" t="s">
        <v>47</v>
      </c>
      <c r="M66" s="71" t="str">
        <f>UPPER(IF(OR(L66="a",L66="as"),K64,IF(OR(L66="b",L66="bs"),K68,)))</f>
        <v xml:space="preserve">JUHÁSZ </v>
      </c>
      <c r="N66" s="89"/>
      <c r="O66" s="80"/>
      <c r="P66" s="80"/>
      <c r="Q66" s="58"/>
      <c r="R66" s="59"/>
      <c r="S66" s="60"/>
    </row>
    <row r="67" spans="1:19" s="61" customFormat="1" ht="9.6" customHeight="1" x14ac:dyDescent="0.25">
      <c r="A67" s="63">
        <v>31</v>
      </c>
      <c r="B67" s="50">
        <f>IF($E67="","",VLOOKUP($E67,'[1]F16 elokeszito'!$A$7:$O$48,14))</f>
        <v>0</v>
      </c>
      <c r="C67" s="50">
        <f>IF($E67="","",VLOOKUP($E67,'[1]F16 elokeszito'!$A$7:$O$48,15))</f>
        <v>0</v>
      </c>
      <c r="D67" s="51">
        <f>IF($E67="","",VLOOKUP($E67,'[1]F16 elokeszito'!$A$7:$O$48,5))</f>
        <v>0</v>
      </c>
      <c r="E67" s="52">
        <v>28</v>
      </c>
      <c r="F67" s="73" t="str">
        <f>UPPER(IF($E67="","",VLOOKUP($E67,'[1]F16 elokeszito'!$A$7:$O$48,2)))</f>
        <v>X</v>
      </c>
      <c r="G67" s="73">
        <f>IF($E67="","",VLOOKUP($E67,'[1]F16 elokeszito'!$A$7:$O$48,3))</f>
        <v>0</v>
      </c>
      <c r="H67" s="73"/>
      <c r="I67" s="73">
        <f>IF($E67="","",VLOOKUP($E67,'[1]F16 elokeszito'!$A$7:$O$48,4))</f>
        <v>0</v>
      </c>
      <c r="J67" s="54"/>
      <c r="K67" s="55"/>
      <c r="L67" s="81"/>
      <c r="M67" s="55" t="s">
        <v>169</v>
      </c>
      <c r="N67" s="80"/>
      <c r="O67" s="80"/>
      <c r="P67" s="80"/>
      <c r="Q67" s="58"/>
      <c r="R67" s="59"/>
      <c r="S67" s="60"/>
    </row>
    <row r="68" spans="1:19" s="61" customFormat="1" ht="9.6" customHeight="1" x14ac:dyDescent="0.25">
      <c r="A68" s="63"/>
      <c r="B68" s="64"/>
      <c r="C68" s="64"/>
      <c r="D68" s="65"/>
      <c r="E68" s="66"/>
      <c r="F68" s="67"/>
      <c r="G68" s="67"/>
      <c r="H68" s="68"/>
      <c r="I68" s="69" t="s">
        <v>24</v>
      </c>
      <c r="J68" s="70" t="s">
        <v>47</v>
      </c>
      <c r="K68" s="71" t="str">
        <f>UPPER(IF(OR(J68="a",J68="as"),F67,IF(OR(J68="b",J68="bs"),F69,)))</f>
        <v xml:space="preserve">JUHÁSZ </v>
      </c>
      <c r="L68" s="84"/>
      <c r="M68" s="55"/>
      <c r="N68" s="80"/>
      <c r="O68" s="80"/>
      <c r="P68" s="80"/>
      <c r="Q68" s="58"/>
      <c r="R68" s="59"/>
      <c r="S68" s="60"/>
    </row>
    <row r="69" spans="1:19" s="61" customFormat="1" ht="9.6" customHeight="1" x14ac:dyDescent="0.25">
      <c r="A69" s="49">
        <v>32</v>
      </c>
      <c r="B69" s="50" t="str">
        <f>IF($E69="","",VLOOKUP($E69,'[1]F16 elokeszito'!$A$7:$O$48,14))</f>
        <v>DA</v>
      </c>
      <c r="C69" s="50">
        <f>IF($E69="","",VLOOKUP($E69,'[1]F16 elokeszito'!$A$7:$O$48,15))</f>
        <v>7</v>
      </c>
      <c r="D69" s="51" t="str">
        <f>IF($E69="","",VLOOKUP($E69,'[1]F16 elokeszito'!$A$7:$O$48,5))</f>
        <v>"061121</v>
      </c>
      <c r="E69" s="52">
        <v>2</v>
      </c>
      <c r="F69" s="53" t="str">
        <f>UPPER(IF($E69="","",VLOOKUP($E69,'[1]F16 elokeszito'!$A$7:$O$48,2)))</f>
        <v xml:space="preserve">JUHÁSZ </v>
      </c>
      <c r="G69" s="53" t="str">
        <f>IF($E69="","",VLOOKUP($E69,'[1]F16 elokeszito'!$A$7:$O$48,3))</f>
        <v>Bence</v>
      </c>
      <c r="H69" s="53"/>
      <c r="I69" s="53" t="str">
        <f>IF($E69="","",VLOOKUP($E69,'[1]F16 elokeszito'!$A$7:$O$48,4))</f>
        <v>Kiskút TK</v>
      </c>
      <c r="J69" s="85"/>
      <c r="K69" s="55"/>
      <c r="L69" s="55"/>
      <c r="M69" s="55"/>
      <c r="N69" s="55"/>
      <c r="O69" s="56"/>
      <c r="P69" s="57"/>
      <c r="Q69" s="58"/>
      <c r="R69" s="59"/>
      <c r="S69" s="60"/>
    </row>
    <row r="70" spans="1:19" s="106" customFormat="1" ht="6.75" customHeight="1" x14ac:dyDescent="0.25">
      <c r="A70" s="100"/>
      <c r="B70" s="100"/>
      <c r="C70" s="100"/>
      <c r="D70" s="100"/>
      <c r="E70" s="100"/>
      <c r="F70" s="101"/>
      <c r="G70" s="101"/>
      <c r="H70" s="101"/>
      <c r="I70" s="101"/>
      <c r="J70" s="102"/>
      <c r="K70" s="103"/>
      <c r="L70" s="104"/>
      <c r="M70" s="103"/>
      <c r="N70" s="104"/>
      <c r="O70" s="103"/>
      <c r="P70" s="104"/>
      <c r="Q70" s="103"/>
      <c r="R70" s="104"/>
      <c r="S70" s="105"/>
    </row>
    <row r="71" spans="1:19" s="119" customFormat="1" ht="10.5" customHeight="1" x14ac:dyDescent="0.25">
      <c r="A71" s="107" t="s">
        <v>11</v>
      </c>
      <c r="B71" s="108"/>
      <c r="C71" s="108"/>
      <c r="D71" s="109"/>
      <c r="E71" s="110" t="s">
        <v>48</v>
      </c>
      <c r="F71" s="111" t="s">
        <v>49</v>
      </c>
      <c r="G71" s="110"/>
      <c r="H71" s="112"/>
      <c r="I71" s="113"/>
      <c r="J71" s="110" t="s">
        <v>48</v>
      </c>
      <c r="K71" s="111" t="s">
        <v>50</v>
      </c>
      <c r="L71" s="114"/>
      <c r="M71" s="111" t="s">
        <v>51</v>
      </c>
      <c r="N71" s="115"/>
      <c r="O71" s="116" t="s">
        <v>52</v>
      </c>
      <c r="P71" s="116"/>
      <c r="Q71" s="117"/>
      <c r="R71" s="118"/>
    </row>
    <row r="72" spans="1:19" s="119" customFormat="1" ht="9" customHeight="1" x14ac:dyDescent="0.25">
      <c r="A72" s="120" t="s">
        <v>53</v>
      </c>
      <c r="B72" s="121"/>
      <c r="C72" s="122"/>
      <c r="D72" s="123"/>
      <c r="E72" s="124">
        <v>1</v>
      </c>
      <c r="F72" s="125" t="str">
        <f>IF(E72&gt;$R$79,,UPPER(VLOOKUP(E72,'[1]F16 elokeszito'!$A$7:$Q$134,2)))</f>
        <v xml:space="preserve">ZSEMBERY </v>
      </c>
      <c r="G72" s="126"/>
      <c r="H72" s="125"/>
      <c r="I72" s="127"/>
      <c r="J72" s="128" t="s">
        <v>54</v>
      </c>
      <c r="K72" s="129"/>
      <c r="L72" s="130"/>
      <c r="M72" s="129"/>
      <c r="N72" s="131"/>
      <c r="O72" s="132" t="s">
        <v>55</v>
      </c>
      <c r="P72" s="133"/>
      <c r="Q72" s="133"/>
      <c r="R72" s="134"/>
    </row>
    <row r="73" spans="1:19" s="119" customFormat="1" ht="9" customHeight="1" x14ac:dyDescent="0.25">
      <c r="A73" s="135" t="s">
        <v>56</v>
      </c>
      <c r="B73" s="136"/>
      <c r="C73" s="137"/>
      <c r="D73" s="138"/>
      <c r="E73" s="124">
        <v>2</v>
      </c>
      <c r="F73" s="125" t="str">
        <f>IF(E73&gt;$R$79,,UPPER(VLOOKUP(E73,'[1]F16 elokeszito'!$A$7:$Q$134,2)))</f>
        <v xml:space="preserve">JUHÁSZ </v>
      </c>
      <c r="G73" s="126"/>
      <c r="H73" s="125"/>
      <c r="I73" s="127"/>
      <c r="J73" s="128" t="s">
        <v>57</v>
      </c>
      <c r="K73" s="129"/>
      <c r="L73" s="130"/>
      <c r="M73" s="129"/>
      <c r="N73" s="131"/>
      <c r="O73" s="139"/>
      <c r="P73" s="140"/>
      <c r="Q73" s="136"/>
      <c r="R73" s="141"/>
    </row>
    <row r="74" spans="1:19" s="119" customFormat="1" ht="9" customHeight="1" x14ac:dyDescent="0.25">
      <c r="A74" s="142"/>
      <c r="B74" s="143"/>
      <c r="C74" s="144"/>
      <c r="D74" s="145"/>
      <c r="E74" s="124">
        <v>3</v>
      </c>
      <c r="F74" s="125" t="str">
        <f>IF(E74&gt;$R$79,,UPPER(VLOOKUP(E74,'[1]F16 elokeszito'!$A$7:$Q$134,2)))</f>
        <v xml:space="preserve">JILLY </v>
      </c>
      <c r="G74" s="126"/>
      <c r="H74" s="125"/>
      <c r="I74" s="127"/>
      <c r="J74" s="128" t="s">
        <v>58</v>
      </c>
      <c r="K74" s="129"/>
      <c r="L74" s="130"/>
      <c r="M74" s="129"/>
      <c r="N74" s="131"/>
      <c r="O74" s="132" t="s">
        <v>59</v>
      </c>
      <c r="P74" s="133"/>
      <c r="Q74" s="133"/>
      <c r="R74" s="134"/>
    </row>
    <row r="75" spans="1:19" s="119" customFormat="1" ht="9" customHeight="1" x14ac:dyDescent="0.25">
      <c r="A75" s="146"/>
      <c r="B75" s="32"/>
      <c r="C75" s="32"/>
      <c r="D75" s="147"/>
      <c r="E75" s="124">
        <v>4</v>
      </c>
      <c r="F75" s="125" t="str">
        <f>IF(E75&gt;$R$79,,UPPER(VLOOKUP(E75,'[1]F16 elokeszito'!$A$7:$Q$134,2)))</f>
        <v xml:space="preserve">TASKOVICS </v>
      </c>
      <c r="G75" s="126"/>
      <c r="H75" s="125"/>
      <c r="I75" s="127"/>
      <c r="J75" s="128" t="s">
        <v>60</v>
      </c>
      <c r="K75" s="129"/>
      <c r="L75" s="130"/>
      <c r="M75" s="129"/>
      <c r="N75" s="131"/>
      <c r="O75" s="129"/>
      <c r="P75" s="130"/>
      <c r="Q75" s="129"/>
      <c r="R75" s="131"/>
    </row>
    <row r="76" spans="1:19" s="119" customFormat="1" ht="9" customHeight="1" x14ac:dyDescent="0.25">
      <c r="A76" s="148"/>
      <c r="B76" s="149"/>
      <c r="C76" s="149"/>
      <c r="D76" s="150"/>
      <c r="E76" s="124">
        <v>5</v>
      </c>
      <c r="F76" s="125" t="str">
        <f>IF(E76&gt;$R$79,,UPPER(VLOOKUP(E76,'[1]F16 elokeszito'!$A$7:$Q$134,2)))</f>
        <v xml:space="preserve">NAGY </v>
      </c>
      <c r="G76" s="126"/>
      <c r="H76" s="125"/>
      <c r="I76" s="127"/>
      <c r="J76" s="128" t="s">
        <v>61</v>
      </c>
      <c r="K76" s="129"/>
      <c r="L76" s="130"/>
      <c r="M76" s="129"/>
      <c r="N76" s="131"/>
      <c r="O76" s="136"/>
      <c r="P76" s="140"/>
      <c r="Q76" s="136"/>
      <c r="R76" s="141"/>
    </row>
    <row r="77" spans="1:19" s="119" customFormat="1" ht="9" customHeight="1" x14ac:dyDescent="0.25">
      <c r="A77" s="151"/>
      <c r="B77" s="152"/>
      <c r="C77" s="32"/>
      <c r="D77" s="147"/>
      <c r="E77" s="124">
        <v>6</v>
      </c>
      <c r="F77" s="125" t="str">
        <f>IF(E77&gt;$R$79,,UPPER(VLOOKUP(E77,'[1]F16 elokeszito'!$A$7:$Q$134,2)))</f>
        <v xml:space="preserve">GROSSMANN </v>
      </c>
      <c r="G77" s="126"/>
      <c r="H77" s="125"/>
      <c r="I77" s="127"/>
      <c r="J77" s="128" t="s">
        <v>62</v>
      </c>
      <c r="K77" s="129"/>
      <c r="L77" s="130"/>
      <c r="M77" s="129"/>
      <c r="N77" s="131"/>
      <c r="O77" s="132" t="s">
        <v>63</v>
      </c>
      <c r="P77" s="133"/>
      <c r="Q77" s="133"/>
      <c r="R77" s="134"/>
    </row>
    <row r="78" spans="1:19" s="119" customFormat="1" ht="9" customHeight="1" x14ac:dyDescent="0.25">
      <c r="A78" s="151"/>
      <c r="B78" s="152"/>
      <c r="C78" s="153"/>
      <c r="D78" s="154"/>
      <c r="E78" s="124">
        <v>7</v>
      </c>
      <c r="F78" s="125" t="str">
        <f>IF(E78&gt;$R$79,,UPPER(VLOOKUP(E78,'[1]F16 elokeszito'!$A$7:$Q$134,2)))</f>
        <v xml:space="preserve">GYÜRE </v>
      </c>
      <c r="G78" s="126"/>
      <c r="H78" s="125"/>
      <c r="I78" s="127"/>
      <c r="J78" s="128" t="s">
        <v>64</v>
      </c>
      <c r="K78" s="129"/>
      <c r="L78" s="130"/>
      <c r="M78" s="129"/>
      <c r="N78" s="131"/>
      <c r="O78" s="129"/>
      <c r="P78" s="130"/>
      <c r="Q78" s="129"/>
      <c r="R78" s="131"/>
    </row>
    <row r="79" spans="1:19" s="119" customFormat="1" ht="9" customHeight="1" x14ac:dyDescent="0.25">
      <c r="A79" s="155"/>
      <c r="B79" s="156"/>
      <c r="C79" s="157"/>
      <c r="D79" s="158"/>
      <c r="E79" s="159">
        <v>8</v>
      </c>
      <c r="F79" s="160" t="str">
        <f>IF(E79&gt;$R$79,,UPPER(VLOOKUP(E79,'[1]F16 elokeszito'!$A$7:$Q$134,2)))</f>
        <v xml:space="preserve">ALMÁDI </v>
      </c>
      <c r="G79" s="161"/>
      <c r="H79" s="160"/>
      <c r="I79" s="162"/>
      <c r="J79" s="163" t="s">
        <v>65</v>
      </c>
      <c r="K79" s="136"/>
      <c r="L79" s="140"/>
      <c r="M79" s="136"/>
      <c r="N79" s="141"/>
      <c r="O79" s="136" t="str">
        <f>R4</f>
        <v>Izmendi Károly</v>
      </c>
      <c r="P79" s="140"/>
      <c r="Q79" s="136"/>
      <c r="R79" s="164">
        <f>MIN(8,'[1]F16 elokeszito'!Q5)</f>
        <v>8</v>
      </c>
    </row>
  </sheetData>
  <mergeCells count="2">
    <mergeCell ref="A4:C4"/>
    <mergeCell ref="Q41:R41"/>
  </mergeCells>
  <conditionalFormatting sqref="H37 H39 H7 H67 H9 H11 H13 H15 H17 H21 H41 H43 H45 H47 H49 H51 H19 H23 H25 H29 H31 H33 H35 H53 H55 H57 H59 H61 H63 H65 H69">
    <cfRule type="expression" dxfId="43" priority="3" stopIfTrue="1">
      <formula>AND($E7&lt;9,$C7&gt;0)</formula>
    </cfRule>
  </conditionalFormatting>
  <conditionalFormatting sqref="I8 I40 I16 M14 I20 M30 I24 I48 M46 I52 I32 I44 I36 I12 M62 I28 K18 K26 K34 K42 K50 K58 K66 K10 I56 I64 I68 I60 O22 O39 O54">
    <cfRule type="expression" dxfId="42" priority="4" stopIfTrue="1">
      <formula>AND($O$1="CU",I8="Umpire")</formula>
    </cfRule>
    <cfRule type="expression" dxfId="41" priority="5" stopIfTrue="1">
      <formula>AND($O$1="CU",I8&lt;&gt;"Umpire",J8&lt;&gt;"")</formula>
    </cfRule>
    <cfRule type="expression" dxfId="40" priority="6" stopIfTrue="1">
      <formula>AND($O$1="CU",I8&lt;&gt;"Umpire")</formula>
    </cfRule>
  </conditionalFormatting>
  <conditionalFormatting sqref="E67 E65 E63 E13 E61 E15 E17 E21 E19 E23 E25 E29 E31 E33 E37 E35 E39 E41 E43 E47 E49 E45 E51 E53 E55 E57 E59 E69">
    <cfRule type="expression" dxfId="39" priority="7" stopIfTrue="1">
      <formula>AND($E13&lt;9,$C13&gt;0)</formula>
    </cfRule>
  </conditionalFormatting>
  <conditionalFormatting sqref="M10 M18 M26 M34 M42 M50 M58 M66 O14 O30 O46 O62 Q22 Q54 K8 K12 K16 K20 K24 K28 K32 K36 K40 K44 K48 K52 K56 K60 K64 K68">
    <cfRule type="expression" dxfId="38" priority="8" stopIfTrue="1">
      <formula>J8="as"</formula>
    </cfRule>
    <cfRule type="expression" dxfId="37" priority="9" stopIfTrue="1">
      <formula>J8="bs"</formula>
    </cfRule>
  </conditionalFormatting>
  <conditionalFormatting sqref="J8 J12 J16 J20 J24 J28 J32 J36 J40 J44 J48 J52 J56 J60 J64 J68 L66 L58 L50 L42 L34 L26 L18 L10 N14 N30 N46 N62 R79 P54 P39 P22">
    <cfRule type="expression" dxfId="36" priority="10" stopIfTrue="1">
      <formula>$O$1="CU"</formula>
    </cfRule>
  </conditionalFormatting>
  <conditionalFormatting sqref="Q38">
    <cfRule type="expression" dxfId="35" priority="11" stopIfTrue="1">
      <formula>P39="as"</formula>
    </cfRule>
    <cfRule type="expression" dxfId="34" priority="12" stopIfTrue="1">
      <formula>P39="bs"</formula>
    </cfRule>
  </conditionalFormatting>
  <conditionalFormatting sqref="E7 E9 E11">
    <cfRule type="expression" dxfId="33" priority="13" stopIfTrue="1">
      <formula>$E7&lt;9</formula>
    </cfRule>
  </conditionalFormatting>
  <conditionalFormatting sqref="H27">
    <cfRule type="expression" dxfId="32" priority="1" stopIfTrue="1">
      <formula>AND($E27&lt;9,$C27&gt;0)</formula>
    </cfRule>
  </conditionalFormatting>
  <conditionalFormatting sqref="E27">
    <cfRule type="expression" dxfId="31" priority="2" stopIfTrue="1">
      <formula>AND($E27&lt;9,$C27&gt;0)</formula>
    </cfRule>
  </conditionalFormatting>
  <dataValidations count="1">
    <dataValidation type="list" allowBlank="1" showInputMessage="1" sqref="O54 JK54 TG54 ADC54 AMY54 AWU54 BGQ54 BQM54 CAI54 CKE54 CUA54 DDW54 DNS54 DXO54 EHK54 ERG54 FBC54 FKY54 FUU54 GEQ54 GOM54 GYI54 HIE54 HSA54 IBW54 ILS54 IVO54 JFK54 JPG54 JZC54 KIY54 KSU54 LCQ54 LMM54 LWI54 MGE54 MQA54 MZW54 NJS54 NTO54 ODK54 ONG54 OXC54 PGY54 PQU54 QAQ54 QKM54 QUI54 REE54 ROA54 RXW54 SHS54 SRO54 TBK54 TLG54 TVC54 UEY54 UOU54 UYQ54 VIM54 VSI54 WCE54 WMA54 WVW54 O65590 JK65590 TG65590 ADC65590 AMY65590 AWU65590 BGQ65590 BQM65590 CAI65590 CKE65590 CUA65590 DDW65590 DNS65590 DXO65590 EHK65590 ERG65590 FBC65590 FKY65590 FUU65590 GEQ65590 GOM65590 GYI65590 HIE65590 HSA65590 IBW65590 ILS65590 IVO65590 JFK65590 JPG65590 JZC65590 KIY65590 KSU65590 LCQ65590 LMM65590 LWI65590 MGE65590 MQA65590 MZW65590 NJS65590 NTO65590 ODK65590 ONG65590 OXC65590 PGY65590 PQU65590 QAQ65590 QKM65590 QUI65590 REE65590 ROA65590 RXW65590 SHS65590 SRO65590 TBK65590 TLG65590 TVC65590 UEY65590 UOU65590 UYQ65590 VIM65590 VSI65590 WCE65590 WMA65590 WVW65590 O131126 JK131126 TG131126 ADC131126 AMY131126 AWU131126 BGQ131126 BQM131126 CAI131126 CKE131126 CUA131126 DDW131126 DNS131126 DXO131126 EHK131126 ERG131126 FBC131126 FKY131126 FUU131126 GEQ131126 GOM131126 GYI131126 HIE131126 HSA131126 IBW131126 ILS131126 IVO131126 JFK131126 JPG131126 JZC131126 KIY131126 KSU131126 LCQ131126 LMM131126 LWI131126 MGE131126 MQA131126 MZW131126 NJS131126 NTO131126 ODK131126 ONG131126 OXC131126 PGY131126 PQU131126 QAQ131126 QKM131126 QUI131126 REE131126 ROA131126 RXW131126 SHS131126 SRO131126 TBK131126 TLG131126 TVC131126 UEY131126 UOU131126 UYQ131126 VIM131126 VSI131126 WCE131126 WMA131126 WVW131126 O196662 JK196662 TG196662 ADC196662 AMY196662 AWU196662 BGQ196662 BQM196662 CAI196662 CKE196662 CUA196662 DDW196662 DNS196662 DXO196662 EHK196662 ERG196662 FBC196662 FKY196662 FUU196662 GEQ196662 GOM196662 GYI196662 HIE196662 HSA196662 IBW196662 ILS196662 IVO196662 JFK196662 JPG196662 JZC196662 KIY196662 KSU196662 LCQ196662 LMM196662 LWI196662 MGE196662 MQA196662 MZW196662 NJS196662 NTO196662 ODK196662 ONG196662 OXC196662 PGY196662 PQU196662 QAQ196662 QKM196662 QUI196662 REE196662 ROA196662 RXW196662 SHS196662 SRO196662 TBK196662 TLG196662 TVC196662 UEY196662 UOU196662 UYQ196662 VIM196662 VSI196662 WCE196662 WMA196662 WVW196662 O262198 JK262198 TG262198 ADC262198 AMY262198 AWU262198 BGQ262198 BQM262198 CAI262198 CKE262198 CUA262198 DDW262198 DNS262198 DXO262198 EHK262198 ERG262198 FBC262198 FKY262198 FUU262198 GEQ262198 GOM262198 GYI262198 HIE262198 HSA262198 IBW262198 ILS262198 IVO262198 JFK262198 JPG262198 JZC262198 KIY262198 KSU262198 LCQ262198 LMM262198 LWI262198 MGE262198 MQA262198 MZW262198 NJS262198 NTO262198 ODK262198 ONG262198 OXC262198 PGY262198 PQU262198 QAQ262198 QKM262198 QUI262198 REE262198 ROA262198 RXW262198 SHS262198 SRO262198 TBK262198 TLG262198 TVC262198 UEY262198 UOU262198 UYQ262198 VIM262198 VSI262198 WCE262198 WMA262198 WVW262198 O327734 JK327734 TG327734 ADC327734 AMY327734 AWU327734 BGQ327734 BQM327734 CAI327734 CKE327734 CUA327734 DDW327734 DNS327734 DXO327734 EHK327734 ERG327734 FBC327734 FKY327734 FUU327734 GEQ327734 GOM327734 GYI327734 HIE327734 HSA327734 IBW327734 ILS327734 IVO327734 JFK327734 JPG327734 JZC327734 KIY327734 KSU327734 LCQ327734 LMM327734 LWI327734 MGE327734 MQA327734 MZW327734 NJS327734 NTO327734 ODK327734 ONG327734 OXC327734 PGY327734 PQU327734 QAQ327734 QKM327734 QUI327734 REE327734 ROA327734 RXW327734 SHS327734 SRO327734 TBK327734 TLG327734 TVC327734 UEY327734 UOU327734 UYQ327734 VIM327734 VSI327734 WCE327734 WMA327734 WVW327734 O393270 JK393270 TG393270 ADC393270 AMY393270 AWU393270 BGQ393270 BQM393270 CAI393270 CKE393270 CUA393270 DDW393270 DNS393270 DXO393270 EHK393270 ERG393270 FBC393270 FKY393270 FUU393270 GEQ393270 GOM393270 GYI393270 HIE393270 HSA393270 IBW393270 ILS393270 IVO393270 JFK393270 JPG393270 JZC393270 KIY393270 KSU393270 LCQ393270 LMM393270 LWI393270 MGE393270 MQA393270 MZW393270 NJS393270 NTO393270 ODK393270 ONG393270 OXC393270 PGY393270 PQU393270 QAQ393270 QKM393270 QUI393270 REE393270 ROA393270 RXW393270 SHS393270 SRO393270 TBK393270 TLG393270 TVC393270 UEY393270 UOU393270 UYQ393270 VIM393270 VSI393270 WCE393270 WMA393270 WVW393270 O458806 JK458806 TG458806 ADC458806 AMY458806 AWU458806 BGQ458806 BQM458806 CAI458806 CKE458806 CUA458806 DDW458806 DNS458806 DXO458806 EHK458806 ERG458806 FBC458806 FKY458806 FUU458806 GEQ458806 GOM458806 GYI458806 HIE458806 HSA458806 IBW458806 ILS458806 IVO458806 JFK458806 JPG458806 JZC458806 KIY458806 KSU458806 LCQ458806 LMM458806 LWI458806 MGE458806 MQA458806 MZW458806 NJS458806 NTO458806 ODK458806 ONG458806 OXC458806 PGY458806 PQU458806 QAQ458806 QKM458806 QUI458806 REE458806 ROA458806 RXW458806 SHS458806 SRO458806 TBK458806 TLG458806 TVC458806 UEY458806 UOU458806 UYQ458806 VIM458806 VSI458806 WCE458806 WMA458806 WVW458806 O524342 JK524342 TG524342 ADC524342 AMY524342 AWU524342 BGQ524342 BQM524342 CAI524342 CKE524342 CUA524342 DDW524342 DNS524342 DXO524342 EHK524342 ERG524342 FBC524342 FKY524342 FUU524342 GEQ524342 GOM524342 GYI524342 HIE524342 HSA524342 IBW524342 ILS524342 IVO524342 JFK524342 JPG524342 JZC524342 KIY524342 KSU524342 LCQ524342 LMM524342 LWI524342 MGE524342 MQA524342 MZW524342 NJS524342 NTO524342 ODK524342 ONG524342 OXC524342 PGY524342 PQU524342 QAQ524342 QKM524342 QUI524342 REE524342 ROA524342 RXW524342 SHS524342 SRO524342 TBK524342 TLG524342 TVC524342 UEY524342 UOU524342 UYQ524342 VIM524342 VSI524342 WCE524342 WMA524342 WVW524342 O589878 JK589878 TG589878 ADC589878 AMY589878 AWU589878 BGQ589878 BQM589878 CAI589878 CKE589878 CUA589878 DDW589878 DNS589878 DXO589878 EHK589878 ERG589878 FBC589878 FKY589878 FUU589878 GEQ589878 GOM589878 GYI589878 HIE589878 HSA589878 IBW589878 ILS589878 IVO589878 JFK589878 JPG589878 JZC589878 KIY589878 KSU589878 LCQ589878 LMM589878 LWI589878 MGE589878 MQA589878 MZW589878 NJS589878 NTO589878 ODK589878 ONG589878 OXC589878 PGY589878 PQU589878 QAQ589878 QKM589878 QUI589878 REE589878 ROA589878 RXW589878 SHS589878 SRO589878 TBK589878 TLG589878 TVC589878 UEY589878 UOU589878 UYQ589878 VIM589878 VSI589878 WCE589878 WMA589878 WVW589878 O655414 JK655414 TG655414 ADC655414 AMY655414 AWU655414 BGQ655414 BQM655414 CAI655414 CKE655414 CUA655414 DDW655414 DNS655414 DXO655414 EHK655414 ERG655414 FBC655414 FKY655414 FUU655414 GEQ655414 GOM655414 GYI655414 HIE655414 HSA655414 IBW655414 ILS655414 IVO655414 JFK655414 JPG655414 JZC655414 KIY655414 KSU655414 LCQ655414 LMM655414 LWI655414 MGE655414 MQA655414 MZW655414 NJS655414 NTO655414 ODK655414 ONG655414 OXC655414 PGY655414 PQU655414 QAQ655414 QKM655414 QUI655414 REE655414 ROA655414 RXW655414 SHS655414 SRO655414 TBK655414 TLG655414 TVC655414 UEY655414 UOU655414 UYQ655414 VIM655414 VSI655414 WCE655414 WMA655414 WVW655414 O720950 JK720950 TG720950 ADC720950 AMY720950 AWU720950 BGQ720950 BQM720950 CAI720950 CKE720950 CUA720950 DDW720950 DNS720950 DXO720950 EHK720950 ERG720950 FBC720950 FKY720950 FUU720950 GEQ720950 GOM720950 GYI720950 HIE720950 HSA720950 IBW720950 ILS720950 IVO720950 JFK720950 JPG720950 JZC720950 KIY720950 KSU720950 LCQ720950 LMM720950 LWI720950 MGE720950 MQA720950 MZW720950 NJS720950 NTO720950 ODK720950 ONG720950 OXC720950 PGY720950 PQU720950 QAQ720950 QKM720950 QUI720950 REE720950 ROA720950 RXW720950 SHS720950 SRO720950 TBK720950 TLG720950 TVC720950 UEY720950 UOU720950 UYQ720950 VIM720950 VSI720950 WCE720950 WMA720950 WVW720950 O786486 JK786486 TG786486 ADC786486 AMY786486 AWU786486 BGQ786486 BQM786486 CAI786486 CKE786486 CUA786486 DDW786486 DNS786486 DXO786486 EHK786486 ERG786486 FBC786486 FKY786486 FUU786486 GEQ786486 GOM786486 GYI786486 HIE786486 HSA786486 IBW786486 ILS786486 IVO786486 JFK786486 JPG786486 JZC786486 KIY786486 KSU786486 LCQ786486 LMM786486 LWI786486 MGE786486 MQA786486 MZW786486 NJS786486 NTO786486 ODK786486 ONG786486 OXC786486 PGY786486 PQU786486 QAQ786486 QKM786486 QUI786486 REE786486 ROA786486 RXW786486 SHS786486 SRO786486 TBK786486 TLG786486 TVC786486 UEY786486 UOU786486 UYQ786486 VIM786486 VSI786486 WCE786486 WMA786486 WVW786486 O852022 JK852022 TG852022 ADC852022 AMY852022 AWU852022 BGQ852022 BQM852022 CAI852022 CKE852022 CUA852022 DDW852022 DNS852022 DXO852022 EHK852022 ERG852022 FBC852022 FKY852022 FUU852022 GEQ852022 GOM852022 GYI852022 HIE852022 HSA852022 IBW852022 ILS852022 IVO852022 JFK852022 JPG852022 JZC852022 KIY852022 KSU852022 LCQ852022 LMM852022 LWI852022 MGE852022 MQA852022 MZW852022 NJS852022 NTO852022 ODK852022 ONG852022 OXC852022 PGY852022 PQU852022 QAQ852022 QKM852022 QUI852022 REE852022 ROA852022 RXW852022 SHS852022 SRO852022 TBK852022 TLG852022 TVC852022 UEY852022 UOU852022 UYQ852022 VIM852022 VSI852022 WCE852022 WMA852022 WVW852022 O917558 JK917558 TG917558 ADC917558 AMY917558 AWU917558 BGQ917558 BQM917558 CAI917558 CKE917558 CUA917558 DDW917558 DNS917558 DXO917558 EHK917558 ERG917558 FBC917558 FKY917558 FUU917558 GEQ917558 GOM917558 GYI917558 HIE917558 HSA917558 IBW917558 ILS917558 IVO917558 JFK917558 JPG917558 JZC917558 KIY917558 KSU917558 LCQ917558 LMM917558 LWI917558 MGE917558 MQA917558 MZW917558 NJS917558 NTO917558 ODK917558 ONG917558 OXC917558 PGY917558 PQU917558 QAQ917558 QKM917558 QUI917558 REE917558 ROA917558 RXW917558 SHS917558 SRO917558 TBK917558 TLG917558 TVC917558 UEY917558 UOU917558 UYQ917558 VIM917558 VSI917558 WCE917558 WMA917558 WVW917558 O983094 JK983094 TG983094 ADC983094 AMY983094 AWU983094 BGQ983094 BQM983094 CAI983094 CKE983094 CUA983094 DDW983094 DNS983094 DXO983094 EHK983094 ERG983094 FBC983094 FKY983094 FUU983094 GEQ983094 GOM983094 GYI983094 HIE983094 HSA983094 IBW983094 ILS983094 IVO983094 JFK983094 JPG983094 JZC983094 KIY983094 KSU983094 LCQ983094 LMM983094 LWI983094 MGE983094 MQA983094 MZW983094 NJS983094 NTO983094 ODK983094 ONG983094 OXC983094 PGY983094 PQU983094 QAQ983094 QKM983094 QUI983094 REE983094 ROA983094 RXW983094 SHS983094 SRO983094 TBK983094 TLG983094 TVC983094 UEY983094 UOU983094 UYQ983094 VIM983094 VSI983094 WCE983094 WMA983094 WVW983094 O39 JK39 TG39 ADC39 AMY39 AWU39 BGQ39 BQM39 CAI39 CKE39 CUA39 DDW39 DNS39 DXO39 EHK39 ERG39 FBC39 FKY39 FUU39 GEQ39 GOM39 GYI39 HIE39 HSA39 IBW39 ILS39 IVO39 JFK39 JPG39 JZC39 KIY39 KSU39 LCQ39 LMM39 LWI39 MGE39 MQA39 MZW39 NJS39 NTO39 ODK39 ONG39 OXC39 PGY39 PQU39 QAQ39 QKM39 QUI39 REE39 ROA39 RXW39 SHS39 SRO39 TBK39 TLG39 TVC39 UEY39 UOU39 UYQ39 VIM39 VSI39 WCE39 WMA39 WVW39 O65575 JK65575 TG65575 ADC65575 AMY65575 AWU65575 BGQ65575 BQM65575 CAI65575 CKE65575 CUA65575 DDW65575 DNS65575 DXO65575 EHK65575 ERG65575 FBC65575 FKY65575 FUU65575 GEQ65575 GOM65575 GYI65575 HIE65575 HSA65575 IBW65575 ILS65575 IVO65575 JFK65575 JPG65575 JZC65575 KIY65575 KSU65575 LCQ65575 LMM65575 LWI65575 MGE65575 MQA65575 MZW65575 NJS65575 NTO65575 ODK65575 ONG65575 OXC65575 PGY65575 PQU65575 QAQ65575 QKM65575 QUI65575 REE65575 ROA65575 RXW65575 SHS65575 SRO65575 TBK65575 TLG65575 TVC65575 UEY65575 UOU65575 UYQ65575 VIM65575 VSI65575 WCE65575 WMA65575 WVW65575 O131111 JK131111 TG131111 ADC131111 AMY131111 AWU131111 BGQ131111 BQM131111 CAI131111 CKE131111 CUA131111 DDW131111 DNS131111 DXO131111 EHK131111 ERG131111 FBC131111 FKY131111 FUU131111 GEQ131111 GOM131111 GYI131111 HIE131111 HSA131111 IBW131111 ILS131111 IVO131111 JFK131111 JPG131111 JZC131111 KIY131111 KSU131111 LCQ131111 LMM131111 LWI131111 MGE131111 MQA131111 MZW131111 NJS131111 NTO131111 ODK131111 ONG131111 OXC131111 PGY131111 PQU131111 QAQ131111 QKM131111 QUI131111 REE131111 ROA131111 RXW131111 SHS131111 SRO131111 TBK131111 TLG131111 TVC131111 UEY131111 UOU131111 UYQ131111 VIM131111 VSI131111 WCE131111 WMA131111 WVW131111 O196647 JK196647 TG196647 ADC196647 AMY196647 AWU196647 BGQ196647 BQM196647 CAI196647 CKE196647 CUA196647 DDW196647 DNS196647 DXO196647 EHK196647 ERG196647 FBC196647 FKY196647 FUU196647 GEQ196647 GOM196647 GYI196647 HIE196647 HSA196647 IBW196647 ILS196647 IVO196647 JFK196647 JPG196647 JZC196647 KIY196647 KSU196647 LCQ196647 LMM196647 LWI196647 MGE196647 MQA196647 MZW196647 NJS196647 NTO196647 ODK196647 ONG196647 OXC196647 PGY196647 PQU196647 QAQ196647 QKM196647 QUI196647 REE196647 ROA196647 RXW196647 SHS196647 SRO196647 TBK196647 TLG196647 TVC196647 UEY196647 UOU196647 UYQ196647 VIM196647 VSI196647 WCE196647 WMA196647 WVW196647 O262183 JK262183 TG262183 ADC262183 AMY262183 AWU262183 BGQ262183 BQM262183 CAI262183 CKE262183 CUA262183 DDW262183 DNS262183 DXO262183 EHK262183 ERG262183 FBC262183 FKY262183 FUU262183 GEQ262183 GOM262183 GYI262183 HIE262183 HSA262183 IBW262183 ILS262183 IVO262183 JFK262183 JPG262183 JZC262183 KIY262183 KSU262183 LCQ262183 LMM262183 LWI262183 MGE262183 MQA262183 MZW262183 NJS262183 NTO262183 ODK262183 ONG262183 OXC262183 PGY262183 PQU262183 QAQ262183 QKM262183 QUI262183 REE262183 ROA262183 RXW262183 SHS262183 SRO262183 TBK262183 TLG262183 TVC262183 UEY262183 UOU262183 UYQ262183 VIM262183 VSI262183 WCE262183 WMA262183 WVW262183 O327719 JK327719 TG327719 ADC327719 AMY327719 AWU327719 BGQ327719 BQM327719 CAI327719 CKE327719 CUA327719 DDW327719 DNS327719 DXO327719 EHK327719 ERG327719 FBC327719 FKY327719 FUU327719 GEQ327719 GOM327719 GYI327719 HIE327719 HSA327719 IBW327719 ILS327719 IVO327719 JFK327719 JPG327719 JZC327719 KIY327719 KSU327719 LCQ327719 LMM327719 LWI327719 MGE327719 MQA327719 MZW327719 NJS327719 NTO327719 ODK327719 ONG327719 OXC327719 PGY327719 PQU327719 QAQ327719 QKM327719 QUI327719 REE327719 ROA327719 RXW327719 SHS327719 SRO327719 TBK327719 TLG327719 TVC327719 UEY327719 UOU327719 UYQ327719 VIM327719 VSI327719 WCE327719 WMA327719 WVW327719 O393255 JK393255 TG393255 ADC393255 AMY393255 AWU393255 BGQ393255 BQM393255 CAI393255 CKE393255 CUA393255 DDW393255 DNS393255 DXO393255 EHK393255 ERG393255 FBC393255 FKY393255 FUU393255 GEQ393255 GOM393255 GYI393255 HIE393255 HSA393255 IBW393255 ILS393255 IVO393255 JFK393255 JPG393255 JZC393255 KIY393255 KSU393255 LCQ393255 LMM393255 LWI393255 MGE393255 MQA393255 MZW393255 NJS393255 NTO393255 ODK393255 ONG393255 OXC393255 PGY393255 PQU393255 QAQ393255 QKM393255 QUI393255 REE393255 ROA393255 RXW393255 SHS393255 SRO393255 TBK393255 TLG393255 TVC393255 UEY393255 UOU393255 UYQ393255 VIM393255 VSI393255 WCE393255 WMA393255 WVW393255 O458791 JK458791 TG458791 ADC458791 AMY458791 AWU458791 BGQ458791 BQM458791 CAI458791 CKE458791 CUA458791 DDW458791 DNS458791 DXO458791 EHK458791 ERG458791 FBC458791 FKY458791 FUU458791 GEQ458791 GOM458791 GYI458791 HIE458791 HSA458791 IBW458791 ILS458791 IVO458791 JFK458791 JPG458791 JZC458791 KIY458791 KSU458791 LCQ458791 LMM458791 LWI458791 MGE458791 MQA458791 MZW458791 NJS458791 NTO458791 ODK458791 ONG458791 OXC458791 PGY458791 PQU458791 QAQ458791 QKM458791 QUI458791 REE458791 ROA458791 RXW458791 SHS458791 SRO458791 TBK458791 TLG458791 TVC458791 UEY458791 UOU458791 UYQ458791 VIM458791 VSI458791 WCE458791 WMA458791 WVW458791 O524327 JK524327 TG524327 ADC524327 AMY524327 AWU524327 BGQ524327 BQM524327 CAI524327 CKE524327 CUA524327 DDW524327 DNS524327 DXO524327 EHK524327 ERG524327 FBC524327 FKY524327 FUU524327 GEQ524327 GOM524327 GYI524327 HIE524327 HSA524327 IBW524327 ILS524327 IVO524327 JFK524327 JPG524327 JZC524327 KIY524327 KSU524327 LCQ524327 LMM524327 LWI524327 MGE524327 MQA524327 MZW524327 NJS524327 NTO524327 ODK524327 ONG524327 OXC524327 PGY524327 PQU524327 QAQ524327 QKM524327 QUI524327 REE524327 ROA524327 RXW524327 SHS524327 SRO524327 TBK524327 TLG524327 TVC524327 UEY524327 UOU524327 UYQ524327 VIM524327 VSI524327 WCE524327 WMA524327 WVW524327 O589863 JK589863 TG589863 ADC589863 AMY589863 AWU589863 BGQ589863 BQM589863 CAI589863 CKE589863 CUA589863 DDW589863 DNS589863 DXO589863 EHK589863 ERG589863 FBC589863 FKY589863 FUU589863 GEQ589863 GOM589863 GYI589863 HIE589863 HSA589863 IBW589863 ILS589863 IVO589863 JFK589863 JPG589863 JZC589863 KIY589863 KSU589863 LCQ589863 LMM589863 LWI589863 MGE589863 MQA589863 MZW589863 NJS589863 NTO589863 ODK589863 ONG589863 OXC589863 PGY589863 PQU589863 QAQ589863 QKM589863 QUI589863 REE589863 ROA589863 RXW589863 SHS589863 SRO589863 TBK589863 TLG589863 TVC589863 UEY589863 UOU589863 UYQ589863 VIM589863 VSI589863 WCE589863 WMA589863 WVW589863 O655399 JK655399 TG655399 ADC655399 AMY655399 AWU655399 BGQ655399 BQM655399 CAI655399 CKE655399 CUA655399 DDW655399 DNS655399 DXO655399 EHK655399 ERG655399 FBC655399 FKY655399 FUU655399 GEQ655399 GOM655399 GYI655399 HIE655399 HSA655399 IBW655399 ILS655399 IVO655399 JFK655399 JPG655399 JZC655399 KIY655399 KSU655399 LCQ655399 LMM655399 LWI655399 MGE655399 MQA655399 MZW655399 NJS655399 NTO655399 ODK655399 ONG655399 OXC655399 PGY655399 PQU655399 QAQ655399 QKM655399 QUI655399 REE655399 ROA655399 RXW655399 SHS655399 SRO655399 TBK655399 TLG655399 TVC655399 UEY655399 UOU655399 UYQ655399 VIM655399 VSI655399 WCE655399 WMA655399 WVW655399 O720935 JK720935 TG720935 ADC720935 AMY720935 AWU720935 BGQ720935 BQM720935 CAI720935 CKE720935 CUA720935 DDW720935 DNS720935 DXO720935 EHK720935 ERG720935 FBC720935 FKY720935 FUU720935 GEQ720935 GOM720935 GYI720935 HIE720935 HSA720935 IBW720935 ILS720935 IVO720935 JFK720935 JPG720935 JZC720935 KIY720935 KSU720935 LCQ720935 LMM720935 LWI720935 MGE720935 MQA720935 MZW720935 NJS720935 NTO720935 ODK720935 ONG720935 OXC720935 PGY720935 PQU720935 QAQ720935 QKM720935 QUI720935 REE720935 ROA720935 RXW720935 SHS720935 SRO720935 TBK720935 TLG720935 TVC720935 UEY720935 UOU720935 UYQ720935 VIM720935 VSI720935 WCE720935 WMA720935 WVW720935 O786471 JK786471 TG786471 ADC786471 AMY786471 AWU786471 BGQ786471 BQM786471 CAI786471 CKE786471 CUA786471 DDW786471 DNS786471 DXO786471 EHK786471 ERG786471 FBC786471 FKY786471 FUU786471 GEQ786471 GOM786471 GYI786471 HIE786471 HSA786471 IBW786471 ILS786471 IVO786471 JFK786471 JPG786471 JZC786471 KIY786471 KSU786471 LCQ786471 LMM786471 LWI786471 MGE786471 MQA786471 MZW786471 NJS786471 NTO786471 ODK786471 ONG786471 OXC786471 PGY786471 PQU786471 QAQ786471 QKM786471 QUI786471 REE786471 ROA786471 RXW786471 SHS786471 SRO786471 TBK786471 TLG786471 TVC786471 UEY786471 UOU786471 UYQ786471 VIM786471 VSI786471 WCE786471 WMA786471 WVW786471 O852007 JK852007 TG852007 ADC852007 AMY852007 AWU852007 BGQ852007 BQM852007 CAI852007 CKE852007 CUA852007 DDW852007 DNS852007 DXO852007 EHK852007 ERG852007 FBC852007 FKY852007 FUU852007 GEQ852007 GOM852007 GYI852007 HIE852007 HSA852007 IBW852007 ILS852007 IVO852007 JFK852007 JPG852007 JZC852007 KIY852007 KSU852007 LCQ852007 LMM852007 LWI852007 MGE852007 MQA852007 MZW852007 NJS852007 NTO852007 ODK852007 ONG852007 OXC852007 PGY852007 PQU852007 QAQ852007 QKM852007 QUI852007 REE852007 ROA852007 RXW852007 SHS852007 SRO852007 TBK852007 TLG852007 TVC852007 UEY852007 UOU852007 UYQ852007 VIM852007 VSI852007 WCE852007 WMA852007 WVW852007 O917543 JK917543 TG917543 ADC917543 AMY917543 AWU917543 BGQ917543 BQM917543 CAI917543 CKE917543 CUA917543 DDW917543 DNS917543 DXO917543 EHK917543 ERG917543 FBC917543 FKY917543 FUU917543 GEQ917543 GOM917543 GYI917543 HIE917543 HSA917543 IBW917543 ILS917543 IVO917543 JFK917543 JPG917543 JZC917543 KIY917543 KSU917543 LCQ917543 LMM917543 LWI917543 MGE917543 MQA917543 MZW917543 NJS917543 NTO917543 ODK917543 ONG917543 OXC917543 PGY917543 PQU917543 QAQ917543 QKM917543 QUI917543 REE917543 ROA917543 RXW917543 SHS917543 SRO917543 TBK917543 TLG917543 TVC917543 UEY917543 UOU917543 UYQ917543 VIM917543 VSI917543 WCE917543 WMA917543 WVW917543 O983079 JK983079 TG983079 ADC983079 AMY983079 AWU983079 BGQ983079 BQM983079 CAI983079 CKE983079 CUA983079 DDW983079 DNS983079 DXO983079 EHK983079 ERG983079 FBC983079 FKY983079 FUU983079 GEQ983079 GOM983079 GYI983079 HIE983079 HSA983079 IBW983079 ILS983079 IVO983079 JFK983079 JPG983079 JZC983079 KIY983079 KSU983079 LCQ983079 LMM983079 LWI983079 MGE983079 MQA983079 MZW983079 NJS983079 NTO983079 ODK983079 ONG983079 OXC983079 PGY983079 PQU983079 QAQ983079 QKM983079 QUI983079 REE983079 ROA983079 RXW983079 SHS983079 SRO983079 TBK983079 TLG983079 TVC983079 UEY983079 UOU983079 UYQ983079 VIM983079 VSI983079 WCE983079 WMA983079 WVW983079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xr:uid="{84EBD8A1-CD09-4EB2-89BE-B689CC148C2D}">
      <formula1>$V$8:$V$17</formula1>
    </dataValidation>
  </dataValidations>
  <printOptions horizontalCentered="1"/>
  <pageMargins left="0.35" right="0.35" top="0.39" bottom="0.39" header="0" footer="0"/>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1]!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26" r:id="rId5" name="Button 2">
              <controlPr defaultSize="0" print="0" autoFill="0" autoPict="0" macro="[1]!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CC246760-D5AA-4D4B-94F6-E7277019B1D9}">
          <x14:formula1>
            <xm:f>$U$7:$U$16</xm:f>
          </x14:formula1>
          <xm:sqref>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I24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I65560 JE65560 TA65560 ACW65560 AMS65560 AWO65560 BGK65560 BQG65560 CAC65560 CJY65560 CTU65560 DDQ65560 DNM65560 DXI65560 EHE65560 ERA65560 FAW65560 FKS65560 FUO65560 GEK65560 GOG65560 GYC65560 HHY65560 HRU65560 IBQ65560 ILM65560 IVI65560 JFE65560 JPA65560 JYW65560 KIS65560 KSO65560 LCK65560 LMG65560 LWC65560 MFY65560 MPU65560 MZQ65560 NJM65560 NTI65560 ODE65560 ONA65560 OWW65560 PGS65560 PQO65560 QAK65560 QKG65560 QUC65560 RDY65560 RNU65560 RXQ65560 SHM65560 SRI65560 TBE65560 TLA65560 TUW65560 UES65560 UOO65560 UYK65560 VIG65560 VSC65560 WBY65560 WLU65560 WVQ65560 I131096 JE131096 TA131096 ACW131096 AMS131096 AWO131096 BGK131096 BQG131096 CAC131096 CJY131096 CTU131096 DDQ131096 DNM131096 DXI131096 EHE131096 ERA131096 FAW131096 FKS131096 FUO131096 GEK131096 GOG131096 GYC131096 HHY131096 HRU131096 IBQ131096 ILM131096 IVI131096 JFE131096 JPA131096 JYW131096 KIS131096 KSO131096 LCK131096 LMG131096 LWC131096 MFY131096 MPU131096 MZQ131096 NJM131096 NTI131096 ODE131096 ONA131096 OWW131096 PGS131096 PQO131096 QAK131096 QKG131096 QUC131096 RDY131096 RNU131096 RXQ131096 SHM131096 SRI131096 TBE131096 TLA131096 TUW131096 UES131096 UOO131096 UYK131096 VIG131096 VSC131096 WBY131096 WLU131096 WVQ131096 I196632 JE196632 TA196632 ACW196632 AMS196632 AWO196632 BGK196632 BQG196632 CAC196632 CJY196632 CTU196632 DDQ196632 DNM196632 DXI196632 EHE196632 ERA196632 FAW196632 FKS196632 FUO196632 GEK196632 GOG196632 GYC196632 HHY196632 HRU196632 IBQ196632 ILM196632 IVI196632 JFE196632 JPA196632 JYW196632 KIS196632 KSO196632 LCK196632 LMG196632 LWC196632 MFY196632 MPU196632 MZQ196632 NJM196632 NTI196632 ODE196632 ONA196632 OWW196632 PGS196632 PQO196632 QAK196632 QKG196632 QUC196632 RDY196632 RNU196632 RXQ196632 SHM196632 SRI196632 TBE196632 TLA196632 TUW196632 UES196632 UOO196632 UYK196632 VIG196632 VSC196632 WBY196632 WLU196632 WVQ196632 I262168 JE262168 TA262168 ACW262168 AMS262168 AWO262168 BGK262168 BQG262168 CAC262168 CJY262168 CTU262168 DDQ262168 DNM262168 DXI262168 EHE262168 ERA262168 FAW262168 FKS262168 FUO262168 GEK262168 GOG262168 GYC262168 HHY262168 HRU262168 IBQ262168 ILM262168 IVI262168 JFE262168 JPA262168 JYW262168 KIS262168 KSO262168 LCK262168 LMG262168 LWC262168 MFY262168 MPU262168 MZQ262168 NJM262168 NTI262168 ODE262168 ONA262168 OWW262168 PGS262168 PQO262168 QAK262168 QKG262168 QUC262168 RDY262168 RNU262168 RXQ262168 SHM262168 SRI262168 TBE262168 TLA262168 TUW262168 UES262168 UOO262168 UYK262168 VIG262168 VSC262168 WBY262168 WLU262168 WVQ262168 I327704 JE327704 TA327704 ACW327704 AMS327704 AWO327704 BGK327704 BQG327704 CAC327704 CJY327704 CTU327704 DDQ327704 DNM327704 DXI327704 EHE327704 ERA327704 FAW327704 FKS327704 FUO327704 GEK327704 GOG327704 GYC327704 HHY327704 HRU327704 IBQ327704 ILM327704 IVI327704 JFE327704 JPA327704 JYW327704 KIS327704 KSO327704 LCK327704 LMG327704 LWC327704 MFY327704 MPU327704 MZQ327704 NJM327704 NTI327704 ODE327704 ONA327704 OWW327704 PGS327704 PQO327704 QAK327704 QKG327704 QUC327704 RDY327704 RNU327704 RXQ327704 SHM327704 SRI327704 TBE327704 TLA327704 TUW327704 UES327704 UOO327704 UYK327704 VIG327704 VSC327704 WBY327704 WLU327704 WVQ327704 I393240 JE393240 TA393240 ACW393240 AMS393240 AWO393240 BGK393240 BQG393240 CAC393240 CJY393240 CTU393240 DDQ393240 DNM393240 DXI393240 EHE393240 ERA393240 FAW393240 FKS393240 FUO393240 GEK393240 GOG393240 GYC393240 HHY393240 HRU393240 IBQ393240 ILM393240 IVI393240 JFE393240 JPA393240 JYW393240 KIS393240 KSO393240 LCK393240 LMG393240 LWC393240 MFY393240 MPU393240 MZQ393240 NJM393240 NTI393240 ODE393240 ONA393240 OWW393240 PGS393240 PQO393240 QAK393240 QKG393240 QUC393240 RDY393240 RNU393240 RXQ393240 SHM393240 SRI393240 TBE393240 TLA393240 TUW393240 UES393240 UOO393240 UYK393240 VIG393240 VSC393240 WBY393240 WLU393240 WVQ393240 I458776 JE458776 TA458776 ACW458776 AMS458776 AWO458776 BGK458776 BQG458776 CAC458776 CJY458776 CTU458776 DDQ458776 DNM458776 DXI458776 EHE458776 ERA458776 FAW458776 FKS458776 FUO458776 GEK458776 GOG458776 GYC458776 HHY458776 HRU458776 IBQ458776 ILM458776 IVI458776 JFE458776 JPA458776 JYW458776 KIS458776 KSO458776 LCK458776 LMG458776 LWC458776 MFY458776 MPU458776 MZQ458776 NJM458776 NTI458776 ODE458776 ONA458776 OWW458776 PGS458776 PQO458776 QAK458776 QKG458776 QUC458776 RDY458776 RNU458776 RXQ458776 SHM458776 SRI458776 TBE458776 TLA458776 TUW458776 UES458776 UOO458776 UYK458776 VIG458776 VSC458776 WBY458776 WLU458776 WVQ458776 I524312 JE524312 TA524312 ACW524312 AMS524312 AWO524312 BGK524312 BQG524312 CAC524312 CJY524312 CTU524312 DDQ524312 DNM524312 DXI524312 EHE524312 ERA524312 FAW524312 FKS524312 FUO524312 GEK524312 GOG524312 GYC524312 HHY524312 HRU524312 IBQ524312 ILM524312 IVI524312 JFE524312 JPA524312 JYW524312 KIS524312 KSO524312 LCK524312 LMG524312 LWC524312 MFY524312 MPU524312 MZQ524312 NJM524312 NTI524312 ODE524312 ONA524312 OWW524312 PGS524312 PQO524312 QAK524312 QKG524312 QUC524312 RDY524312 RNU524312 RXQ524312 SHM524312 SRI524312 TBE524312 TLA524312 TUW524312 UES524312 UOO524312 UYK524312 VIG524312 VSC524312 WBY524312 WLU524312 WVQ524312 I589848 JE589848 TA589848 ACW589848 AMS589848 AWO589848 BGK589848 BQG589848 CAC589848 CJY589848 CTU589848 DDQ589848 DNM589848 DXI589848 EHE589848 ERA589848 FAW589848 FKS589848 FUO589848 GEK589848 GOG589848 GYC589848 HHY589848 HRU589848 IBQ589848 ILM589848 IVI589848 JFE589848 JPA589848 JYW589848 KIS589848 KSO589848 LCK589848 LMG589848 LWC589848 MFY589848 MPU589848 MZQ589848 NJM589848 NTI589848 ODE589848 ONA589848 OWW589848 PGS589848 PQO589848 QAK589848 QKG589848 QUC589848 RDY589848 RNU589848 RXQ589848 SHM589848 SRI589848 TBE589848 TLA589848 TUW589848 UES589848 UOO589848 UYK589848 VIG589848 VSC589848 WBY589848 WLU589848 WVQ589848 I655384 JE655384 TA655384 ACW655384 AMS655384 AWO655384 BGK655384 BQG655384 CAC655384 CJY655384 CTU655384 DDQ655384 DNM655384 DXI655384 EHE655384 ERA655384 FAW655384 FKS655384 FUO655384 GEK655384 GOG655384 GYC655384 HHY655384 HRU655384 IBQ655384 ILM655384 IVI655384 JFE655384 JPA655384 JYW655384 KIS655384 KSO655384 LCK655384 LMG655384 LWC655384 MFY655384 MPU655384 MZQ655384 NJM655384 NTI655384 ODE655384 ONA655384 OWW655384 PGS655384 PQO655384 QAK655384 QKG655384 QUC655384 RDY655384 RNU655384 RXQ655384 SHM655384 SRI655384 TBE655384 TLA655384 TUW655384 UES655384 UOO655384 UYK655384 VIG655384 VSC655384 WBY655384 WLU655384 WVQ655384 I720920 JE720920 TA720920 ACW720920 AMS720920 AWO720920 BGK720920 BQG720920 CAC720920 CJY720920 CTU720920 DDQ720920 DNM720920 DXI720920 EHE720920 ERA720920 FAW720920 FKS720920 FUO720920 GEK720920 GOG720920 GYC720920 HHY720920 HRU720920 IBQ720920 ILM720920 IVI720920 JFE720920 JPA720920 JYW720920 KIS720920 KSO720920 LCK720920 LMG720920 LWC720920 MFY720920 MPU720920 MZQ720920 NJM720920 NTI720920 ODE720920 ONA720920 OWW720920 PGS720920 PQO720920 QAK720920 QKG720920 QUC720920 RDY720920 RNU720920 RXQ720920 SHM720920 SRI720920 TBE720920 TLA720920 TUW720920 UES720920 UOO720920 UYK720920 VIG720920 VSC720920 WBY720920 WLU720920 WVQ720920 I786456 JE786456 TA786456 ACW786456 AMS786456 AWO786456 BGK786456 BQG786456 CAC786456 CJY786456 CTU786456 DDQ786456 DNM786456 DXI786456 EHE786456 ERA786456 FAW786456 FKS786456 FUO786456 GEK786456 GOG786456 GYC786456 HHY786456 HRU786456 IBQ786456 ILM786456 IVI786456 JFE786456 JPA786456 JYW786456 KIS786456 KSO786456 LCK786456 LMG786456 LWC786456 MFY786456 MPU786456 MZQ786456 NJM786456 NTI786456 ODE786456 ONA786456 OWW786456 PGS786456 PQO786456 QAK786456 QKG786456 QUC786456 RDY786456 RNU786456 RXQ786456 SHM786456 SRI786456 TBE786456 TLA786456 TUW786456 UES786456 UOO786456 UYK786456 VIG786456 VSC786456 WBY786456 WLU786456 WVQ786456 I851992 JE851992 TA851992 ACW851992 AMS851992 AWO851992 BGK851992 BQG851992 CAC851992 CJY851992 CTU851992 DDQ851992 DNM851992 DXI851992 EHE851992 ERA851992 FAW851992 FKS851992 FUO851992 GEK851992 GOG851992 GYC851992 HHY851992 HRU851992 IBQ851992 ILM851992 IVI851992 JFE851992 JPA851992 JYW851992 KIS851992 KSO851992 LCK851992 LMG851992 LWC851992 MFY851992 MPU851992 MZQ851992 NJM851992 NTI851992 ODE851992 ONA851992 OWW851992 PGS851992 PQO851992 QAK851992 QKG851992 QUC851992 RDY851992 RNU851992 RXQ851992 SHM851992 SRI851992 TBE851992 TLA851992 TUW851992 UES851992 UOO851992 UYK851992 VIG851992 VSC851992 WBY851992 WLU851992 WVQ851992 I917528 JE917528 TA917528 ACW917528 AMS917528 AWO917528 BGK917528 BQG917528 CAC917528 CJY917528 CTU917528 DDQ917528 DNM917528 DXI917528 EHE917528 ERA917528 FAW917528 FKS917528 FUO917528 GEK917528 GOG917528 GYC917528 HHY917528 HRU917528 IBQ917528 ILM917528 IVI917528 JFE917528 JPA917528 JYW917528 KIS917528 KSO917528 LCK917528 LMG917528 LWC917528 MFY917528 MPU917528 MZQ917528 NJM917528 NTI917528 ODE917528 ONA917528 OWW917528 PGS917528 PQO917528 QAK917528 QKG917528 QUC917528 RDY917528 RNU917528 RXQ917528 SHM917528 SRI917528 TBE917528 TLA917528 TUW917528 UES917528 UOO917528 UYK917528 VIG917528 VSC917528 WBY917528 WLU917528 WVQ917528 I983064 JE983064 TA983064 ACW983064 AMS983064 AWO983064 BGK983064 BQG983064 CAC983064 CJY983064 CTU983064 DDQ983064 DNM983064 DXI983064 EHE983064 ERA983064 FAW983064 FKS983064 FUO983064 GEK983064 GOG983064 GYC983064 HHY983064 HRU983064 IBQ983064 ILM983064 IVI983064 JFE983064 JPA983064 JYW983064 KIS983064 KSO983064 LCK983064 LMG983064 LWC983064 MFY983064 MPU983064 MZQ983064 NJM983064 NTI983064 ODE983064 ONA983064 OWW983064 PGS983064 PQO983064 QAK983064 QKG983064 QUC983064 RDY983064 RNU983064 RXQ983064 SHM983064 SRI983064 TBE983064 TLA983064 TUW983064 UES983064 UOO983064 UYK983064 VIG983064 VSC983064 WBY983064 WLU983064 WVQ983064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I131100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I196636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I262172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I327708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I393244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I458780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I524316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I589852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I655388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I720924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I786460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I851996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I917532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I983068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I40 JE40 TA40 ACW40 AMS40 AWO40 BGK40 BQG40 CAC40 CJY40 CTU40 DDQ40 DNM40 DXI40 EHE40 ERA40 FAW40 FKS40 FUO40 GEK40 GOG40 GYC40 HHY40 HRU40 IBQ40 ILM40 IVI40 JFE40 JPA40 JYW40 KIS40 KSO40 LCK40 LMG40 LWC40 MFY40 MPU40 MZQ40 NJM40 NTI40 ODE40 ONA40 OWW40 PGS40 PQO40 QAK40 QKG40 QUC40 RDY40 RNU40 RXQ40 SHM40 SRI40 TBE40 TLA40 TUW40 UES40 UOO40 UYK40 VIG40 VSC40 WBY40 WLU40 WVQ40 I65576 JE65576 TA65576 ACW65576 AMS65576 AWO65576 BGK65576 BQG65576 CAC65576 CJY65576 CTU65576 DDQ65576 DNM65576 DXI65576 EHE65576 ERA65576 FAW65576 FKS65576 FUO65576 GEK65576 GOG65576 GYC65576 HHY65576 HRU65576 IBQ65576 ILM65576 IVI65576 JFE65576 JPA65576 JYW65576 KIS65576 KSO65576 LCK65576 LMG65576 LWC65576 MFY65576 MPU65576 MZQ65576 NJM65576 NTI65576 ODE65576 ONA65576 OWW65576 PGS65576 PQO65576 QAK65576 QKG65576 QUC65576 RDY65576 RNU65576 RXQ65576 SHM65576 SRI65576 TBE65576 TLA65576 TUW65576 UES65576 UOO65576 UYK65576 VIG65576 VSC65576 WBY65576 WLU65576 WVQ65576 I131112 JE131112 TA131112 ACW131112 AMS131112 AWO131112 BGK131112 BQG131112 CAC131112 CJY131112 CTU131112 DDQ131112 DNM131112 DXI131112 EHE131112 ERA131112 FAW131112 FKS131112 FUO131112 GEK131112 GOG131112 GYC131112 HHY131112 HRU131112 IBQ131112 ILM131112 IVI131112 JFE131112 JPA131112 JYW131112 KIS131112 KSO131112 LCK131112 LMG131112 LWC131112 MFY131112 MPU131112 MZQ131112 NJM131112 NTI131112 ODE131112 ONA131112 OWW131112 PGS131112 PQO131112 QAK131112 QKG131112 QUC131112 RDY131112 RNU131112 RXQ131112 SHM131112 SRI131112 TBE131112 TLA131112 TUW131112 UES131112 UOO131112 UYK131112 VIG131112 VSC131112 WBY131112 WLU131112 WVQ131112 I196648 JE196648 TA196648 ACW196648 AMS196648 AWO196648 BGK196648 BQG196648 CAC196648 CJY196648 CTU196648 DDQ196648 DNM196648 DXI196648 EHE196648 ERA196648 FAW196648 FKS196648 FUO196648 GEK196648 GOG196648 GYC196648 HHY196648 HRU196648 IBQ196648 ILM196648 IVI196648 JFE196648 JPA196648 JYW196648 KIS196648 KSO196648 LCK196648 LMG196648 LWC196648 MFY196648 MPU196648 MZQ196648 NJM196648 NTI196648 ODE196648 ONA196648 OWW196648 PGS196648 PQO196648 QAK196648 QKG196648 QUC196648 RDY196648 RNU196648 RXQ196648 SHM196648 SRI196648 TBE196648 TLA196648 TUW196648 UES196648 UOO196648 UYK196648 VIG196648 VSC196648 WBY196648 WLU196648 WVQ196648 I262184 JE262184 TA262184 ACW262184 AMS262184 AWO262184 BGK262184 BQG262184 CAC262184 CJY262184 CTU262184 DDQ262184 DNM262184 DXI262184 EHE262184 ERA262184 FAW262184 FKS262184 FUO262184 GEK262184 GOG262184 GYC262184 HHY262184 HRU262184 IBQ262184 ILM262184 IVI262184 JFE262184 JPA262184 JYW262184 KIS262184 KSO262184 LCK262184 LMG262184 LWC262184 MFY262184 MPU262184 MZQ262184 NJM262184 NTI262184 ODE262184 ONA262184 OWW262184 PGS262184 PQO262184 QAK262184 QKG262184 QUC262184 RDY262184 RNU262184 RXQ262184 SHM262184 SRI262184 TBE262184 TLA262184 TUW262184 UES262184 UOO262184 UYK262184 VIG262184 VSC262184 WBY262184 WLU262184 WVQ262184 I327720 JE327720 TA327720 ACW327720 AMS327720 AWO327720 BGK327720 BQG327720 CAC327720 CJY327720 CTU327720 DDQ327720 DNM327720 DXI327720 EHE327720 ERA327720 FAW327720 FKS327720 FUO327720 GEK327720 GOG327720 GYC327720 HHY327720 HRU327720 IBQ327720 ILM327720 IVI327720 JFE327720 JPA327720 JYW327720 KIS327720 KSO327720 LCK327720 LMG327720 LWC327720 MFY327720 MPU327720 MZQ327720 NJM327720 NTI327720 ODE327720 ONA327720 OWW327720 PGS327720 PQO327720 QAK327720 QKG327720 QUC327720 RDY327720 RNU327720 RXQ327720 SHM327720 SRI327720 TBE327720 TLA327720 TUW327720 UES327720 UOO327720 UYK327720 VIG327720 VSC327720 WBY327720 WLU327720 WVQ327720 I393256 JE393256 TA393256 ACW393256 AMS393256 AWO393256 BGK393256 BQG393256 CAC393256 CJY393256 CTU393256 DDQ393256 DNM393256 DXI393256 EHE393256 ERA393256 FAW393256 FKS393256 FUO393256 GEK393256 GOG393256 GYC393256 HHY393256 HRU393256 IBQ393256 ILM393256 IVI393256 JFE393256 JPA393256 JYW393256 KIS393256 KSO393256 LCK393256 LMG393256 LWC393256 MFY393256 MPU393256 MZQ393256 NJM393256 NTI393256 ODE393256 ONA393256 OWW393256 PGS393256 PQO393256 QAK393256 QKG393256 QUC393256 RDY393256 RNU393256 RXQ393256 SHM393256 SRI393256 TBE393256 TLA393256 TUW393256 UES393256 UOO393256 UYK393256 VIG393256 VSC393256 WBY393256 WLU393256 WVQ393256 I458792 JE458792 TA458792 ACW458792 AMS458792 AWO458792 BGK458792 BQG458792 CAC458792 CJY458792 CTU458792 DDQ458792 DNM458792 DXI458792 EHE458792 ERA458792 FAW458792 FKS458792 FUO458792 GEK458792 GOG458792 GYC458792 HHY458792 HRU458792 IBQ458792 ILM458792 IVI458792 JFE458792 JPA458792 JYW458792 KIS458792 KSO458792 LCK458792 LMG458792 LWC458792 MFY458792 MPU458792 MZQ458792 NJM458792 NTI458792 ODE458792 ONA458792 OWW458792 PGS458792 PQO458792 QAK458792 QKG458792 QUC458792 RDY458792 RNU458792 RXQ458792 SHM458792 SRI458792 TBE458792 TLA458792 TUW458792 UES458792 UOO458792 UYK458792 VIG458792 VSC458792 WBY458792 WLU458792 WVQ458792 I524328 JE524328 TA524328 ACW524328 AMS524328 AWO524328 BGK524328 BQG524328 CAC524328 CJY524328 CTU524328 DDQ524328 DNM524328 DXI524328 EHE524328 ERA524328 FAW524328 FKS524328 FUO524328 GEK524328 GOG524328 GYC524328 HHY524328 HRU524328 IBQ524328 ILM524328 IVI524328 JFE524328 JPA524328 JYW524328 KIS524328 KSO524328 LCK524328 LMG524328 LWC524328 MFY524328 MPU524328 MZQ524328 NJM524328 NTI524328 ODE524328 ONA524328 OWW524328 PGS524328 PQO524328 QAK524328 QKG524328 QUC524328 RDY524328 RNU524328 RXQ524328 SHM524328 SRI524328 TBE524328 TLA524328 TUW524328 UES524328 UOO524328 UYK524328 VIG524328 VSC524328 WBY524328 WLU524328 WVQ524328 I589864 JE589864 TA589864 ACW589864 AMS589864 AWO589864 BGK589864 BQG589864 CAC589864 CJY589864 CTU589864 DDQ589864 DNM589864 DXI589864 EHE589864 ERA589864 FAW589864 FKS589864 FUO589864 GEK589864 GOG589864 GYC589864 HHY589864 HRU589864 IBQ589864 ILM589864 IVI589864 JFE589864 JPA589864 JYW589864 KIS589864 KSO589864 LCK589864 LMG589864 LWC589864 MFY589864 MPU589864 MZQ589864 NJM589864 NTI589864 ODE589864 ONA589864 OWW589864 PGS589864 PQO589864 QAK589864 QKG589864 QUC589864 RDY589864 RNU589864 RXQ589864 SHM589864 SRI589864 TBE589864 TLA589864 TUW589864 UES589864 UOO589864 UYK589864 VIG589864 VSC589864 WBY589864 WLU589864 WVQ589864 I655400 JE655400 TA655400 ACW655400 AMS655400 AWO655400 BGK655400 BQG655400 CAC655400 CJY655400 CTU655400 DDQ655400 DNM655400 DXI655400 EHE655400 ERA655400 FAW655400 FKS655400 FUO655400 GEK655400 GOG655400 GYC655400 HHY655400 HRU655400 IBQ655400 ILM655400 IVI655400 JFE655400 JPA655400 JYW655400 KIS655400 KSO655400 LCK655400 LMG655400 LWC655400 MFY655400 MPU655400 MZQ655400 NJM655400 NTI655400 ODE655400 ONA655400 OWW655400 PGS655400 PQO655400 QAK655400 QKG655400 QUC655400 RDY655400 RNU655400 RXQ655400 SHM655400 SRI655400 TBE655400 TLA655400 TUW655400 UES655400 UOO655400 UYK655400 VIG655400 VSC655400 WBY655400 WLU655400 WVQ655400 I720936 JE720936 TA720936 ACW720936 AMS720936 AWO720936 BGK720936 BQG720936 CAC720936 CJY720936 CTU720936 DDQ720936 DNM720936 DXI720936 EHE720936 ERA720936 FAW720936 FKS720936 FUO720936 GEK720936 GOG720936 GYC720936 HHY720936 HRU720936 IBQ720936 ILM720936 IVI720936 JFE720936 JPA720936 JYW720936 KIS720936 KSO720936 LCK720936 LMG720936 LWC720936 MFY720936 MPU720936 MZQ720936 NJM720936 NTI720936 ODE720936 ONA720936 OWW720936 PGS720936 PQO720936 QAK720936 QKG720936 QUC720936 RDY720936 RNU720936 RXQ720936 SHM720936 SRI720936 TBE720936 TLA720936 TUW720936 UES720936 UOO720936 UYK720936 VIG720936 VSC720936 WBY720936 WLU720936 WVQ720936 I786472 JE786472 TA786472 ACW786472 AMS786472 AWO786472 BGK786472 BQG786472 CAC786472 CJY786472 CTU786472 DDQ786472 DNM786472 DXI786472 EHE786472 ERA786472 FAW786472 FKS786472 FUO786472 GEK786472 GOG786472 GYC786472 HHY786472 HRU786472 IBQ786472 ILM786472 IVI786472 JFE786472 JPA786472 JYW786472 KIS786472 KSO786472 LCK786472 LMG786472 LWC786472 MFY786472 MPU786472 MZQ786472 NJM786472 NTI786472 ODE786472 ONA786472 OWW786472 PGS786472 PQO786472 QAK786472 QKG786472 QUC786472 RDY786472 RNU786472 RXQ786472 SHM786472 SRI786472 TBE786472 TLA786472 TUW786472 UES786472 UOO786472 UYK786472 VIG786472 VSC786472 WBY786472 WLU786472 WVQ786472 I852008 JE852008 TA852008 ACW852008 AMS852008 AWO852008 BGK852008 BQG852008 CAC852008 CJY852008 CTU852008 DDQ852008 DNM852008 DXI852008 EHE852008 ERA852008 FAW852008 FKS852008 FUO852008 GEK852008 GOG852008 GYC852008 HHY852008 HRU852008 IBQ852008 ILM852008 IVI852008 JFE852008 JPA852008 JYW852008 KIS852008 KSO852008 LCK852008 LMG852008 LWC852008 MFY852008 MPU852008 MZQ852008 NJM852008 NTI852008 ODE852008 ONA852008 OWW852008 PGS852008 PQO852008 QAK852008 QKG852008 QUC852008 RDY852008 RNU852008 RXQ852008 SHM852008 SRI852008 TBE852008 TLA852008 TUW852008 UES852008 UOO852008 UYK852008 VIG852008 VSC852008 WBY852008 WLU852008 WVQ852008 I917544 JE917544 TA917544 ACW917544 AMS917544 AWO917544 BGK917544 BQG917544 CAC917544 CJY917544 CTU917544 DDQ917544 DNM917544 DXI917544 EHE917544 ERA917544 FAW917544 FKS917544 FUO917544 GEK917544 GOG917544 GYC917544 HHY917544 HRU917544 IBQ917544 ILM917544 IVI917544 JFE917544 JPA917544 JYW917544 KIS917544 KSO917544 LCK917544 LMG917544 LWC917544 MFY917544 MPU917544 MZQ917544 NJM917544 NTI917544 ODE917544 ONA917544 OWW917544 PGS917544 PQO917544 QAK917544 QKG917544 QUC917544 RDY917544 RNU917544 RXQ917544 SHM917544 SRI917544 TBE917544 TLA917544 TUW917544 UES917544 UOO917544 UYK917544 VIG917544 VSC917544 WBY917544 WLU917544 WVQ917544 I983080 JE983080 TA983080 ACW983080 AMS983080 AWO983080 BGK983080 BQG983080 CAC983080 CJY983080 CTU983080 DDQ983080 DNM983080 DXI983080 EHE983080 ERA983080 FAW983080 FKS983080 FUO983080 GEK983080 GOG983080 GYC983080 HHY983080 HRU983080 IBQ983080 ILM983080 IVI983080 JFE983080 JPA983080 JYW983080 KIS983080 KSO983080 LCK983080 LMG983080 LWC983080 MFY983080 MPU983080 MZQ983080 NJM983080 NTI983080 ODE983080 ONA983080 OWW983080 PGS983080 PQO983080 QAK983080 QKG983080 QUC983080 RDY983080 RNU983080 RXQ983080 SHM983080 SRI983080 TBE983080 TLA983080 TUW983080 UES983080 UOO983080 UYK983080 VIG983080 VSC983080 WBY983080 WLU983080 WVQ983080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I44 JE44 TA44 ACW44 AMS44 AWO44 BGK44 BQG44 CAC44 CJY44 CTU44 DDQ44 DNM44 DXI44 EHE44 ERA44 FAW44 FKS44 FUO44 GEK44 GOG44 GYC44 HHY44 HRU44 IBQ44 ILM44 IVI44 JFE44 JPA44 JYW44 KIS44 KSO44 LCK44 LMG44 LWC44 MFY44 MPU44 MZQ44 NJM44 NTI44 ODE44 ONA44 OWW44 PGS44 PQO44 QAK44 QKG44 QUC44 RDY44 RNU44 RXQ44 SHM44 SRI44 TBE44 TLA44 TUW44 UES44 UOO44 UYK44 VIG44 VSC44 WBY44 WLU44 WVQ44 I65580 JE65580 TA65580 ACW65580 AMS65580 AWO65580 BGK65580 BQG65580 CAC65580 CJY65580 CTU65580 DDQ65580 DNM65580 DXI65580 EHE65580 ERA65580 FAW65580 FKS65580 FUO65580 GEK65580 GOG65580 GYC65580 HHY65580 HRU65580 IBQ65580 ILM65580 IVI65580 JFE65580 JPA65580 JYW65580 KIS65580 KSO65580 LCK65580 LMG65580 LWC65580 MFY65580 MPU65580 MZQ65580 NJM65580 NTI65580 ODE65580 ONA65580 OWW65580 PGS65580 PQO65580 QAK65580 QKG65580 QUC65580 RDY65580 RNU65580 RXQ65580 SHM65580 SRI65580 TBE65580 TLA65580 TUW65580 UES65580 UOO65580 UYK65580 VIG65580 VSC65580 WBY65580 WLU65580 WVQ65580 I131116 JE131116 TA131116 ACW131116 AMS131116 AWO131116 BGK131116 BQG131116 CAC131116 CJY131116 CTU131116 DDQ131116 DNM131116 DXI131116 EHE131116 ERA131116 FAW131116 FKS131116 FUO131116 GEK131116 GOG131116 GYC131116 HHY131116 HRU131116 IBQ131116 ILM131116 IVI131116 JFE131116 JPA131116 JYW131116 KIS131116 KSO131116 LCK131116 LMG131116 LWC131116 MFY131116 MPU131116 MZQ131116 NJM131116 NTI131116 ODE131116 ONA131116 OWW131116 PGS131116 PQO131116 QAK131116 QKG131116 QUC131116 RDY131116 RNU131116 RXQ131116 SHM131116 SRI131116 TBE131116 TLA131116 TUW131116 UES131116 UOO131116 UYK131116 VIG131116 VSC131116 WBY131116 WLU131116 WVQ131116 I196652 JE196652 TA196652 ACW196652 AMS196652 AWO196652 BGK196652 BQG196652 CAC196652 CJY196652 CTU196652 DDQ196652 DNM196652 DXI196652 EHE196652 ERA196652 FAW196652 FKS196652 FUO196652 GEK196652 GOG196652 GYC196652 HHY196652 HRU196652 IBQ196652 ILM196652 IVI196652 JFE196652 JPA196652 JYW196652 KIS196652 KSO196652 LCK196652 LMG196652 LWC196652 MFY196652 MPU196652 MZQ196652 NJM196652 NTI196652 ODE196652 ONA196652 OWW196652 PGS196652 PQO196652 QAK196652 QKG196652 QUC196652 RDY196652 RNU196652 RXQ196652 SHM196652 SRI196652 TBE196652 TLA196652 TUW196652 UES196652 UOO196652 UYK196652 VIG196652 VSC196652 WBY196652 WLU196652 WVQ196652 I262188 JE262188 TA262188 ACW262188 AMS262188 AWO262188 BGK262188 BQG262188 CAC262188 CJY262188 CTU262188 DDQ262188 DNM262188 DXI262188 EHE262188 ERA262188 FAW262188 FKS262188 FUO262188 GEK262188 GOG262188 GYC262188 HHY262188 HRU262188 IBQ262188 ILM262188 IVI262188 JFE262188 JPA262188 JYW262188 KIS262188 KSO262188 LCK262188 LMG262188 LWC262188 MFY262188 MPU262188 MZQ262188 NJM262188 NTI262188 ODE262188 ONA262188 OWW262188 PGS262188 PQO262188 QAK262188 QKG262188 QUC262188 RDY262188 RNU262188 RXQ262188 SHM262188 SRI262188 TBE262188 TLA262188 TUW262188 UES262188 UOO262188 UYK262188 VIG262188 VSC262188 WBY262188 WLU262188 WVQ262188 I327724 JE327724 TA327724 ACW327724 AMS327724 AWO327724 BGK327724 BQG327724 CAC327724 CJY327724 CTU327724 DDQ327724 DNM327724 DXI327724 EHE327724 ERA327724 FAW327724 FKS327724 FUO327724 GEK327724 GOG327724 GYC327724 HHY327724 HRU327724 IBQ327724 ILM327724 IVI327724 JFE327724 JPA327724 JYW327724 KIS327724 KSO327724 LCK327724 LMG327724 LWC327724 MFY327724 MPU327724 MZQ327724 NJM327724 NTI327724 ODE327724 ONA327724 OWW327724 PGS327724 PQO327724 QAK327724 QKG327724 QUC327724 RDY327724 RNU327724 RXQ327724 SHM327724 SRI327724 TBE327724 TLA327724 TUW327724 UES327724 UOO327724 UYK327724 VIG327724 VSC327724 WBY327724 WLU327724 WVQ327724 I393260 JE393260 TA393260 ACW393260 AMS393260 AWO393260 BGK393260 BQG393260 CAC393260 CJY393260 CTU393260 DDQ393260 DNM393260 DXI393260 EHE393260 ERA393260 FAW393260 FKS393260 FUO393260 GEK393260 GOG393260 GYC393260 HHY393260 HRU393260 IBQ393260 ILM393260 IVI393260 JFE393260 JPA393260 JYW393260 KIS393260 KSO393260 LCK393260 LMG393260 LWC393260 MFY393260 MPU393260 MZQ393260 NJM393260 NTI393260 ODE393260 ONA393260 OWW393260 PGS393260 PQO393260 QAK393260 QKG393260 QUC393260 RDY393260 RNU393260 RXQ393260 SHM393260 SRI393260 TBE393260 TLA393260 TUW393260 UES393260 UOO393260 UYK393260 VIG393260 VSC393260 WBY393260 WLU393260 WVQ393260 I458796 JE458796 TA458796 ACW458796 AMS458796 AWO458796 BGK458796 BQG458796 CAC458796 CJY458796 CTU458796 DDQ458796 DNM458796 DXI458796 EHE458796 ERA458796 FAW458796 FKS458796 FUO458796 GEK458796 GOG458796 GYC458796 HHY458796 HRU458796 IBQ458796 ILM458796 IVI458796 JFE458796 JPA458796 JYW458796 KIS458796 KSO458796 LCK458796 LMG458796 LWC458796 MFY458796 MPU458796 MZQ458796 NJM458796 NTI458796 ODE458796 ONA458796 OWW458796 PGS458796 PQO458796 QAK458796 QKG458796 QUC458796 RDY458796 RNU458796 RXQ458796 SHM458796 SRI458796 TBE458796 TLA458796 TUW458796 UES458796 UOO458796 UYK458796 VIG458796 VSC458796 WBY458796 WLU458796 WVQ458796 I524332 JE524332 TA524332 ACW524332 AMS524332 AWO524332 BGK524332 BQG524332 CAC524332 CJY524332 CTU524332 DDQ524332 DNM524332 DXI524332 EHE524332 ERA524332 FAW524332 FKS524332 FUO524332 GEK524332 GOG524332 GYC524332 HHY524332 HRU524332 IBQ524332 ILM524332 IVI524332 JFE524332 JPA524332 JYW524332 KIS524332 KSO524332 LCK524332 LMG524332 LWC524332 MFY524332 MPU524332 MZQ524332 NJM524332 NTI524332 ODE524332 ONA524332 OWW524332 PGS524332 PQO524332 QAK524332 QKG524332 QUC524332 RDY524332 RNU524332 RXQ524332 SHM524332 SRI524332 TBE524332 TLA524332 TUW524332 UES524332 UOO524332 UYK524332 VIG524332 VSC524332 WBY524332 WLU524332 WVQ524332 I589868 JE589868 TA589868 ACW589868 AMS589868 AWO589868 BGK589868 BQG589868 CAC589868 CJY589868 CTU589868 DDQ589868 DNM589868 DXI589868 EHE589868 ERA589868 FAW589868 FKS589868 FUO589868 GEK589868 GOG589868 GYC589868 HHY589868 HRU589868 IBQ589868 ILM589868 IVI589868 JFE589868 JPA589868 JYW589868 KIS589868 KSO589868 LCK589868 LMG589868 LWC589868 MFY589868 MPU589868 MZQ589868 NJM589868 NTI589868 ODE589868 ONA589868 OWW589868 PGS589868 PQO589868 QAK589868 QKG589868 QUC589868 RDY589868 RNU589868 RXQ589868 SHM589868 SRI589868 TBE589868 TLA589868 TUW589868 UES589868 UOO589868 UYK589868 VIG589868 VSC589868 WBY589868 WLU589868 WVQ589868 I655404 JE655404 TA655404 ACW655404 AMS655404 AWO655404 BGK655404 BQG655404 CAC655404 CJY655404 CTU655404 DDQ655404 DNM655404 DXI655404 EHE655404 ERA655404 FAW655404 FKS655404 FUO655404 GEK655404 GOG655404 GYC655404 HHY655404 HRU655404 IBQ655404 ILM655404 IVI655404 JFE655404 JPA655404 JYW655404 KIS655404 KSO655404 LCK655404 LMG655404 LWC655404 MFY655404 MPU655404 MZQ655404 NJM655404 NTI655404 ODE655404 ONA655404 OWW655404 PGS655404 PQO655404 QAK655404 QKG655404 QUC655404 RDY655404 RNU655404 RXQ655404 SHM655404 SRI655404 TBE655404 TLA655404 TUW655404 UES655404 UOO655404 UYK655404 VIG655404 VSC655404 WBY655404 WLU655404 WVQ655404 I720940 JE720940 TA720940 ACW720940 AMS720940 AWO720940 BGK720940 BQG720940 CAC720940 CJY720940 CTU720940 DDQ720940 DNM720940 DXI720940 EHE720940 ERA720940 FAW720940 FKS720940 FUO720940 GEK720940 GOG720940 GYC720940 HHY720940 HRU720940 IBQ720940 ILM720940 IVI720940 JFE720940 JPA720940 JYW720940 KIS720940 KSO720940 LCK720940 LMG720940 LWC720940 MFY720940 MPU720940 MZQ720940 NJM720940 NTI720940 ODE720940 ONA720940 OWW720940 PGS720940 PQO720940 QAK720940 QKG720940 QUC720940 RDY720940 RNU720940 RXQ720940 SHM720940 SRI720940 TBE720940 TLA720940 TUW720940 UES720940 UOO720940 UYK720940 VIG720940 VSC720940 WBY720940 WLU720940 WVQ720940 I786476 JE786476 TA786476 ACW786476 AMS786476 AWO786476 BGK786476 BQG786476 CAC786476 CJY786476 CTU786476 DDQ786476 DNM786476 DXI786476 EHE786476 ERA786476 FAW786476 FKS786476 FUO786476 GEK786476 GOG786476 GYC786476 HHY786476 HRU786476 IBQ786476 ILM786476 IVI786476 JFE786476 JPA786476 JYW786476 KIS786476 KSO786476 LCK786476 LMG786476 LWC786476 MFY786476 MPU786476 MZQ786476 NJM786476 NTI786476 ODE786476 ONA786476 OWW786476 PGS786476 PQO786476 QAK786476 QKG786476 QUC786476 RDY786476 RNU786476 RXQ786476 SHM786476 SRI786476 TBE786476 TLA786476 TUW786476 UES786476 UOO786476 UYK786476 VIG786476 VSC786476 WBY786476 WLU786476 WVQ786476 I852012 JE852012 TA852012 ACW852012 AMS852012 AWO852012 BGK852012 BQG852012 CAC852012 CJY852012 CTU852012 DDQ852012 DNM852012 DXI852012 EHE852012 ERA852012 FAW852012 FKS852012 FUO852012 GEK852012 GOG852012 GYC852012 HHY852012 HRU852012 IBQ852012 ILM852012 IVI852012 JFE852012 JPA852012 JYW852012 KIS852012 KSO852012 LCK852012 LMG852012 LWC852012 MFY852012 MPU852012 MZQ852012 NJM852012 NTI852012 ODE852012 ONA852012 OWW852012 PGS852012 PQO852012 QAK852012 QKG852012 QUC852012 RDY852012 RNU852012 RXQ852012 SHM852012 SRI852012 TBE852012 TLA852012 TUW852012 UES852012 UOO852012 UYK852012 VIG852012 VSC852012 WBY852012 WLU852012 WVQ852012 I917548 JE917548 TA917548 ACW917548 AMS917548 AWO917548 BGK917548 BQG917548 CAC917548 CJY917548 CTU917548 DDQ917548 DNM917548 DXI917548 EHE917548 ERA917548 FAW917548 FKS917548 FUO917548 GEK917548 GOG917548 GYC917548 HHY917548 HRU917548 IBQ917548 ILM917548 IVI917548 JFE917548 JPA917548 JYW917548 KIS917548 KSO917548 LCK917548 LMG917548 LWC917548 MFY917548 MPU917548 MZQ917548 NJM917548 NTI917548 ODE917548 ONA917548 OWW917548 PGS917548 PQO917548 QAK917548 QKG917548 QUC917548 RDY917548 RNU917548 RXQ917548 SHM917548 SRI917548 TBE917548 TLA917548 TUW917548 UES917548 UOO917548 UYK917548 VIG917548 VSC917548 WBY917548 WLU917548 WVQ917548 I983084 JE983084 TA983084 ACW983084 AMS983084 AWO983084 BGK983084 BQG983084 CAC983084 CJY983084 CTU983084 DDQ983084 DNM983084 DXI983084 EHE983084 ERA983084 FAW983084 FKS983084 FUO983084 GEK983084 GOG983084 GYC983084 HHY983084 HRU983084 IBQ983084 ILM983084 IVI983084 JFE983084 JPA983084 JYW983084 KIS983084 KSO983084 LCK983084 LMG983084 LWC983084 MFY983084 MPU983084 MZQ983084 NJM983084 NTI983084 ODE983084 ONA983084 OWW983084 PGS983084 PQO983084 QAK983084 QKG983084 QUC983084 RDY983084 RNU983084 RXQ983084 SHM983084 SRI983084 TBE983084 TLA983084 TUW983084 UES983084 UOO983084 UYK983084 VIG983084 VSC983084 WBY983084 WLU983084 WVQ983084 I48 JE48 TA48 ACW48 AMS48 AWO48 BGK48 BQG48 CAC48 CJY48 CTU48 DDQ48 DNM48 DXI48 EHE48 ERA48 FAW48 FKS48 FUO48 GEK48 GOG48 GYC48 HHY48 HRU48 IBQ48 ILM48 IVI48 JFE48 JPA48 JYW48 KIS48 KSO48 LCK48 LMG48 LWC48 MFY48 MPU48 MZQ48 NJM48 NTI48 ODE48 ONA48 OWW48 PGS48 PQO48 QAK48 QKG48 QUC48 RDY48 RNU48 RXQ48 SHM48 SRI48 TBE48 TLA48 TUW48 UES48 UOO48 UYK48 VIG48 VSC48 WBY48 WLU48 WVQ48 I65584 JE65584 TA65584 ACW65584 AMS65584 AWO65584 BGK65584 BQG65584 CAC65584 CJY65584 CTU65584 DDQ65584 DNM65584 DXI65584 EHE65584 ERA65584 FAW65584 FKS65584 FUO65584 GEK65584 GOG65584 GYC65584 HHY65584 HRU65584 IBQ65584 ILM65584 IVI65584 JFE65584 JPA65584 JYW65584 KIS65584 KSO65584 LCK65584 LMG65584 LWC65584 MFY65584 MPU65584 MZQ65584 NJM65584 NTI65584 ODE65584 ONA65584 OWW65584 PGS65584 PQO65584 QAK65584 QKG65584 QUC65584 RDY65584 RNU65584 RXQ65584 SHM65584 SRI65584 TBE65584 TLA65584 TUW65584 UES65584 UOO65584 UYK65584 VIG65584 VSC65584 WBY65584 WLU65584 WVQ65584 I131120 JE131120 TA131120 ACW131120 AMS131120 AWO131120 BGK131120 BQG131120 CAC131120 CJY131120 CTU131120 DDQ131120 DNM131120 DXI131120 EHE131120 ERA131120 FAW131120 FKS131120 FUO131120 GEK131120 GOG131120 GYC131120 HHY131120 HRU131120 IBQ131120 ILM131120 IVI131120 JFE131120 JPA131120 JYW131120 KIS131120 KSO131120 LCK131120 LMG131120 LWC131120 MFY131120 MPU131120 MZQ131120 NJM131120 NTI131120 ODE131120 ONA131120 OWW131120 PGS131120 PQO131120 QAK131120 QKG131120 QUC131120 RDY131120 RNU131120 RXQ131120 SHM131120 SRI131120 TBE131120 TLA131120 TUW131120 UES131120 UOO131120 UYK131120 VIG131120 VSC131120 WBY131120 WLU131120 WVQ131120 I196656 JE196656 TA196656 ACW196656 AMS196656 AWO196656 BGK196656 BQG196656 CAC196656 CJY196656 CTU196656 DDQ196656 DNM196656 DXI196656 EHE196656 ERA196656 FAW196656 FKS196656 FUO196656 GEK196656 GOG196656 GYC196656 HHY196656 HRU196656 IBQ196656 ILM196656 IVI196656 JFE196656 JPA196656 JYW196656 KIS196656 KSO196656 LCK196656 LMG196656 LWC196656 MFY196656 MPU196656 MZQ196656 NJM196656 NTI196656 ODE196656 ONA196656 OWW196656 PGS196656 PQO196656 QAK196656 QKG196656 QUC196656 RDY196656 RNU196656 RXQ196656 SHM196656 SRI196656 TBE196656 TLA196656 TUW196656 UES196656 UOO196656 UYK196656 VIG196656 VSC196656 WBY196656 WLU196656 WVQ196656 I262192 JE262192 TA262192 ACW262192 AMS262192 AWO262192 BGK262192 BQG262192 CAC262192 CJY262192 CTU262192 DDQ262192 DNM262192 DXI262192 EHE262192 ERA262192 FAW262192 FKS262192 FUO262192 GEK262192 GOG262192 GYC262192 HHY262192 HRU262192 IBQ262192 ILM262192 IVI262192 JFE262192 JPA262192 JYW262192 KIS262192 KSO262192 LCK262192 LMG262192 LWC262192 MFY262192 MPU262192 MZQ262192 NJM262192 NTI262192 ODE262192 ONA262192 OWW262192 PGS262192 PQO262192 QAK262192 QKG262192 QUC262192 RDY262192 RNU262192 RXQ262192 SHM262192 SRI262192 TBE262192 TLA262192 TUW262192 UES262192 UOO262192 UYK262192 VIG262192 VSC262192 WBY262192 WLU262192 WVQ262192 I327728 JE327728 TA327728 ACW327728 AMS327728 AWO327728 BGK327728 BQG327728 CAC327728 CJY327728 CTU327728 DDQ327728 DNM327728 DXI327728 EHE327728 ERA327728 FAW327728 FKS327728 FUO327728 GEK327728 GOG327728 GYC327728 HHY327728 HRU327728 IBQ327728 ILM327728 IVI327728 JFE327728 JPA327728 JYW327728 KIS327728 KSO327728 LCK327728 LMG327728 LWC327728 MFY327728 MPU327728 MZQ327728 NJM327728 NTI327728 ODE327728 ONA327728 OWW327728 PGS327728 PQO327728 QAK327728 QKG327728 QUC327728 RDY327728 RNU327728 RXQ327728 SHM327728 SRI327728 TBE327728 TLA327728 TUW327728 UES327728 UOO327728 UYK327728 VIG327728 VSC327728 WBY327728 WLU327728 WVQ327728 I393264 JE393264 TA393264 ACW393264 AMS393264 AWO393264 BGK393264 BQG393264 CAC393264 CJY393264 CTU393264 DDQ393264 DNM393264 DXI393264 EHE393264 ERA393264 FAW393264 FKS393264 FUO393264 GEK393264 GOG393264 GYC393264 HHY393264 HRU393264 IBQ393264 ILM393264 IVI393264 JFE393264 JPA393264 JYW393264 KIS393264 KSO393264 LCK393264 LMG393264 LWC393264 MFY393264 MPU393264 MZQ393264 NJM393264 NTI393264 ODE393264 ONA393264 OWW393264 PGS393264 PQO393264 QAK393264 QKG393264 QUC393264 RDY393264 RNU393264 RXQ393264 SHM393264 SRI393264 TBE393264 TLA393264 TUW393264 UES393264 UOO393264 UYK393264 VIG393264 VSC393264 WBY393264 WLU393264 WVQ393264 I458800 JE458800 TA458800 ACW458800 AMS458800 AWO458800 BGK458800 BQG458800 CAC458800 CJY458800 CTU458800 DDQ458800 DNM458800 DXI458800 EHE458800 ERA458800 FAW458800 FKS458800 FUO458800 GEK458800 GOG458800 GYC458800 HHY458800 HRU458800 IBQ458800 ILM458800 IVI458800 JFE458800 JPA458800 JYW458800 KIS458800 KSO458800 LCK458800 LMG458800 LWC458800 MFY458800 MPU458800 MZQ458800 NJM458800 NTI458800 ODE458800 ONA458800 OWW458800 PGS458800 PQO458800 QAK458800 QKG458800 QUC458800 RDY458800 RNU458800 RXQ458800 SHM458800 SRI458800 TBE458800 TLA458800 TUW458800 UES458800 UOO458800 UYK458800 VIG458800 VSC458800 WBY458800 WLU458800 WVQ458800 I524336 JE524336 TA524336 ACW524336 AMS524336 AWO524336 BGK524336 BQG524336 CAC524336 CJY524336 CTU524336 DDQ524336 DNM524336 DXI524336 EHE524336 ERA524336 FAW524336 FKS524336 FUO524336 GEK524336 GOG524336 GYC524336 HHY524336 HRU524336 IBQ524336 ILM524336 IVI524336 JFE524336 JPA524336 JYW524336 KIS524336 KSO524336 LCK524336 LMG524336 LWC524336 MFY524336 MPU524336 MZQ524336 NJM524336 NTI524336 ODE524336 ONA524336 OWW524336 PGS524336 PQO524336 QAK524336 QKG524336 QUC524336 RDY524336 RNU524336 RXQ524336 SHM524336 SRI524336 TBE524336 TLA524336 TUW524336 UES524336 UOO524336 UYK524336 VIG524336 VSC524336 WBY524336 WLU524336 WVQ524336 I589872 JE589872 TA589872 ACW589872 AMS589872 AWO589872 BGK589872 BQG589872 CAC589872 CJY589872 CTU589872 DDQ589872 DNM589872 DXI589872 EHE589872 ERA589872 FAW589872 FKS589872 FUO589872 GEK589872 GOG589872 GYC589872 HHY589872 HRU589872 IBQ589872 ILM589872 IVI589872 JFE589872 JPA589872 JYW589872 KIS589872 KSO589872 LCK589872 LMG589872 LWC589872 MFY589872 MPU589872 MZQ589872 NJM589872 NTI589872 ODE589872 ONA589872 OWW589872 PGS589872 PQO589872 QAK589872 QKG589872 QUC589872 RDY589872 RNU589872 RXQ589872 SHM589872 SRI589872 TBE589872 TLA589872 TUW589872 UES589872 UOO589872 UYK589872 VIG589872 VSC589872 WBY589872 WLU589872 WVQ589872 I655408 JE655408 TA655408 ACW655408 AMS655408 AWO655408 BGK655408 BQG655408 CAC655408 CJY655408 CTU655408 DDQ655408 DNM655408 DXI655408 EHE655408 ERA655408 FAW655408 FKS655408 FUO655408 GEK655408 GOG655408 GYC655408 HHY655408 HRU655408 IBQ655408 ILM655408 IVI655408 JFE655408 JPA655408 JYW655408 KIS655408 KSO655408 LCK655408 LMG655408 LWC655408 MFY655408 MPU655408 MZQ655408 NJM655408 NTI655408 ODE655408 ONA655408 OWW655408 PGS655408 PQO655408 QAK655408 QKG655408 QUC655408 RDY655408 RNU655408 RXQ655408 SHM655408 SRI655408 TBE655408 TLA655408 TUW655408 UES655408 UOO655408 UYK655408 VIG655408 VSC655408 WBY655408 WLU655408 WVQ655408 I720944 JE720944 TA720944 ACW720944 AMS720944 AWO720944 BGK720944 BQG720944 CAC720944 CJY720944 CTU720944 DDQ720944 DNM720944 DXI720944 EHE720944 ERA720944 FAW720944 FKS720944 FUO720944 GEK720944 GOG720944 GYC720944 HHY720944 HRU720944 IBQ720944 ILM720944 IVI720944 JFE720944 JPA720944 JYW720944 KIS720944 KSO720944 LCK720944 LMG720944 LWC720944 MFY720944 MPU720944 MZQ720944 NJM720944 NTI720944 ODE720944 ONA720944 OWW720944 PGS720944 PQO720944 QAK720944 QKG720944 QUC720944 RDY720944 RNU720944 RXQ720944 SHM720944 SRI720944 TBE720944 TLA720944 TUW720944 UES720944 UOO720944 UYK720944 VIG720944 VSC720944 WBY720944 WLU720944 WVQ720944 I786480 JE786480 TA786480 ACW786480 AMS786480 AWO786480 BGK786480 BQG786480 CAC786480 CJY786480 CTU786480 DDQ786480 DNM786480 DXI786480 EHE786480 ERA786480 FAW786480 FKS786480 FUO786480 GEK786480 GOG786480 GYC786480 HHY786480 HRU786480 IBQ786480 ILM786480 IVI786480 JFE786480 JPA786480 JYW786480 KIS786480 KSO786480 LCK786480 LMG786480 LWC786480 MFY786480 MPU786480 MZQ786480 NJM786480 NTI786480 ODE786480 ONA786480 OWW786480 PGS786480 PQO786480 QAK786480 QKG786480 QUC786480 RDY786480 RNU786480 RXQ786480 SHM786480 SRI786480 TBE786480 TLA786480 TUW786480 UES786480 UOO786480 UYK786480 VIG786480 VSC786480 WBY786480 WLU786480 WVQ786480 I852016 JE852016 TA852016 ACW852016 AMS852016 AWO852016 BGK852016 BQG852016 CAC852016 CJY852016 CTU852016 DDQ852016 DNM852016 DXI852016 EHE852016 ERA852016 FAW852016 FKS852016 FUO852016 GEK852016 GOG852016 GYC852016 HHY852016 HRU852016 IBQ852016 ILM852016 IVI852016 JFE852016 JPA852016 JYW852016 KIS852016 KSO852016 LCK852016 LMG852016 LWC852016 MFY852016 MPU852016 MZQ852016 NJM852016 NTI852016 ODE852016 ONA852016 OWW852016 PGS852016 PQO852016 QAK852016 QKG852016 QUC852016 RDY852016 RNU852016 RXQ852016 SHM852016 SRI852016 TBE852016 TLA852016 TUW852016 UES852016 UOO852016 UYK852016 VIG852016 VSC852016 WBY852016 WLU852016 WVQ852016 I917552 JE917552 TA917552 ACW917552 AMS917552 AWO917552 BGK917552 BQG917552 CAC917552 CJY917552 CTU917552 DDQ917552 DNM917552 DXI917552 EHE917552 ERA917552 FAW917552 FKS917552 FUO917552 GEK917552 GOG917552 GYC917552 HHY917552 HRU917552 IBQ917552 ILM917552 IVI917552 JFE917552 JPA917552 JYW917552 KIS917552 KSO917552 LCK917552 LMG917552 LWC917552 MFY917552 MPU917552 MZQ917552 NJM917552 NTI917552 ODE917552 ONA917552 OWW917552 PGS917552 PQO917552 QAK917552 QKG917552 QUC917552 RDY917552 RNU917552 RXQ917552 SHM917552 SRI917552 TBE917552 TLA917552 TUW917552 UES917552 UOO917552 UYK917552 VIG917552 VSC917552 WBY917552 WLU917552 WVQ917552 I983088 JE983088 TA983088 ACW983088 AMS983088 AWO983088 BGK983088 BQG983088 CAC983088 CJY983088 CTU983088 DDQ983088 DNM983088 DXI983088 EHE983088 ERA983088 FAW983088 FKS983088 FUO983088 GEK983088 GOG983088 GYC983088 HHY983088 HRU983088 IBQ983088 ILM983088 IVI983088 JFE983088 JPA983088 JYW983088 KIS983088 KSO983088 LCK983088 LMG983088 LWC983088 MFY983088 MPU983088 MZQ983088 NJM983088 NTI983088 ODE983088 ONA983088 OWW983088 PGS983088 PQO983088 QAK983088 QKG983088 QUC983088 RDY983088 RNU983088 RXQ983088 SHM983088 SRI983088 TBE983088 TLA983088 TUW983088 UES983088 UOO983088 UYK983088 VIG983088 VSC983088 WBY983088 WLU983088 WVQ983088 I52 JE52 TA52 ACW52 AMS52 AWO52 BGK52 BQG52 CAC52 CJY52 CTU52 DDQ52 DNM52 DXI52 EHE52 ERA52 FAW52 FKS52 FUO52 GEK52 GOG52 GYC52 HHY52 HRU52 IBQ52 ILM52 IVI52 JFE52 JPA52 JYW52 KIS52 KSO52 LCK52 LMG52 LWC52 MFY52 MPU52 MZQ52 NJM52 NTI52 ODE52 ONA52 OWW52 PGS52 PQO52 QAK52 QKG52 QUC52 RDY52 RNU52 RXQ52 SHM52 SRI52 TBE52 TLA52 TUW52 UES52 UOO52 UYK52 VIG52 VSC52 WBY52 WLU52 WVQ52 I65588 JE65588 TA65588 ACW65588 AMS65588 AWO65588 BGK65588 BQG65588 CAC65588 CJY65588 CTU65588 DDQ65588 DNM65588 DXI65588 EHE65588 ERA65588 FAW65588 FKS65588 FUO65588 GEK65588 GOG65588 GYC65588 HHY65588 HRU65588 IBQ65588 ILM65588 IVI65588 JFE65588 JPA65588 JYW65588 KIS65588 KSO65588 LCK65588 LMG65588 LWC65588 MFY65588 MPU65588 MZQ65588 NJM65588 NTI65588 ODE65588 ONA65588 OWW65588 PGS65588 PQO65588 QAK65588 QKG65588 QUC65588 RDY65588 RNU65588 RXQ65588 SHM65588 SRI65588 TBE65588 TLA65588 TUW65588 UES65588 UOO65588 UYK65588 VIG65588 VSC65588 WBY65588 WLU65588 WVQ65588 I131124 JE131124 TA131124 ACW131124 AMS131124 AWO131124 BGK131124 BQG131124 CAC131124 CJY131124 CTU131124 DDQ131124 DNM131124 DXI131124 EHE131124 ERA131124 FAW131124 FKS131124 FUO131124 GEK131124 GOG131124 GYC131124 HHY131124 HRU131124 IBQ131124 ILM131124 IVI131124 JFE131124 JPA131124 JYW131124 KIS131124 KSO131124 LCK131124 LMG131124 LWC131124 MFY131124 MPU131124 MZQ131124 NJM131124 NTI131124 ODE131124 ONA131124 OWW131124 PGS131124 PQO131124 QAK131124 QKG131124 QUC131124 RDY131124 RNU131124 RXQ131124 SHM131124 SRI131124 TBE131124 TLA131124 TUW131124 UES131124 UOO131124 UYK131124 VIG131124 VSC131124 WBY131124 WLU131124 WVQ131124 I196660 JE196660 TA196660 ACW196660 AMS196660 AWO196660 BGK196660 BQG196660 CAC196660 CJY196660 CTU196660 DDQ196660 DNM196660 DXI196660 EHE196660 ERA196660 FAW196660 FKS196660 FUO196660 GEK196660 GOG196660 GYC196660 HHY196660 HRU196660 IBQ196660 ILM196660 IVI196660 JFE196660 JPA196660 JYW196660 KIS196660 KSO196660 LCK196660 LMG196660 LWC196660 MFY196660 MPU196660 MZQ196660 NJM196660 NTI196660 ODE196660 ONA196660 OWW196660 PGS196660 PQO196660 QAK196660 QKG196660 QUC196660 RDY196660 RNU196660 RXQ196660 SHM196660 SRI196660 TBE196660 TLA196660 TUW196660 UES196660 UOO196660 UYK196660 VIG196660 VSC196660 WBY196660 WLU196660 WVQ196660 I262196 JE262196 TA262196 ACW262196 AMS262196 AWO262196 BGK262196 BQG262196 CAC262196 CJY262196 CTU262196 DDQ262196 DNM262196 DXI262196 EHE262196 ERA262196 FAW262196 FKS262196 FUO262196 GEK262196 GOG262196 GYC262196 HHY262196 HRU262196 IBQ262196 ILM262196 IVI262196 JFE262196 JPA262196 JYW262196 KIS262196 KSO262196 LCK262196 LMG262196 LWC262196 MFY262196 MPU262196 MZQ262196 NJM262196 NTI262196 ODE262196 ONA262196 OWW262196 PGS262196 PQO262196 QAK262196 QKG262196 QUC262196 RDY262196 RNU262196 RXQ262196 SHM262196 SRI262196 TBE262196 TLA262196 TUW262196 UES262196 UOO262196 UYK262196 VIG262196 VSC262196 WBY262196 WLU262196 WVQ262196 I327732 JE327732 TA327732 ACW327732 AMS327732 AWO327732 BGK327732 BQG327732 CAC327732 CJY327732 CTU327732 DDQ327732 DNM327732 DXI327732 EHE327732 ERA327732 FAW327732 FKS327732 FUO327732 GEK327732 GOG327732 GYC327732 HHY327732 HRU327732 IBQ327732 ILM327732 IVI327732 JFE327732 JPA327732 JYW327732 KIS327732 KSO327732 LCK327732 LMG327732 LWC327732 MFY327732 MPU327732 MZQ327732 NJM327732 NTI327732 ODE327732 ONA327732 OWW327732 PGS327732 PQO327732 QAK327732 QKG327732 QUC327732 RDY327732 RNU327732 RXQ327732 SHM327732 SRI327732 TBE327732 TLA327732 TUW327732 UES327732 UOO327732 UYK327732 VIG327732 VSC327732 WBY327732 WLU327732 WVQ327732 I393268 JE393268 TA393268 ACW393268 AMS393268 AWO393268 BGK393268 BQG393268 CAC393268 CJY393268 CTU393268 DDQ393268 DNM393268 DXI393268 EHE393268 ERA393268 FAW393268 FKS393268 FUO393268 GEK393268 GOG393268 GYC393268 HHY393268 HRU393268 IBQ393268 ILM393268 IVI393268 JFE393268 JPA393268 JYW393268 KIS393268 KSO393268 LCK393268 LMG393268 LWC393268 MFY393268 MPU393268 MZQ393268 NJM393268 NTI393268 ODE393268 ONA393268 OWW393268 PGS393268 PQO393268 QAK393268 QKG393268 QUC393268 RDY393268 RNU393268 RXQ393268 SHM393268 SRI393268 TBE393268 TLA393268 TUW393268 UES393268 UOO393268 UYK393268 VIG393268 VSC393268 WBY393268 WLU393268 WVQ393268 I458804 JE458804 TA458804 ACW458804 AMS458804 AWO458804 BGK458804 BQG458804 CAC458804 CJY458804 CTU458804 DDQ458804 DNM458804 DXI458804 EHE458804 ERA458804 FAW458804 FKS458804 FUO458804 GEK458804 GOG458804 GYC458804 HHY458804 HRU458804 IBQ458804 ILM458804 IVI458804 JFE458804 JPA458804 JYW458804 KIS458804 KSO458804 LCK458804 LMG458804 LWC458804 MFY458804 MPU458804 MZQ458804 NJM458804 NTI458804 ODE458804 ONA458804 OWW458804 PGS458804 PQO458804 QAK458804 QKG458804 QUC458804 RDY458804 RNU458804 RXQ458804 SHM458804 SRI458804 TBE458804 TLA458804 TUW458804 UES458804 UOO458804 UYK458804 VIG458804 VSC458804 WBY458804 WLU458804 WVQ458804 I524340 JE524340 TA524340 ACW524340 AMS524340 AWO524340 BGK524340 BQG524340 CAC524340 CJY524340 CTU524340 DDQ524340 DNM524340 DXI524340 EHE524340 ERA524340 FAW524340 FKS524340 FUO524340 GEK524340 GOG524340 GYC524340 HHY524340 HRU524340 IBQ524340 ILM524340 IVI524340 JFE524340 JPA524340 JYW524340 KIS524340 KSO524340 LCK524340 LMG524340 LWC524340 MFY524340 MPU524340 MZQ524340 NJM524340 NTI524340 ODE524340 ONA524340 OWW524340 PGS524340 PQO524340 QAK524340 QKG524340 QUC524340 RDY524340 RNU524340 RXQ524340 SHM524340 SRI524340 TBE524340 TLA524340 TUW524340 UES524340 UOO524340 UYK524340 VIG524340 VSC524340 WBY524340 WLU524340 WVQ524340 I589876 JE589876 TA589876 ACW589876 AMS589876 AWO589876 BGK589876 BQG589876 CAC589876 CJY589876 CTU589876 DDQ589876 DNM589876 DXI589876 EHE589876 ERA589876 FAW589876 FKS589876 FUO589876 GEK589876 GOG589876 GYC589876 HHY589876 HRU589876 IBQ589876 ILM589876 IVI589876 JFE589876 JPA589876 JYW589876 KIS589876 KSO589876 LCK589876 LMG589876 LWC589876 MFY589876 MPU589876 MZQ589876 NJM589876 NTI589876 ODE589876 ONA589876 OWW589876 PGS589876 PQO589876 QAK589876 QKG589876 QUC589876 RDY589876 RNU589876 RXQ589876 SHM589876 SRI589876 TBE589876 TLA589876 TUW589876 UES589876 UOO589876 UYK589876 VIG589876 VSC589876 WBY589876 WLU589876 WVQ589876 I655412 JE655412 TA655412 ACW655412 AMS655412 AWO655412 BGK655412 BQG655412 CAC655412 CJY655412 CTU655412 DDQ655412 DNM655412 DXI655412 EHE655412 ERA655412 FAW655412 FKS655412 FUO655412 GEK655412 GOG655412 GYC655412 HHY655412 HRU655412 IBQ655412 ILM655412 IVI655412 JFE655412 JPA655412 JYW655412 KIS655412 KSO655412 LCK655412 LMG655412 LWC655412 MFY655412 MPU655412 MZQ655412 NJM655412 NTI655412 ODE655412 ONA655412 OWW655412 PGS655412 PQO655412 QAK655412 QKG655412 QUC655412 RDY655412 RNU655412 RXQ655412 SHM655412 SRI655412 TBE655412 TLA655412 TUW655412 UES655412 UOO655412 UYK655412 VIG655412 VSC655412 WBY655412 WLU655412 WVQ655412 I720948 JE720948 TA720948 ACW720948 AMS720948 AWO720948 BGK720948 BQG720948 CAC720948 CJY720948 CTU720948 DDQ720948 DNM720948 DXI720948 EHE720948 ERA720948 FAW720948 FKS720948 FUO720948 GEK720948 GOG720948 GYC720948 HHY720948 HRU720948 IBQ720948 ILM720948 IVI720948 JFE720948 JPA720948 JYW720948 KIS720948 KSO720948 LCK720948 LMG720948 LWC720948 MFY720948 MPU720948 MZQ720948 NJM720948 NTI720948 ODE720948 ONA720948 OWW720948 PGS720948 PQO720948 QAK720948 QKG720948 QUC720948 RDY720948 RNU720948 RXQ720948 SHM720948 SRI720948 TBE720948 TLA720948 TUW720948 UES720948 UOO720948 UYK720948 VIG720948 VSC720948 WBY720948 WLU720948 WVQ720948 I786484 JE786484 TA786484 ACW786484 AMS786484 AWO786484 BGK786484 BQG786484 CAC786484 CJY786484 CTU786484 DDQ786484 DNM786484 DXI786484 EHE786484 ERA786484 FAW786484 FKS786484 FUO786484 GEK786484 GOG786484 GYC786484 HHY786484 HRU786484 IBQ786484 ILM786484 IVI786484 JFE786484 JPA786484 JYW786484 KIS786484 KSO786484 LCK786484 LMG786484 LWC786484 MFY786484 MPU786484 MZQ786484 NJM786484 NTI786484 ODE786484 ONA786484 OWW786484 PGS786484 PQO786484 QAK786484 QKG786484 QUC786484 RDY786484 RNU786484 RXQ786484 SHM786484 SRI786484 TBE786484 TLA786484 TUW786484 UES786484 UOO786484 UYK786484 VIG786484 VSC786484 WBY786484 WLU786484 WVQ786484 I852020 JE852020 TA852020 ACW852020 AMS852020 AWO852020 BGK852020 BQG852020 CAC852020 CJY852020 CTU852020 DDQ852020 DNM852020 DXI852020 EHE852020 ERA852020 FAW852020 FKS852020 FUO852020 GEK852020 GOG852020 GYC852020 HHY852020 HRU852020 IBQ852020 ILM852020 IVI852020 JFE852020 JPA852020 JYW852020 KIS852020 KSO852020 LCK852020 LMG852020 LWC852020 MFY852020 MPU852020 MZQ852020 NJM852020 NTI852020 ODE852020 ONA852020 OWW852020 PGS852020 PQO852020 QAK852020 QKG852020 QUC852020 RDY852020 RNU852020 RXQ852020 SHM852020 SRI852020 TBE852020 TLA852020 TUW852020 UES852020 UOO852020 UYK852020 VIG852020 VSC852020 WBY852020 WLU852020 WVQ852020 I917556 JE917556 TA917556 ACW917556 AMS917556 AWO917556 BGK917556 BQG917556 CAC917556 CJY917556 CTU917556 DDQ917556 DNM917556 DXI917556 EHE917556 ERA917556 FAW917556 FKS917556 FUO917556 GEK917556 GOG917556 GYC917556 HHY917556 HRU917556 IBQ917556 ILM917556 IVI917556 JFE917556 JPA917556 JYW917556 KIS917556 KSO917556 LCK917556 LMG917556 LWC917556 MFY917556 MPU917556 MZQ917556 NJM917556 NTI917556 ODE917556 ONA917556 OWW917556 PGS917556 PQO917556 QAK917556 QKG917556 QUC917556 RDY917556 RNU917556 RXQ917556 SHM917556 SRI917556 TBE917556 TLA917556 TUW917556 UES917556 UOO917556 UYK917556 VIG917556 VSC917556 WBY917556 WLU917556 WVQ917556 I983092 JE983092 TA983092 ACW983092 AMS983092 AWO983092 BGK983092 BQG983092 CAC983092 CJY983092 CTU983092 DDQ983092 DNM983092 DXI983092 EHE983092 ERA983092 FAW983092 FKS983092 FUO983092 GEK983092 GOG983092 GYC983092 HHY983092 HRU983092 IBQ983092 ILM983092 IVI983092 JFE983092 JPA983092 JYW983092 KIS983092 KSO983092 LCK983092 LMG983092 LWC983092 MFY983092 MPU983092 MZQ983092 NJM983092 NTI983092 ODE983092 ONA983092 OWW983092 PGS983092 PQO983092 QAK983092 QKG983092 QUC983092 RDY983092 RNU983092 RXQ983092 SHM983092 SRI983092 TBE983092 TLA983092 TUW983092 UES983092 UOO983092 UYK983092 VIG983092 VSC983092 WBY983092 WLU983092 WVQ983092 I32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I65568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I131104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I196640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I262176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I327712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I393248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I458784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I524320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I589856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I655392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I720928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I786464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I852000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I917536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I983072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I36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I65572 JE65572 TA65572 ACW65572 AMS65572 AWO65572 BGK65572 BQG65572 CAC65572 CJY65572 CTU65572 DDQ65572 DNM65572 DXI65572 EHE65572 ERA65572 FAW65572 FKS65572 FUO65572 GEK65572 GOG65572 GYC65572 HHY65572 HRU65572 IBQ65572 ILM65572 IVI65572 JFE65572 JPA65572 JYW65572 KIS65572 KSO65572 LCK65572 LMG65572 LWC65572 MFY65572 MPU65572 MZQ65572 NJM65572 NTI65572 ODE65572 ONA65572 OWW65572 PGS65572 PQO65572 QAK65572 QKG65572 QUC65572 RDY65572 RNU65572 RXQ65572 SHM65572 SRI65572 TBE65572 TLA65572 TUW65572 UES65572 UOO65572 UYK65572 VIG65572 VSC65572 WBY65572 WLU65572 WVQ65572 I131108 JE131108 TA131108 ACW131108 AMS131108 AWO131108 BGK131108 BQG131108 CAC131108 CJY131108 CTU131108 DDQ131108 DNM131108 DXI131108 EHE131108 ERA131108 FAW131108 FKS131108 FUO131108 GEK131108 GOG131108 GYC131108 HHY131108 HRU131108 IBQ131108 ILM131108 IVI131108 JFE131108 JPA131108 JYW131108 KIS131108 KSO131108 LCK131108 LMG131108 LWC131108 MFY131108 MPU131108 MZQ131108 NJM131108 NTI131108 ODE131108 ONA131108 OWW131108 PGS131108 PQO131108 QAK131108 QKG131108 QUC131108 RDY131108 RNU131108 RXQ131108 SHM131108 SRI131108 TBE131108 TLA131108 TUW131108 UES131108 UOO131108 UYK131108 VIG131108 VSC131108 WBY131108 WLU131108 WVQ131108 I196644 JE196644 TA196644 ACW196644 AMS196644 AWO196644 BGK196644 BQG196644 CAC196644 CJY196644 CTU196644 DDQ196644 DNM196644 DXI196644 EHE196644 ERA196644 FAW196644 FKS196644 FUO196644 GEK196644 GOG196644 GYC196644 HHY196644 HRU196644 IBQ196644 ILM196644 IVI196644 JFE196644 JPA196644 JYW196644 KIS196644 KSO196644 LCK196644 LMG196644 LWC196644 MFY196644 MPU196644 MZQ196644 NJM196644 NTI196644 ODE196644 ONA196644 OWW196644 PGS196644 PQO196644 QAK196644 QKG196644 QUC196644 RDY196644 RNU196644 RXQ196644 SHM196644 SRI196644 TBE196644 TLA196644 TUW196644 UES196644 UOO196644 UYK196644 VIG196644 VSC196644 WBY196644 WLU196644 WVQ196644 I262180 JE262180 TA262180 ACW262180 AMS262180 AWO262180 BGK262180 BQG262180 CAC262180 CJY262180 CTU262180 DDQ262180 DNM262180 DXI262180 EHE262180 ERA262180 FAW262180 FKS262180 FUO262180 GEK262180 GOG262180 GYC262180 HHY262180 HRU262180 IBQ262180 ILM262180 IVI262180 JFE262180 JPA262180 JYW262180 KIS262180 KSO262180 LCK262180 LMG262180 LWC262180 MFY262180 MPU262180 MZQ262180 NJM262180 NTI262180 ODE262180 ONA262180 OWW262180 PGS262180 PQO262180 QAK262180 QKG262180 QUC262180 RDY262180 RNU262180 RXQ262180 SHM262180 SRI262180 TBE262180 TLA262180 TUW262180 UES262180 UOO262180 UYK262180 VIG262180 VSC262180 WBY262180 WLU262180 WVQ262180 I327716 JE327716 TA327716 ACW327716 AMS327716 AWO327716 BGK327716 BQG327716 CAC327716 CJY327716 CTU327716 DDQ327716 DNM327716 DXI327716 EHE327716 ERA327716 FAW327716 FKS327716 FUO327716 GEK327716 GOG327716 GYC327716 HHY327716 HRU327716 IBQ327716 ILM327716 IVI327716 JFE327716 JPA327716 JYW327716 KIS327716 KSO327716 LCK327716 LMG327716 LWC327716 MFY327716 MPU327716 MZQ327716 NJM327716 NTI327716 ODE327716 ONA327716 OWW327716 PGS327716 PQO327716 QAK327716 QKG327716 QUC327716 RDY327716 RNU327716 RXQ327716 SHM327716 SRI327716 TBE327716 TLA327716 TUW327716 UES327716 UOO327716 UYK327716 VIG327716 VSC327716 WBY327716 WLU327716 WVQ327716 I393252 JE393252 TA393252 ACW393252 AMS393252 AWO393252 BGK393252 BQG393252 CAC393252 CJY393252 CTU393252 DDQ393252 DNM393252 DXI393252 EHE393252 ERA393252 FAW393252 FKS393252 FUO393252 GEK393252 GOG393252 GYC393252 HHY393252 HRU393252 IBQ393252 ILM393252 IVI393252 JFE393252 JPA393252 JYW393252 KIS393252 KSO393252 LCK393252 LMG393252 LWC393252 MFY393252 MPU393252 MZQ393252 NJM393252 NTI393252 ODE393252 ONA393252 OWW393252 PGS393252 PQO393252 QAK393252 QKG393252 QUC393252 RDY393252 RNU393252 RXQ393252 SHM393252 SRI393252 TBE393252 TLA393252 TUW393252 UES393252 UOO393252 UYK393252 VIG393252 VSC393252 WBY393252 WLU393252 WVQ393252 I458788 JE458788 TA458788 ACW458788 AMS458788 AWO458788 BGK458788 BQG458788 CAC458788 CJY458788 CTU458788 DDQ458788 DNM458788 DXI458788 EHE458788 ERA458788 FAW458788 FKS458788 FUO458788 GEK458788 GOG458788 GYC458788 HHY458788 HRU458788 IBQ458788 ILM458788 IVI458788 JFE458788 JPA458788 JYW458788 KIS458788 KSO458788 LCK458788 LMG458788 LWC458788 MFY458788 MPU458788 MZQ458788 NJM458788 NTI458788 ODE458788 ONA458788 OWW458788 PGS458788 PQO458788 QAK458788 QKG458788 QUC458788 RDY458788 RNU458788 RXQ458788 SHM458788 SRI458788 TBE458788 TLA458788 TUW458788 UES458788 UOO458788 UYK458788 VIG458788 VSC458788 WBY458788 WLU458788 WVQ458788 I524324 JE524324 TA524324 ACW524324 AMS524324 AWO524324 BGK524324 BQG524324 CAC524324 CJY524324 CTU524324 DDQ524324 DNM524324 DXI524324 EHE524324 ERA524324 FAW524324 FKS524324 FUO524324 GEK524324 GOG524324 GYC524324 HHY524324 HRU524324 IBQ524324 ILM524324 IVI524324 JFE524324 JPA524324 JYW524324 KIS524324 KSO524324 LCK524324 LMG524324 LWC524324 MFY524324 MPU524324 MZQ524324 NJM524324 NTI524324 ODE524324 ONA524324 OWW524324 PGS524324 PQO524324 QAK524324 QKG524324 QUC524324 RDY524324 RNU524324 RXQ524324 SHM524324 SRI524324 TBE524324 TLA524324 TUW524324 UES524324 UOO524324 UYK524324 VIG524324 VSC524324 WBY524324 WLU524324 WVQ524324 I589860 JE589860 TA589860 ACW589860 AMS589860 AWO589860 BGK589860 BQG589860 CAC589860 CJY589860 CTU589860 DDQ589860 DNM589860 DXI589860 EHE589860 ERA589860 FAW589860 FKS589860 FUO589860 GEK589860 GOG589860 GYC589860 HHY589860 HRU589860 IBQ589860 ILM589860 IVI589860 JFE589860 JPA589860 JYW589860 KIS589860 KSO589860 LCK589860 LMG589860 LWC589860 MFY589860 MPU589860 MZQ589860 NJM589860 NTI589860 ODE589860 ONA589860 OWW589860 PGS589860 PQO589860 QAK589860 QKG589860 QUC589860 RDY589860 RNU589860 RXQ589860 SHM589860 SRI589860 TBE589860 TLA589860 TUW589860 UES589860 UOO589860 UYK589860 VIG589860 VSC589860 WBY589860 WLU589860 WVQ589860 I655396 JE655396 TA655396 ACW655396 AMS655396 AWO655396 BGK655396 BQG655396 CAC655396 CJY655396 CTU655396 DDQ655396 DNM655396 DXI655396 EHE655396 ERA655396 FAW655396 FKS655396 FUO655396 GEK655396 GOG655396 GYC655396 HHY655396 HRU655396 IBQ655396 ILM655396 IVI655396 JFE655396 JPA655396 JYW655396 KIS655396 KSO655396 LCK655396 LMG655396 LWC655396 MFY655396 MPU655396 MZQ655396 NJM655396 NTI655396 ODE655396 ONA655396 OWW655396 PGS655396 PQO655396 QAK655396 QKG655396 QUC655396 RDY655396 RNU655396 RXQ655396 SHM655396 SRI655396 TBE655396 TLA655396 TUW655396 UES655396 UOO655396 UYK655396 VIG655396 VSC655396 WBY655396 WLU655396 WVQ655396 I720932 JE720932 TA720932 ACW720932 AMS720932 AWO720932 BGK720932 BQG720932 CAC720932 CJY720932 CTU720932 DDQ720932 DNM720932 DXI720932 EHE720932 ERA720932 FAW720932 FKS720932 FUO720932 GEK720932 GOG720932 GYC720932 HHY720932 HRU720932 IBQ720932 ILM720932 IVI720932 JFE720932 JPA720932 JYW720932 KIS720932 KSO720932 LCK720932 LMG720932 LWC720932 MFY720932 MPU720932 MZQ720932 NJM720932 NTI720932 ODE720932 ONA720932 OWW720932 PGS720932 PQO720932 QAK720932 QKG720932 QUC720932 RDY720932 RNU720932 RXQ720932 SHM720932 SRI720932 TBE720932 TLA720932 TUW720932 UES720932 UOO720932 UYK720932 VIG720932 VSC720932 WBY720932 WLU720932 WVQ720932 I786468 JE786468 TA786468 ACW786468 AMS786468 AWO786468 BGK786468 BQG786468 CAC786468 CJY786468 CTU786468 DDQ786468 DNM786468 DXI786468 EHE786468 ERA786468 FAW786468 FKS786468 FUO786468 GEK786468 GOG786468 GYC786468 HHY786468 HRU786468 IBQ786468 ILM786468 IVI786468 JFE786468 JPA786468 JYW786468 KIS786468 KSO786468 LCK786468 LMG786468 LWC786468 MFY786468 MPU786468 MZQ786468 NJM786468 NTI786468 ODE786468 ONA786468 OWW786468 PGS786468 PQO786468 QAK786468 QKG786468 QUC786468 RDY786468 RNU786468 RXQ786468 SHM786468 SRI786468 TBE786468 TLA786468 TUW786468 UES786468 UOO786468 UYK786468 VIG786468 VSC786468 WBY786468 WLU786468 WVQ786468 I852004 JE852004 TA852004 ACW852004 AMS852004 AWO852004 BGK852004 BQG852004 CAC852004 CJY852004 CTU852004 DDQ852004 DNM852004 DXI852004 EHE852004 ERA852004 FAW852004 FKS852004 FUO852004 GEK852004 GOG852004 GYC852004 HHY852004 HRU852004 IBQ852004 ILM852004 IVI852004 JFE852004 JPA852004 JYW852004 KIS852004 KSO852004 LCK852004 LMG852004 LWC852004 MFY852004 MPU852004 MZQ852004 NJM852004 NTI852004 ODE852004 ONA852004 OWW852004 PGS852004 PQO852004 QAK852004 QKG852004 QUC852004 RDY852004 RNU852004 RXQ852004 SHM852004 SRI852004 TBE852004 TLA852004 TUW852004 UES852004 UOO852004 UYK852004 VIG852004 VSC852004 WBY852004 WLU852004 WVQ852004 I917540 JE917540 TA917540 ACW917540 AMS917540 AWO917540 BGK917540 BQG917540 CAC917540 CJY917540 CTU917540 DDQ917540 DNM917540 DXI917540 EHE917540 ERA917540 FAW917540 FKS917540 FUO917540 GEK917540 GOG917540 GYC917540 HHY917540 HRU917540 IBQ917540 ILM917540 IVI917540 JFE917540 JPA917540 JYW917540 KIS917540 KSO917540 LCK917540 LMG917540 LWC917540 MFY917540 MPU917540 MZQ917540 NJM917540 NTI917540 ODE917540 ONA917540 OWW917540 PGS917540 PQO917540 QAK917540 QKG917540 QUC917540 RDY917540 RNU917540 RXQ917540 SHM917540 SRI917540 TBE917540 TLA917540 TUW917540 UES917540 UOO917540 UYK917540 VIG917540 VSC917540 WBY917540 WLU917540 WVQ917540 I983076 JE983076 TA983076 ACW983076 AMS983076 AWO983076 BGK983076 BQG983076 CAC983076 CJY983076 CTU983076 DDQ983076 DNM983076 DXI983076 EHE983076 ERA983076 FAW983076 FKS983076 FUO983076 GEK983076 GOG983076 GYC983076 HHY983076 HRU983076 IBQ983076 ILM983076 IVI983076 JFE983076 JPA983076 JYW983076 KIS983076 KSO983076 LCK983076 LMG983076 LWC983076 MFY983076 MPU983076 MZQ983076 NJM983076 NTI983076 ODE983076 ONA983076 OWW983076 PGS983076 PQO983076 QAK983076 QKG983076 QUC983076 RDY983076 RNU983076 RXQ983076 SHM983076 SRI983076 TBE983076 TLA983076 TUW983076 UES983076 UOO983076 UYK983076 VIG983076 VSC983076 WBY983076 WLU983076 WVQ983076 I56 JE56 TA56 ACW56 AMS56 AWO56 BGK56 BQG56 CAC56 CJY56 CTU56 DDQ56 DNM56 DXI56 EHE56 ERA56 FAW56 FKS56 FUO56 GEK56 GOG56 GYC56 HHY56 HRU56 IBQ56 ILM56 IVI56 JFE56 JPA56 JYW56 KIS56 KSO56 LCK56 LMG56 LWC56 MFY56 MPU56 MZQ56 NJM56 NTI56 ODE56 ONA56 OWW56 PGS56 PQO56 QAK56 QKG56 QUC56 RDY56 RNU56 RXQ56 SHM56 SRI56 TBE56 TLA56 TUW56 UES56 UOO56 UYK56 VIG56 VSC56 WBY56 WLU56 WVQ56 I65592 JE65592 TA65592 ACW65592 AMS65592 AWO65592 BGK65592 BQG65592 CAC65592 CJY65592 CTU65592 DDQ65592 DNM65592 DXI65592 EHE65592 ERA65592 FAW65592 FKS65592 FUO65592 GEK65592 GOG65592 GYC65592 HHY65592 HRU65592 IBQ65592 ILM65592 IVI65592 JFE65592 JPA65592 JYW65592 KIS65592 KSO65592 LCK65592 LMG65592 LWC65592 MFY65592 MPU65592 MZQ65592 NJM65592 NTI65592 ODE65592 ONA65592 OWW65592 PGS65592 PQO65592 QAK65592 QKG65592 QUC65592 RDY65592 RNU65592 RXQ65592 SHM65592 SRI65592 TBE65592 TLA65592 TUW65592 UES65592 UOO65592 UYK65592 VIG65592 VSC65592 WBY65592 WLU65592 WVQ65592 I131128 JE131128 TA131128 ACW131128 AMS131128 AWO131128 BGK131128 BQG131128 CAC131128 CJY131128 CTU131128 DDQ131128 DNM131128 DXI131128 EHE131128 ERA131128 FAW131128 FKS131128 FUO131128 GEK131128 GOG131128 GYC131128 HHY131128 HRU131128 IBQ131128 ILM131128 IVI131128 JFE131128 JPA131128 JYW131128 KIS131128 KSO131128 LCK131128 LMG131128 LWC131128 MFY131128 MPU131128 MZQ131128 NJM131128 NTI131128 ODE131128 ONA131128 OWW131128 PGS131128 PQO131128 QAK131128 QKG131128 QUC131128 RDY131128 RNU131128 RXQ131128 SHM131128 SRI131128 TBE131128 TLA131128 TUW131128 UES131128 UOO131128 UYK131128 VIG131128 VSC131128 WBY131128 WLU131128 WVQ131128 I196664 JE196664 TA196664 ACW196664 AMS196664 AWO196664 BGK196664 BQG196664 CAC196664 CJY196664 CTU196664 DDQ196664 DNM196664 DXI196664 EHE196664 ERA196664 FAW196664 FKS196664 FUO196664 GEK196664 GOG196664 GYC196664 HHY196664 HRU196664 IBQ196664 ILM196664 IVI196664 JFE196664 JPA196664 JYW196664 KIS196664 KSO196664 LCK196664 LMG196664 LWC196664 MFY196664 MPU196664 MZQ196664 NJM196664 NTI196664 ODE196664 ONA196664 OWW196664 PGS196664 PQO196664 QAK196664 QKG196664 QUC196664 RDY196664 RNU196664 RXQ196664 SHM196664 SRI196664 TBE196664 TLA196664 TUW196664 UES196664 UOO196664 UYK196664 VIG196664 VSC196664 WBY196664 WLU196664 WVQ196664 I262200 JE262200 TA262200 ACW262200 AMS262200 AWO262200 BGK262200 BQG262200 CAC262200 CJY262200 CTU262200 DDQ262200 DNM262200 DXI262200 EHE262200 ERA262200 FAW262200 FKS262200 FUO262200 GEK262200 GOG262200 GYC262200 HHY262200 HRU262200 IBQ262200 ILM262200 IVI262200 JFE262200 JPA262200 JYW262200 KIS262200 KSO262200 LCK262200 LMG262200 LWC262200 MFY262200 MPU262200 MZQ262200 NJM262200 NTI262200 ODE262200 ONA262200 OWW262200 PGS262200 PQO262200 QAK262200 QKG262200 QUC262200 RDY262200 RNU262200 RXQ262200 SHM262200 SRI262200 TBE262200 TLA262200 TUW262200 UES262200 UOO262200 UYK262200 VIG262200 VSC262200 WBY262200 WLU262200 WVQ262200 I327736 JE327736 TA327736 ACW327736 AMS327736 AWO327736 BGK327736 BQG327736 CAC327736 CJY327736 CTU327736 DDQ327736 DNM327736 DXI327736 EHE327736 ERA327736 FAW327736 FKS327736 FUO327736 GEK327736 GOG327736 GYC327736 HHY327736 HRU327736 IBQ327736 ILM327736 IVI327736 JFE327736 JPA327736 JYW327736 KIS327736 KSO327736 LCK327736 LMG327736 LWC327736 MFY327736 MPU327736 MZQ327736 NJM327736 NTI327736 ODE327736 ONA327736 OWW327736 PGS327736 PQO327736 QAK327736 QKG327736 QUC327736 RDY327736 RNU327736 RXQ327736 SHM327736 SRI327736 TBE327736 TLA327736 TUW327736 UES327736 UOO327736 UYK327736 VIG327736 VSC327736 WBY327736 WLU327736 WVQ327736 I393272 JE393272 TA393272 ACW393272 AMS393272 AWO393272 BGK393272 BQG393272 CAC393272 CJY393272 CTU393272 DDQ393272 DNM393272 DXI393272 EHE393272 ERA393272 FAW393272 FKS393272 FUO393272 GEK393272 GOG393272 GYC393272 HHY393272 HRU393272 IBQ393272 ILM393272 IVI393272 JFE393272 JPA393272 JYW393272 KIS393272 KSO393272 LCK393272 LMG393272 LWC393272 MFY393272 MPU393272 MZQ393272 NJM393272 NTI393272 ODE393272 ONA393272 OWW393272 PGS393272 PQO393272 QAK393272 QKG393272 QUC393272 RDY393272 RNU393272 RXQ393272 SHM393272 SRI393272 TBE393272 TLA393272 TUW393272 UES393272 UOO393272 UYK393272 VIG393272 VSC393272 WBY393272 WLU393272 WVQ393272 I458808 JE458808 TA458808 ACW458808 AMS458808 AWO458808 BGK458808 BQG458808 CAC458808 CJY458808 CTU458808 DDQ458808 DNM458808 DXI458808 EHE458808 ERA458808 FAW458808 FKS458808 FUO458808 GEK458808 GOG458808 GYC458808 HHY458808 HRU458808 IBQ458808 ILM458808 IVI458808 JFE458808 JPA458808 JYW458808 KIS458808 KSO458808 LCK458808 LMG458808 LWC458808 MFY458808 MPU458808 MZQ458808 NJM458808 NTI458808 ODE458808 ONA458808 OWW458808 PGS458808 PQO458808 QAK458808 QKG458808 QUC458808 RDY458808 RNU458808 RXQ458808 SHM458808 SRI458808 TBE458808 TLA458808 TUW458808 UES458808 UOO458808 UYK458808 VIG458808 VSC458808 WBY458808 WLU458808 WVQ458808 I524344 JE524344 TA524344 ACW524344 AMS524344 AWO524344 BGK524344 BQG524344 CAC524344 CJY524344 CTU524344 DDQ524344 DNM524344 DXI524344 EHE524344 ERA524344 FAW524344 FKS524344 FUO524344 GEK524344 GOG524344 GYC524344 HHY524344 HRU524344 IBQ524344 ILM524344 IVI524344 JFE524344 JPA524344 JYW524344 KIS524344 KSO524344 LCK524344 LMG524344 LWC524344 MFY524344 MPU524344 MZQ524344 NJM524344 NTI524344 ODE524344 ONA524344 OWW524344 PGS524344 PQO524344 QAK524344 QKG524344 QUC524344 RDY524344 RNU524344 RXQ524344 SHM524344 SRI524344 TBE524344 TLA524344 TUW524344 UES524344 UOO524344 UYK524344 VIG524344 VSC524344 WBY524344 WLU524344 WVQ524344 I589880 JE589880 TA589880 ACW589880 AMS589880 AWO589880 BGK589880 BQG589880 CAC589880 CJY589880 CTU589880 DDQ589880 DNM589880 DXI589880 EHE589880 ERA589880 FAW589880 FKS589880 FUO589880 GEK589880 GOG589880 GYC589880 HHY589880 HRU589880 IBQ589880 ILM589880 IVI589880 JFE589880 JPA589880 JYW589880 KIS589880 KSO589880 LCK589880 LMG589880 LWC589880 MFY589880 MPU589880 MZQ589880 NJM589880 NTI589880 ODE589880 ONA589880 OWW589880 PGS589880 PQO589880 QAK589880 QKG589880 QUC589880 RDY589880 RNU589880 RXQ589880 SHM589880 SRI589880 TBE589880 TLA589880 TUW589880 UES589880 UOO589880 UYK589880 VIG589880 VSC589880 WBY589880 WLU589880 WVQ589880 I655416 JE655416 TA655416 ACW655416 AMS655416 AWO655416 BGK655416 BQG655416 CAC655416 CJY655416 CTU655416 DDQ655416 DNM655416 DXI655416 EHE655416 ERA655416 FAW655416 FKS655416 FUO655416 GEK655416 GOG655416 GYC655416 HHY655416 HRU655416 IBQ655416 ILM655416 IVI655416 JFE655416 JPA655416 JYW655416 KIS655416 KSO655416 LCK655416 LMG655416 LWC655416 MFY655416 MPU655416 MZQ655416 NJM655416 NTI655416 ODE655416 ONA655416 OWW655416 PGS655416 PQO655416 QAK655416 QKG655416 QUC655416 RDY655416 RNU655416 RXQ655416 SHM655416 SRI655416 TBE655416 TLA655416 TUW655416 UES655416 UOO655416 UYK655416 VIG655416 VSC655416 WBY655416 WLU655416 WVQ655416 I720952 JE720952 TA720952 ACW720952 AMS720952 AWO720952 BGK720952 BQG720952 CAC720952 CJY720952 CTU720952 DDQ720952 DNM720952 DXI720952 EHE720952 ERA720952 FAW720952 FKS720952 FUO720952 GEK720952 GOG720952 GYC720952 HHY720952 HRU720952 IBQ720952 ILM720952 IVI720952 JFE720952 JPA720952 JYW720952 KIS720952 KSO720952 LCK720952 LMG720952 LWC720952 MFY720952 MPU720952 MZQ720952 NJM720952 NTI720952 ODE720952 ONA720952 OWW720952 PGS720952 PQO720952 QAK720952 QKG720952 QUC720952 RDY720952 RNU720952 RXQ720952 SHM720952 SRI720952 TBE720952 TLA720952 TUW720952 UES720952 UOO720952 UYK720952 VIG720952 VSC720952 WBY720952 WLU720952 WVQ720952 I786488 JE786488 TA786488 ACW786488 AMS786488 AWO786488 BGK786488 BQG786488 CAC786488 CJY786488 CTU786488 DDQ786488 DNM786488 DXI786488 EHE786488 ERA786488 FAW786488 FKS786488 FUO786488 GEK786488 GOG786488 GYC786488 HHY786488 HRU786488 IBQ786488 ILM786488 IVI786488 JFE786488 JPA786488 JYW786488 KIS786488 KSO786488 LCK786488 LMG786488 LWC786488 MFY786488 MPU786488 MZQ786488 NJM786488 NTI786488 ODE786488 ONA786488 OWW786488 PGS786488 PQO786488 QAK786488 QKG786488 QUC786488 RDY786488 RNU786488 RXQ786488 SHM786488 SRI786488 TBE786488 TLA786488 TUW786488 UES786488 UOO786488 UYK786488 VIG786488 VSC786488 WBY786488 WLU786488 WVQ786488 I852024 JE852024 TA852024 ACW852024 AMS852024 AWO852024 BGK852024 BQG852024 CAC852024 CJY852024 CTU852024 DDQ852024 DNM852024 DXI852024 EHE852024 ERA852024 FAW852024 FKS852024 FUO852024 GEK852024 GOG852024 GYC852024 HHY852024 HRU852024 IBQ852024 ILM852024 IVI852024 JFE852024 JPA852024 JYW852024 KIS852024 KSO852024 LCK852024 LMG852024 LWC852024 MFY852024 MPU852024 MZQ852024 NJM852024 NTI852024 ODE852024 ONA852024 OWW852024 PGS852024 PQO852024 QAK852024 QKG852024 QUC852024 RDY852024 RNU852024 RXQ852024 SHM852024 SRI852024 TBE852024 TLA852024 TUW852024 UES852024 UOO852024 UYK852024 VIG852024 VSC852024 WBY852024 WLU852024 WVQ852024 I917560 JE917560 TA917560 ACW917560 AMS917560 AWO917560 BGK917560 BQG917560 CAC917560 CJY917560 CTU917560 DDQ917560 DNM917560 DXI917560 EHE917560 ERA917560 FAW917560 FKS917560 FUO917560 GEK917560 GOG917560 GYC917560 HHY917560 HRU917560 IBQ917560 ILM917560 IVI917560 JFE917560 JPA917560 JYW917560 KIS917560 KSO917560 LCK917560 LMG917560 LWC917560 MFY917560 MPU917560 MZQ917560 NJM917560 NTI917560 ODE917560 ONA917560 OWW917560 PGS917560 PQO917560 QAK917560 QKG917560 QUC917560 RDY917560 RNU917560 RXQ917560 SHM917560 SRI917560 TBE917560 TLA917560 TUW917560 UES917560 UOO917560 UYK917560 VIG917560 VSC917560 WBY917560 WLU917560 WVQ917560 I983096 JE983096 TA983096 ACW983096 AMS983096 AWO983096 BGK983096 BQG983096 CAC983096 CJY983096 CTU983096 DDQ983096 DNM983096 DXI983096 EHE983096 ERA983096 FAW983096 FKS983096 FUO983096 GEK983096 GOG983096 GYC983096 HHY983096 HRU983096 IBQ983096 ILM983096 IVI983096 JFE983096 JPA983096 JYW983096 KIS983096 KSO983096 LCK983096 LMG983096 LWC983096 MFY983096 MPU983096 MZQ983096 NJM983096 NTI983096 ODE983096 ONA983096 OWW983096 PGS983096 PQO983096 QAK983096 QKG983096 QUC983096 RDY983096 RNU983096 RXQ983096 SHM983096 SRI983096 TBE983096 TLA983096 TUW983096 UES983096 UOO983096 UYK983096 VIG983096 VSC983096 WBY983096 WLU983096 WVQ983096 I60 JE60 TA60 ACW60 AMS60 AWO60 BGK60 BQG60 CAC60 CJY60 CTU60 DDQ60 DNM60 DXI60 EHE60 ERA60 FAW60 FKS60 FUO60 GEK60 GOG60 GYC60 HHY60 HRU60 IBQ60 ILM60 IVI60 JFE60 JPA60 JYW60 KIS60 KSO60 LCK60 LMG60 LWC60 MFY60 MPU60 MZQ60 NJM60 NTI60 ODE60 ONA60 OWW60 PGS60 PQO60 QAK60 QKG60 QUC60 RDY60 RNU60 RXQ60 SHM60 SRI60 TBE60 TLA60 TUW60 UES60 UOO60 UYK60 VIG60 VSC60 WBY60 WLU60 WVQ60 I65596 JE65596 TA65596 ACW65596 AMS65596 AWO65596 BGK65596 BQG65596 CAC65596 CJY65596 CTU65596 DDQ65596 DNM65596 DXI65596 EHE65596 ERA65596 FAW65596 FKS65596 FUO65596 GEK65596 GOG65596 GYC65596 HHY65596 HRU65596 IBQ65596 ILM65596 IVI65596 JFE65596 JPA65596 JYW65596 KIS65596 KSO65596 LCK65596 LMG65596 LWC65596 MFY65596 MPU65596 MZQ65596 NJM65596 NTI65596 ODE65596 ONA65596 OWW65596 PGS65596 PQO65596 QAK65596 QKG65596 QUC65596 RDY65596 RNU65596 RXQ65596 SHM65596 SRI65596 TBE65596 TLA65596 TUW65596 UES65596 UOO65596 UYK65596 VIG65596 VSC65596 WBY65596 WLU65596 WVQ65596 I131132 JE131132 TA131132 ACW131132 AMS131132 AWO131132 BGK131132 BQG131132 CAC131132 CJY131132 CTU131132 DDQ131132 DNM131132 DXI131132 EHE131132 ERA131132 FAW131132 FKS131132 FUO131132 GEK131132 GOG131132 GYC131132 HHY131132 HRU131132 IBQ131132 ILM131132 IVI131132 JFE131132 JPA131132 JYW131132 KIS131132 KSO131132 LCK131132 LMG131132 LWC131132 MFY131132 MPU131132 MZQ131132 NJM131132 NTI131132 ODE131132 ONA131132 OWW131132 PGS131132 PQO131132 QAK131132 QKG131132 QUC131132 RDY131132 RNU131132 RXQ131132 SHM131132 SRI131132 TBE131132 TLA131132 TUW131132 UES131132 UOO131132 UYK131132 VIG131132 VSC131132 WBY131132 WLU131132 WVQ131132 I196668 JE196668 TA196668 ACW196668 AMS196668 AWO196668 BGK196668 BQG196668 CAC196668 CJY196668 CTU196668 DDQ196668 DNM196668 DXI196668 EHE196668 ERA196668 FAW196668 FKS196668 FUO196668 GEK196668 GOG196668 GYC196668 HHY196668 HRU196668 IBQ196668 ILM196668 IVI196668 JFE196668 JPA196668 JYW196668 KIS196668 KSO196668 LCK196668 LMG196668 LWC196668 MFY196668 MPU196668 MZQ196668 NJM196668 NTI196668 ODE196668 ONA196668 OWW196668 PGS196668 PQO196668 QAK196668 QKG196668 QUC196668 RDY196668 RNU196668 RXQ196668 SHM196668 SRI196668 TBE196668 TLA196668 TUW196668 UES196668 UOO196668 UYK196668 VIG196668 VSC196668 WBY196668 WLU196668 WVQ196668 I262204 JE262204 TA262204 ACW262204 AMS262204 AWO262204 BGK262204 BQG262204 CAC262204 CJY262204 CTU262204 DDQ262204 DNM262204 DXI262204 EHE262204 ERA262204 FAW262204 FKS262204 FUO262204 GEK262204 GOG262204 GYC262204 HHY262204 HRU262204 IBQ262204 ILM262204 IVI262204 JFE262204 JPA262204 JYW262204 KIS262204 KSO262204 LCK262204 LMG262204 LWC262204 MFY262204 MPU262204 MZQ262204 NJM262204 NTI262204 ODE262204 ONA262204 OWW262204 PGS262204 PQO262204 QAK262204 QKG262204 QUC262204 RDY262204 RNU262204 RXQ262204 SHM262204 SRI262204 TBE262204 TLA262204 TUW262204 UES262204 UOO262204 UYK262204 VIG262204 VSC262204 WBY262204 WLU262204 WVQ262204 I327740 JE327740 TA327740 ACW327740 AMS327740 AWO327740 BGK327740 BQG327740 CAC327740 CJY327740 CTU327740 DDQ327740 DNM327740 DXI327740 EHE327740 ERA327740 FAW327740 FKS327740 FUO327740 GEK327740 GOG327740 GYC327740 HHY327740 HRU327740 IBQ327740 ILM327740 IVI327740 JFE327740 JPA327740 JYW327740 KIS327740 KSO327740 LCK327740 LMG327740 LWC327740 MFY327740 MPU327740 MZQ327740 NJM327740 NTI327740 ODE327740 ONA327740 OWW327740 PGS327740 PQO327740 QAK327740 QKG327740 QUC327740 RDY327740 RNU327740 RXQ327740 SHM327740 SRI327740 TBE327740 TLA327740 TUW327740 UES327740 UOO327740 UYK327740 VIG327740 VSC327740 WBY327740 WLU327740 WVQ327740 I393276 JE393276 TA393276 ACW393276 AMS393276 AWO393276 BGK393276 BQG393276 CAC393276 CJY393276 CTU393276 DDQ393276 DNM393276 DXI393276 EHE393276 ERA393276 FAW393276 FKS393276 FUO393276 GEK393276 GOG393276 GYC393276 HHY393276 HRU393276 IBQ393276 ILM393276 IVI393276 JFE393276 JPA393276 JYW393276 KIS393276 KSO393276 LCK393276 LMG393276 LWC393276 MFY393276 MPU393276 MZQ393276 NJM393276 NTI393276 ODE393276 ONA393276 OWW393276 PGS393276 PQO393276 QAK393276 QKG393276 QUC393276 RDY393276 RNU393276 RXQ393276 SHM393276 SRI393276 TBE393276 TLA393276 TUW393276 UES393276 UOO393276 UYK393276 VIG393276 VSC393276 WBY393276 WLU393276 WVQ393276 I458812 JE458812 TA458812 ACW458812 AMS458812 AWO458812 BGK458812 BQG458812 CAC458812 CJY458812 CTU458812 DDQ458812 DNM458812 DXI458812 EHE458812 ERA458812 FAW458812 FKS458812 FUO458812 GEK458812 GOG458812 GYC458812 HHY458812 HRU458812 IBQ458812 ILM458812 IVI458812 JFE458812 JPA458812 JYW458812 KIS458812 KSO458812 LCK458812 LMG458812 LWC458812 MFY458812 MPU458812 MZQ458812 NJM458812 NTI458812 ODE458812 ONA458812 OWW458812 PGS458812 PQO458812 QAK458812 QKG458812 QUC458812 RDY458812 RNU458812 RXQ458812 SHM458812 SRI458812 TBE458812 TLA458812 TUW458812 UES458812 UOO458812 UYK458812 VIG458812 VSC458812 WBY458812 WLU458812 WVQ458812 I524348 JE524348 TA524348 ACW524348 AMS524348 AWO524348 BGK524348 BQG524348 CAC524348 CJY524348 CTU524348 DDQ524348 DNM524348 DXI524348 EHE524348 ERA524348 FAW524348 FKS524348 FUO524348 GEK524348 GOG524348 GYC524348 HHY524348 HRU524348 IBQ524348 ILM524348 IVI524348 JFE524348 JPA524348 JYW524348 KIS524348 KSO524348 LCK524348 LMG524348 LWC524348 MFY524348 MPU524348 MZQ524348 NJM524348 NTI524348 ODE524348 ONA524348 OWW524348 PGS524348 PQO524348 QAK524348 QKG524348 QUC524348 RDY524348 RNU524348 RXQ524348 SHM524348 SRI524348 TBE524348 TLA524348 TUW524348 UES524348 UOO524348 UYK524348 VIG524348 VSC524348 WBY524348 WLU524348 WVQ524348 I589884 JE589884 TA589884 ACW589884 AMS589884 AWO589884 BGK589884 BQG589884 CAC589884 CJY589884 CTU589884 DDQ589884 DNM589884 DXI589884 EHE589884 ERA589884 FAW589884 FKS589884 FUO589884 GEK589884 GOG589884 GYC589884 HHY589884 HRU589884 IBQ589884 ILM589884 IVI589884 JFE589884 JPA589884 JYW589884 KIS589884 KSO589884 LCK589884 LMG589884 LWC589884 MFY589884 MPU589884 MZQ589884 NJM589884 NTI589884 ODE589884 ONA589884 OWW589884 PGS589884 PQO589884 QAK589884 QKG589884 QUC589884 RDY589884 RNU589884 RXQ589884 SHM589884 SRI589884 TBE589884 TLA589884 TUW589884 UES589884 UOO589884 UYK589884 VIG589884 VSC589884 WBY589884 WLU589884 WVQ589884 I655420 JE655420 TA655420 ACW655420 AMS655420 AWO655420 BGK655420 BQG655420 CAC655420 CJY655420 CTU655420 DDQ655420 DNM655420 DXI655420 EHE655420 ERA655420 FAW655420 FKS655420 FUO655420 GEK655420 GOG655420 GYC655420 HHY655420 HRU655420 IBQ655420 ILM655420 IVI655420 JFE655420 JPA655420 JYW655420 KIS655420 KSO655420 LCK655420 LMG655420 LWC655420 MFY655420 MPU655420 MZQ655420 NJM655420 NTI655420 ODE655420 ONA655420 OWW655420 PGS655420 PQO655420 QAK655420 QKG655420 QUC655420 RDY655420 RNU655420 RXQ655420 SHM655420 SRI655420 TBE655420 TLA655420 TUW655420 UES655420 UOO655420 UYK655420 VIG655420 VSC655420 WBY655420 WLU655420 WVQ655420 I720956 JE720956 TA720956 ACW720956 AMS720956 AWO720956 BGK720956 BQG720956 CAC720956 CJY720956 CTU720956 DDQ720956 DNM720956 DXI720956 EHE720956 ERA720956 FAW720956 FKS720956 FUO720956 GEK720956 GOG720956 GYC720956 HHY720956 HRU720956 IBQ720956 ILM720956 IVI720956 JFE720956 JPA720956 JYW720956 KIS720956 KSO720956 LCK720956 LMG720956 LWC720956 MFY720956 MPU720956 MZQ720956 NJM720956 NTI720956 ODE720956 ONA720956 OWW720956 PGS720956 PQO720956 QAK720956 QKG720956 QUC720956 RDY720956 RNU720956 RXQ720956 SHM720956 SRI720956 TBE720956 TLA720956 TUW720956 UES720956 UOO720956 UYK720956 VIG720956 VSC720956 WBY720956 WLU720956 WVQ720956 I786492 JE786492 TA786492 ACW786492 AMS786492 AWO786492 BGK786492 BQG786492 CAC786492 CJY786492 CTU786492 DDQ786492 DNM786492 DXI786492 EHE786492 ERA786492 FAW786492 FKS786492 FUO786492 GEK786492 GOG786492 GYC786492 HHY786492 HRU786492 IBQ786492 ILM786492 IVI786492 JFE786492 JPA786492 JYW786492 KIS786492 KSO786492 LCK786492 LMG786492 LWC786492 MFY786492 MPU786492 MZQ786492 NJM786492 NTI786492 ODE786492 ONA786492 OWW786492 PGS786492 PQO786492 QAK786492 QKG786492 QUC786492 RDY786492 RNU786492 RXQ786492 SHM786492 SRI786492 TBE786492 TLA786492 TUW786492 UES786492 UOO786492 UYK786492 VIG786492 VSC786492 WBY786492 WLU786492 WVQ786492 I852028 JE852028 TA852028 ACW852028 AMS852028 AWO852028 BGK852028 BQG852028 CAC852028 CJY852028 CTU852028 DDQ852028 DNM852028 DXI852028 EHE852028 ERA852028 FAW852028 FKS852028 FUO852028 GEK852028 GOG852028 GYC852028 HHY852028 HRU852028 IBQ852028 ILM852028 IVI852028 JFE852028 JPA852028 JYW852028 KIS852028 KSO852028 LCK852028 LMG852028 LWC852028 MFY852028 MPU852028 MZQ852028 NJM852028 NTI852028 ODE852028 ONA852028 OWW852028 PGS852028 PQO852028 QAK852028 QKG852028 QUC852028 RDY852028 RNU852028 RXQ852028 SHM852028 SRI852028 TBE852028 TLA852028 TUW852028 UES852028 UOO852028 UYK852028 VIG852028 VSC852028 WBY852028 WLU852028 WVQ852028 I917564 JE917564 TA917564 ACW917564 AMS917564 AWO917564 BGK917564 BQG917564 CAC917564 CJY917564 CTU917564 DDQ917564 DNM917564 DXI917564 EHE917564 ERA917564 FAW917564 FKS917564 FUO917564 GEK917564 GOG917564 GYC917564 HHY917564 HRU917564 IBQ917564 ILM917564 IVI917564 JFE917564 JPA917564 JYW917564 KIS917564 KSO917564 LCK917564 LMG917564 LWC917564 MFY917564 MPU917564 MZQ917564 NJM917564 NTI917564 ODE917564 ONA917564 OWW917564 PGS917564 PQO917564 QAK917564 QKG917564 QUC917564 RDY917564 RNU917564 RXQ917564 SHM917564 SRI917564 TBE917564 TLA917564 TUW917564 UES917564 UOO917564 UYK917564 VIG917564 VSC917564 WBY917564 WLU917564 WVQ917564 I983100 JE983100 TA983100 ACW983100 AMS983100 AWO983100 BGK983100 BQG983100 CAC983100 CJY983100 CTU983100 DDQ983100 DNM983100 DXI983100 EHE983100 ERA983100 FAW983100 FKS983100 FUO983100 GEK983100 GOG983100 GYC983100 HHY983100 HRU983100 IBQ983100 ILM983100 IVI983100 JFE983100 JPA983100 JYW983100 KIS983100 KSO983100 LCK983100 LMG983100 LWC983100 MFY983100 MPU983100 MZQ983100 NJM983100 NTI983100 ODE983100 ONA983100 OWW983100 PGS983100 PQO983100 QAK983100 QKG983100 QUC983100 RDY983100 RNU983100 RXQ983100 SHM983100 SRI983100 TBE983100 TLA983100 TUW983100 UES983100 UOO983100 UYK983100 VIG983100 VSC983100 WBY983100 WLU983100 WVQ983100 I64 JE64 TA64 ACW64 AMS64 AWO64 BGK64 BQG64 CAC64 CJY64 CTU64 DDQ64 DNM64 DXI64 EHE64 ERA64 FAW64 FKS64 FUO64 GEK64 GOG64 GYC64 HHY64 HRU64 IBQ64 ILM64 IVI64 JFE64 JPA64 JYW64 KIS64 KSO64 LCK64 LMG64 LWC64 MFY64 MPU64 MZQ64 NJM64 NTI64 ODE64 ONA64 OWW64 PGS64 PQO64 QAK64 QKG64 QUC64 RDY64 RNU64 RXQ64 SHM64 SRI64 TBE64 TLA64 TUW64 UES64 UOO64 UYK64 VIG64 VSC64 WBY64 WLU64 WVQ64 I65600 JE65600 TA65600 ACW65600 AMS65600 AWO65600 BGK65600 BQG65600 CAC65600 CJY65600 CTU65600 DDQ65600 DNM65600 DXI65600 EHE65600 ERA65600 FAW65600 FKS65600 FUO65600 GEK65600 GOG65600 GYC65600 HHY65600 HRU65600 IBQ65600 ILM65600 IVI65600 JFE65600 JPA65600 JYW65600 KIS65600 KSO65600 LCK65600 LMG65600 LWC65600 MFY65600 MPU65600 MZQ65600 NJM65600 NTI65600 ODE65600 ONA65600 OWW65600 PGS65600 PQO65600 QAK65600 QKG65600 QUC65600 RDY65600 RNU65600 RXQ65600 SHM65600 SRI65600 TBE65600 TLA65600 TUW65600 UES65600 UOO65600 UYK65600 VIG65600 VSC65600 WBY65600 WLU65600 WVQ65600 I131136 JE131136 TA131136 ACW131136 AMS131136 AWO131136 BGK131136 BQG131136 CAC131136 CJY131136 CTU131136 DDQ131136 DNM131136 DXI131136 EHE131136 ERA131136 FAW131136 FKS131136 FUO131136 GEK131136 GOG131136 GYC131136 HHY131136 HRU131136 IBQ131136 ILM131136 IVI131136 JFE131136 JPA131136 JYW131136 KIS131136 KSO131136 LCK131136 LMG131136 LWC131136 MFY131136 MPU131136 MZQ131136 NJM131136 NTI131136 ODE131136 ONA131136 OWW131136 PGS131136 PQO131136 QAK131136 QKG131136 QUC131136 RDY131136 RNU131136 RXQ131136 SHM131136 SRI131136 TBE131136 TLA131136 TUW131136 UES131136 UOO131136 UYK131136 VIG131136 VSC131136 WBY131136 WLU131136 WVQ131136 I196672 JE196672 TA196672 ACW196672 AMS196672 AWO196672 BGK196672 BQG196672 CAC196672 CJY196672 CTU196672 DDQ196672 DNM196672 DXI196672 EHE196672 ERA196672 FAW196672 FKS196672 FUO196672 GEK196672 GOG196672 GYC196672 HHY196672 HRU196672 IBQ196672 ILM196672 IVI196672 JFE196672 JPA196672 JYW196672 KIS196672 KSO196672 LCK196672 LMG196672 LWC196672 MFY196672 MPU196672 MZQ196672 NJM196672 NTI196672 ODE196672 ONA196672 OWW196672 PGS196672 PQO196672 QAK196672 QKG196672 QUC196672 RDY196672 RNU196672 RXQ196672 SHM196672 SRI196672 TBE196672 TLA196672 TUW196672 UES196672 UOO196672 UYK196672 VIG196672 VSC196672 WBY196672 WLU196672 WVQ196672 I262208 JE262208 TA262208 ACW262208 AMS262208 AWO262208 BGK262208 BQG262208 CAC262208 CJY262208 CTU262208 DDQ262208 DNM262208 DXI262208 EHE262208 ERA262208 FAW262208 FKS262208 FUO262208 GEK262208 GOG262208 GYC262208 HHY262208 HRU262208 IBQ262208 ILM262208 IVI262208 JFE262208 JPA262208 JYW262208 KIS262208 KSO262208 LCK262208 LMG262208 LWC262208 MFY262208 MPU262208 MZQ262208 NJM262208 NTI262208 ODE262208 ONA262208 OWW262208 PGS262208 PQO262208 QAK262208 QKG262208 QUC262208 RDY262208 RNU262208 RXQ262208 SHM262208 SRI262208 TBE262208 TLA262208 TUW262208 UES262208 UOO262208 UYK262208 VIG262208 VSC262208 WBY262208 WLU262208 WVQ262208 I327744 JE327744 TA327744 ACW327744 AMS327744 AWO327744 BGK327744 BQG327744 CAC327744 CJY327744 CTU327744 DDQ327744 DNM327744 DXI327744 EHE327744 ERA327744 FAW327744 FKS327744 FUO327744 GEK327744 GOG327744 GYC327744 HHY327744 HRU327744 IBQ327744 ILM327744 IVI327744 JFE327744 JPA327744 JYW327744 KIS327744 KSO327744 LCK327744 LMG327744 LWC327744 MFY327744 MPU327744 MZQ327744 NJM327744 NTI327744 ODE327744 ONA327744 OWW327744 PGS327744 PQO327744 QAK327744 QKG327744 QUC327744 RDY327744 RNU327744 RXQ327744 SHM327744 SRI327744 TBE327744 TLA327744 TUW327744 UES327744 UOO327744 UYK327744 VIG327744 VSC327744 WBY327744 WLU327744 WVQ327744 I393280 JE393280 TA393280 ACW393280 AMS393280 AWO393280 BGK393280 BQG393280 CAC393280 CJY393280 CTU393280 DDQ393280 DNM393280 DXI393280 EHE393280 ERA393280 FAW393280 FKS393280 FUO393280 GEK393280 GOG393280 GYC393280 HHY393280 HRU393280 IBQ393280 ILM393280 IVI393280 JFE393280 JPA393280 JYW393280 KIS393280 KSO393280 LCK393280 LMG393280 LWC393280 MFY393280 MPU393280 MZQ393280 NJM393280 NTI393280 ODE393280 ONA393280 OWW393280 PGS393280 PQO393280 QAK393280 QKG393280 QUC393280 RDY393280 RNU393280 RXQ393280 SHM393280 SRI393280 TBE393280 TLA393280 TUW393280 UES393280 UOO393280 UYK393280 VIG393280 VSC393280 WBY393280 WLU393280 WVQ393280 I458816 JE458816 TA458816 ACW458816 AMS458816 AWO458816 BGK458816 BQG458816 CAC458816 CJY458816 CTU458816 DDQ458816 DNM458816 DXI458816 EHE458816 ERA458816 FAW458816 FKS458816 FUO458816 GEK458816 GOG458816 GYC458816 HHY458816 HRU458816 IBQ458816 ILM458816 IVI458816 JFE458816 JPA458816 JYW458816 KIS458816 KSO458816 LCK458816 LMG458816 LWC458816 MFY458816 MPU458816 MZQ458816 NJM458816 NTI458816 ODE458816 ONA458816 OWW458816 PGS458816 PQO458816 QAK458816 QKG458816 QUC458816 RDY458816 RNU458816 RXQ458816 SHM458816 SRI458816 TBE458816 TLA458816 TUW458816 UES458816 UOO458816 UYK458816 VIG458816 VSC458816 WBY458816 WLU458816 WVQ458816 I524352 JE524352 TA524352 ACW524352 AMS524352 AWO524352 BGK524352 BQG524352 CAC524352 CJY524352 CTU524352 DDQ524352 DNM524352 DXI524352 EHE524352 ERA524352 FAW524352 FKS524352 FUO524352 GEK524352 GOG524352 GYC524352 HHY524352 HRU524352 IBQ524352 ILM524352 IVI524352 JFE524352 JPA524352 JYW524352 KIS524352 KSO524352 LCK524352 LMG524352 LWC524352 MFY524352 MPU524352 MZQ524352 NJM524352 NTI524352 ODE524352 ONA524352 OWW524352 PGS524352 PQO524352 QAK524352 QKG524352 QUC524352 RDY524352 RNU524352 RXQ524352 SHM524352 SRI524352 TBE524352 TLA524352 TUW524352 UES524352 UOO524352 UYK524352 VIG524352 VSC524352 WBY524352 WLU524352 WVQ524352 I589888 JE589888 TA589888 ACW589888 AMS589888 AWO589888 BGK589888 BQG589888 CAC589888 CJY589888 CTU589888 DDQ589888 DNM589888 DXI589888 EHE589888 ERA589888 FAW589888 FKS589888 FUO589888 GEK589888 GOG589888 GYC589888 HHY589888 HRU589888 IBQ589888 ILM589888 IVI589888 JFE589888 JPA589888 JYW589888 KIS589888 KSO589888 LCK589888 LMG589888 LWC589888 MFY589888 MPU589888 MZQ589888 NJM589888 NTI589888 ODE589888 ONA589888 OWW589888 PGS589888 PQO589888 QAK589888 QKG589888 QUC589888 RDY589888 RNU589888 RXQ589888 SHM589888 SRI589888 TBE589888 TLA589888 TUW589888 UES589888 UOO589888 UYK589888 VIG589888 VSC589888 WBY589888 WLU589888 WVQ589888 I655424 JE655424 TA655424 ACW655424 AMS655424 AWO655424 BGK655424 BQG655424 CAC655424 CJY655424 CTU655424 DDQ655424 DNM655424 DXI655424 EHE655424 ERA655424 FAW655424 FKS655424 FUO655424 GEK655424 GOG655424 GYC655424 HHY655424 HRU655424 IBQ655424 ILM655424 IVI655424 JFE655424 JPA655424 JYW655424 KIS655424 KSO655424 LCK655424 LMG655424 LWC655424 MFY655424 MPU655424 MZQ655424 NJM655424 NTI655424 ODE655424 ONA655424 OWW655424 PGS655424 PQO655424 QAK655424 QKG655424 QUC655424 RDY655424 RNU655424 RXQ655424 SHM655424 SRI655424 TBE655424 TLA655424 TUW655424 UES655424 UOO655424 UYK655424 VIG655424 VSC655424 WBY655424 WLU655424 WVQ655424 I720960 JE720960 TA720960 ACW720960 AMS720960 AWO720960 BGK720960 BQG720960 CAC720960 CJY720960 CTU720960 DDQ720960 DNM720960 DXI720960 EHE720960 ERA720960 FAW720960 FKS720960 FUO720960 GEK720960 GOG720960 GYC720960 HHY720960 HRU720960 IBQ720960 ILM720960 IVI720960 JFE720960 JPA720960 JYW720960 KIS720960 KSO720960 LCK720960 LMG720960 LWC720960 MFY720960 MPU720960 MZQ720960 NJM720960 NTI720960 ODE720960 ONA720960 OWW720960 PGS720960 PQO720960 QAK720960 QKG720960 QUC720960 RDY720960 RNU720960 RXQ720960 SHM720960 SRI720960 TBE720960 TLA720960 TUW720960 UES720960 UOO720960 UYK720960 VIG720960 VSC720960 WBY720960 WLU720960 WVQ720960 I786496 JE786496 TA786496 ACW786496 AMS786496 AWO786496 BGK786496 BQG786496 CAC786496 CJY786496 CTU786496 DDQ786496 DNM786496 DXI786496 EHE786496 ERA786496 FAW786496 FKS786496 FUO786496 GEK786496 GOG786496 GYC786496 HHY786496 HRU786496 IBQ786496 ILM786496 IVI786496 JFE786496 JPA786496 JYW786496 KIS786496 KSO786496 LCK786496 LMG786496 LWC786496 MFY786496 MPU786496 MZQ786496 NJM786496 NTI786496 ODE786496 ONA786496 OWW786496 PGS786496 PQO786496 QAK786496 QKG786496 QUC786496 RDY786496 RNU786496 RXQ786496 SHM786496 SRI786496 TBE786496 TLA786496 TUW786496 UES786496 UOO786496 UYK786496 VIG786496 VSC786496 WBY786496 WLU786496 WVQ786496 I852032 JE852032 TA852032 ACW852032 AMS852032 AWO852032 BGK852032 BQG852032 CAC852032 CJY852032 CTU852032 DDQ852032 DNM852032 DXI852032 EHE852032 ERA852032 FAW852032 FKS852032 FUO852032 GEK852032 GOG852032 GYC852032 HHY852032 HRU852032 IBQ852032 ILM852032 IVI852032 JFE852032 JPA852032 JYW852032 KIS852032 KSO852032 LCK852032 LMG852032 LWC852032 MFY852032 MPU852032 MZQ852032 NJM852032 NTI852032 ODE852032 ONA852032 OWW852032 PGS852032 PQO852032 QAK852032 QKG852032 QUC852032 RDY852032 RNU852032 RXQ852032 SHM852032 SRI852032 TBE852032 TLA852032 TUW852032 UES852032 UOO852032 UYK852032 VIG852032 VSC852032 WBY852032 WLU852032 WVQ852032 I917568 JE917568 TA917568 ACW917568 AMS917568 AWO917568 BGK917568 BQG917568 CAC917568 CJY917568 CTU917568 DDQ917568 DNM917568 DXI917568 EHE917568 ERA917568 FAW917568 FKS917568 FUO917568 GEK917568 GOG917568 GYC917568 HHY917568 HRU917568 IBQ917568 ILM917568 IVI917568 JFE917568 JPA917568 JYW917568 KIS917568 KSO917568 LCK917568 LMG917568 LWC917568 MFY917568 MPU917568 MZQ917568 NJM917568 NTI917568 ODE917568 ONA917568 OWW917568 PGS917568 PQO917568 QAK917568 QKG917568 QUC917568 RDY917568 RNU917568 RXQ917568 SHM917568 SRI917568 TBE917568 TLA917568 TUW917568 UES917568 UOO917568 UYK917568 VIG917568 VSC917568 WBY917568 WLU917568 WVQ917568 I983104 JE983104 TA983104 ACW983104 AMS983104 AWO983104 BGK983104 BQG983104 CAC983104 CJY983104 CTU983104 DDQ983104 DNM983104 DXI983104 EHE983104 ERA983104 FAW983104 FKS983104 FUO983104 GEK983104 GOG983104 GYC983104 HHY983104 HRU983104 IBQ983104 ILM983104 IVI983104 JFE983104 JPA983104 JYW983104 KIS983104 KSO983104 LCK983104 LMG983104 LWC983104 MFY983104 MPU983104 MZQ983104 NJM983104 NTI983104 ODE983104 ONA983104 OWW983104 PGS983104 PQO983104 QAK983104 QKG983104 QUC983104 RDY983104 RNU983104 RXQ983104 SHM983104 SRI983104 TBE983104 TLA983104 TUW983104 UES983104 UOO983104 UYK983104 VIG983104 VSC983104 WBY983104 WLU983104 WVQ983104 I68 JE68 TA68 ACW68 AMS68 AWO68 BGK68 BQG68 CAC68 CJY68 CTU68 DDQ68 DNM68 DXI68 EHE68 ERA68 FAW68 FKS68 FUO68 GEK68 GOG68 GYC68 HHY68 HRU68 IBQ68 ILM68 IVI68 JFE68 JPA68 JYW68 KIS68 KSO68 LCK68 LMG68 LWC68 MFY68 MPU68 MZQ68 NJM68 NTI68 ODE68 ONA68 OWW68 PGS68 PQO68 QAK68 QKG68 QUC68 RDY68 RNU68 RXQ68 SHM68 SRI68 TBE68 TLA68 TUW68 UES68 UOO68 UYK68 VIG68 VSC68 WBY68 WLU68 WVQ68 I65604 JE65604 TA65604 ACW65604 AMS65604 AWO65604 BGK65604 BQG65604 CAC65604 CJY65604 CTU65604 DDQ65604 DNM65604 DXI65604 EHE65604 ERA65604 FAW65604 FKS65604 FUO65604 GEK65604 GOG65604 GYC65604 HHY65604 HRU65604 IBQ65604 ILM65604 IVI65604 JFE65604 JPA65604 JYW65604 KIS65604 KSO65604 LCK65604 LMG65604 LWC65604 MFY65604 MPU65604 MZQ65604 NJM65604 NTI65604 ODE65604 ONA65604 OWW65604 PGS65604 PQO65604 QAK65604 QKG65604 QUC65604 RDY65604 RNU65604 RXQ65604 SHM65604 SRI65604 TBE65604 TLA65604 TUW65604 UES65604 UOO65604 UYK65604 VIG65604 VSC65604 WBY65604 WLU65604 WVQ65604 I131140 JE131140 TA131140 ACW131140 AMS131140 AWO131140 BGK131140 BQG131140 CAC131140 CJY131140 CTU131140 DDQ131140 DNM131140 DXI131140 EHE131140 ERA131140 FAW131140 FKS131140 FUO131140 GEK131140 GOG131140 GYC131140 HHY131140 HRU131140 IBQ131140 ILM131140 IVI131140 JFE131140 JPA131140 JYW131140 KIS131140 KSO131140 LCK131140 LMG131140 LWC131140 MFY131140 MPU131140 MZQ131140 NJM131140 NTI131140 ODE131140 ONA131140 OWW131140 PGS131140 PQO131140 QAK131140 QKG131140 QUC131140 RDY131140 RNU131140 RXQ131140 SHM131140 SRI131140 TBE131140 TLA131140 TUW131140 UES131140 UOO131140 UYK131140 VIG131140 VSC131140 WBY131140 WLU131140 WVQ131140 I196676 JE196676 TA196676 ACW196676 AMS196676 AWO196676 BGK196676 BQG196676 CAC196676 CJY196676 CTU196676 DDQ196676 DNM196676 DXI196676 EHE196676 ERA196676 FAW196676 FKS196676 FUO196676 GEK196676 GOG196676 GYC196676 HHY196676 HRU196676 IBQ196676 ILM196676 IVI196676 JFE196676 JPA196676 JYW196676 KIS196676 KSO196676 LCK196676 LMG196676 LWC196676 MFY196676 MPU196676 MZQ196676 NJM196676 NTI196676 ODE196676 ONA196676 OWW196676 PGS196676 PQO196676 QAK196676 QKG196676 QUC196676 RDY196676 RNU196676 RXQ196676 SHM196676 SRI196676 TBE196676 TLA196676 TUW196676 UES196676 UOO196676 UYK196676 VIG196676 VSC196676 WBY196676 WLU196676 WVQ196676 I262212 JE262212 TA262212 ACW262212 AMS262212 AWO262212 BGK262212 BQG262212 CAC262212 CJY262212 CTU262212 DDQ262212 DNM262212 DXI262212 EHE262212 ERA262212 FAW262212 FKS262212 FUO262212 GEK262212 GOG262212 GYC262212 HHY262212 HRU262212 IBQ262212 ILM262212 IVI262212 JFE262212 JPA262212 JYW262212 KIS262212 KSO262212 LCK262212 LMG262212 LWC262212 MFY262212 MPU262212 MZQ262212 NJM262212 NTI262212 ODE262212 ONA262212 OWW262212 PGS262212 PQO262212 QAK262212 QKG262212 QUC262212 RDY262212 RNU262212 RXQ262212 SHM262212 SRI262212 TBE262212 TLA262212 TUW262212 UES262212 UOO262212 UYK262212 VIG262212 VSC262212 WBY262212 WLU262212 WVQ262212 I327748 JE327748 TA327748 ACW327748 AMS327748 AWO327748 BGK327748 BQG327748 CAC327748 CJY327748 CTU327748 DDQ327748 DNM327748 DXI327748 EHE327748 ERA327748 FAW327748 FKS327748 FUO327748 GEK327748 GOG327748 GYC327748 HHY327748 HRU327748 IBQ327748 ILM327748 IVI327748 JFE327748 JPA327748 JYW327748 KIS327748 KSO327748 LCK327748 LMG327748 LWC327748 MFY327748 MPU327748 MZQ327748 NJM327748 NTI327748 ODE327748 ONA327748 OWW327748 PGS327748 PQO327748 QAK327748 QKG327748 QUC327748 RDY327748 RNU327748 RXQ327748 SHM327748 SRI327748 TBE327748 TLA327748 TUW327748 UES327748 UOO327748 UYK327748 VIG327748 VSC327748 WBY327748 WLU327748 WVQ327748 I393284 JE393284 TA393284 ACW393284 AMS393284 AWO393284 BGK393284 BQG393284 CAC393284 CJY393284 CTU393284 DDQ393284 DNM393284 DXI393284 EHE393284 ERA393284 FAW393284 FKS393284 FUO393284 GEK393284 GOG393284 GYC393284 HHY393284 HRU393284 IBQ393284 ILM393284 IVI393284 JFE393284 JPA393284 JYW393284 KIS393284 KSO393284 LCK393284 LMG393284 LWC393284 MFY393284 MPU393284 MZQ393284 NJM393284 NTI393284 ODE393284 ONA393284 OWW393284 PGS393284 PQO393284 QAK393284 QKG393284 QUC393284 RDY393284 RNU393284 RXQ393284 SHM393284 SRI393284 TBE393284 TLA393284 TUW393284 UES393284 UOO393284 UYK393284 VIG393284 VSC393284 WBY393284 WLU393284 WVQ393284 I458820 JE458820 TA458820 ACW458820 AMS458820 AWO458820 BGK458820 BQG458820 CAC458820 CJY458820 CTU458820 DDQ458820 DNM458820 DXI458820 EHE458820 ERA458820 FAW458820 FKS458820 FUO458820 GEK458820 GOG458820 GYC458820 HHY458820 HRU458820 IBQ458820 ILM458820 IVI458820 JFE458820 JPA458820 JYW458820 KIS458820 KSO458820 LCK458820 LMG458820 LWC458820 MFY458820 MPU458820 MZQ458820 NJM458820 NTI458820 ODE458820 ONA458820 OWW458820 PGS458820 PQO458820 QAK458820 QKG458820 QUC458820 RDY458820 RNU458820 RXQ458820 SHM458820 SRI458820 TBE458820 TLA458820 TUW458820 UES458820 UOO458820 UYK458820 VIG458820 VSC458820 WBY458820 WLU458820 WVQ458820 I524356 JE524356 TA524356 ACW524356 AMS524356 AWO524356 BGK524356 BQG524356 CAC524356 CJY524356 CTU524356 DDQ524356 DNM524356 DXI524356 EHE524356 ERA524356 FAW524356 FKS524356 FUO524356 GEK524356 GOG524356 GYC524356 HHY524356 HRU524356 IBQ524356 ILM524356 IVI524356 JFE524356 JPA524356 JYW524356 KIS524356 KSO524356 LCK524356 LMG524356 LWC524356 MFY524356 MPU524356 MZQ524356 NJM524356 NTI524356 ODE524356 ONA524356 OWW524356 PGS524356 PQO524356 QAK524356 QKG524356 QUC524356 RDY524356 RNU524356 RXQ524356 SHM524356 SRI524356 TBE524356 TLA524356 TUW524356 UES524356 UOO524356 UYK524356 VIG524356 VSC524356 WBY524356 WLU524356 WVQ524356 I589892 JE589892 TA589892 ACW589892 AMS589892 AWO589892 BGK589892 BQG589892 CAC589892 CJY589892 CTU589892 DDQ589892 DNM589892 DXI589892 EHE589892 ERA589892 FAW589892 FKS589892 FUO589892 GEK589892 GOG589892 GYC589892 HHY589892 HRU589892 IBQ589892 ILM589892 IVI589892 JFE589892 JPA589892 JYW589892 KIS589892 KSO589892 LCK589892 LMG589892 LWC589892 MFY589892 MPU589892 MZQ589892 NJM589892 NTI589892 ODE589892 ONA589892 OWW589892 PGS589892 PQO589892 QAK589892 QKG589892 QUC589892 RDY589892 RNU589892 RXQ589892 SHM589892 SRI589892 TBE589892 TLA589892 TUW589892 UES589892 UOO589892 UYK589892 VIG589892 VSC589892 WBY589892 WLU589892 WVQ589892 I655428 JE655428 TA655428 ACW655428 AMS655428 AWO655428 BGK655428 BQG655428 CAC655428 CJY655428 CTU655428 DDQ655428 DNM655428 DXI655428 EHE655428 ERA655428 FAW655428 FKS655428 FUO655428 GEK655428 GOG655428 GYC655428 HHY655428 HRU655428 IBQ655428 ILM655428 IVI655428 JFE655428 JPA655428 JYW655428 KIS655428 KSO655428 LCK655428 LMG655428 LWC655428 MFY655428 MPU655428 MZQ655428 NJM655428 NTI655428 ODE655428 ONA655428 OWW655428 PGS655428 PQO655428 QAK655428 QKG655428 QUC655428 RDY655428 RNU655428 RXQ655428 SHM655428 SRI655428 TBE655428 TLA655428 TUW655428 UES655428 UOO655428 UYK655428 VIG655428 VSC655428 WBY655428 WLU655428 WVQ655428 I720964 JE720964 TA720964 ACW720964 AMS720964 AWO720964 BGK720964 BQG720964 CAC720964 CJY720964 CTU720964 DDQ720964 DNM720964 DXI720964 EHE720964 ERA720964 FAW720964 FKS720964 FUO720964 GEK720964 GOG720964 GYC720964 HHY720964 HRU720964 IBQ720964 ILM720964 IVI720964 JFE720964 JPA720964 JYW720964 KIS720964 KSO720964 LCK720964 LMG720964 LWC720964 MFY720964 MPU720964 MZQ720964 NJM720964 NTI720964 ODE720964 ONA720964 OWW720964 PGS720964 PQO720964 QAK720964 QKG720964 QUC720964 RDY720964 RNU720964 RXQ720964 SHM720964 SRI720964 TBE720964 TLA720964 TUW720964 UES720964 UOO720964 UYK720964 VIG720964 VSC720964 WBY720964 WLU720964 WVQ720964 I786500 JE786500 TA786500 ACW786500 AMS786500 AWO786500 BGK786500 BQG786500 CAC786500 CJY786500 CTU786500 DDQ786500 DNM786500 DXI786500 EHE786500 ERA786500 FAW786500 FKS786500 FUO786500 GEK786500 GOG786500 GYC786500 HHY786500 HRU786500 IBQ786500 ILM786500 IVI786500 JFE786500 JPA786500 JYW786500 KIS786500 KSO786500 LCK786500 LMG786500 LWC786500 MFY786500 MPU786500 MZQ786500 NJM786500 NTI786500 ODE786500 ONA786500 OWW786500 PGS786500 PQO786500 QAK786500 QKG786500 QUC786500 RDY786500 RNU786500 RXQ786500 SHM786500 SRI786500 TBE786500 TLA786500 TUW786500 UES786500 UOO786500 UYK786500 VIG786500 VSC786500 WBY786500 WLU786500 WVQ786500 I852036 JE852036 TA852036 ACW852036 AMS852036 AWO852036 BGK852036 BQG852036 CAC852036 CJY852036 CTU852036 DDQ852036 DNM852036 DXI852036 EHE852036 ERA852036 FAW852036 FKS852036 FUO852036 GEK852036 GOG852036 GYC852036 HHY852036 HRU852036 IBQ852036 ILM852036 IVI852036 JFE852036 JPA852036 JYW852036 KIS852036 KSO852036 LCK852036 LMG852036 LWC852036 MFY852036 MPU852036 MZQ852036 NJM852036 NTI852036 ODE852036 ONA852036 OWW852036 PGS852036 PQO852036 QAK852036 QKG852036 QUC852036 RDY852036 RNU852036 RXQ852036 SHM852036 SRI852036 TBE852036 TLA852036 TUW852036 UES852036 UOO852036 UYK852036 VIG852036 VSC852036 WBY852036 WLU852036 WVQ852036 I917572 JE917572 TA917572 ACW917572 AMS917572 AWO917572 BGK917572 BQG917572 CAC917572 CJY917572 CTU917572 DDQ917572 DNM917572 DXI917572 EHE917572 ERA917572 FAW917572 FKS917572 FUO917572 GEK917572 GOG917572 GYC917572 HHY917572 HRU917572 IBQ917572 ILM917572 IVI917572 JFE917572 JPA917572 JYW917572 KIS917572 KSO917572 LCK917572 LMG917572 LWC917572 MFY917572 MPU917572 MZQ917572 NJM917572 NTI917572 ODE917572 ONA917572 OWW917572 PGS917572 PQO917572 QAK917572 QKG917572 QUC917572 RDY917572 RNU917572 RXQ917572 SHM917572 SRI917572 TBE917572 TLA917572 TUW917572 UES917572 UOO917572 UYK917572 VIG917572 VSC917572 WBY917572 WLU917572 WVQ917572 I983108 JE983108 TA983108 ACW983108 AMS983108 AWO983108 BGK983108 BQG983108 CAC983108 CJY983108 CTU983108 DDQ983108 DNM983108 DXI983108 EHE983108 ERA983108 FAW983108 FKS983108 FUO983108 GEK983108 GOG983108 GYC983108 HHY983108 HRU983108 IBQ983108 ILM983108 IVI983108 JFE983108 JPA983108 JYW983108 KIS983108 KSO983108 LCK983108 LMG983108 LWC983108 MFY983108 MPU983108 MZQ983108 NJM983108 NTI983108 ODE983108 ONA983108 OWW983108 PGS983108 PQO983108 QAK983108 QKG983108 QUC983108 RDY983108 RNU983108 RXQ983108 SHM983108 SRI983108 TBE983108 TLA983108 TUW983108 UES983108 UOO983108 UYK983108 VIG983108 VSC983108 WBY983108 WLU983108 WVQ983108 K66 JG66 TC66 ACY66 AMU66 AWQ66 BGM66 BQI66 CAE66 CKA66 CTW66 DDS66 DNO66 DXK66 EHG66 ERC66 FAY66 FKU66 FUQ66 GEM66 GOI66 GYE66 HIA66 HRW66 IBS66 ILO66 IVK66 JFG66 JPC66 JYY66 KIU66 KSQ66 LCM66 LMI66 LWE66 MGA66 MPW66 MZS66 NJO66 NTK66 ODG66 ONC66 OWY66 PGU66 PQQ66 QAM66 QKI66 QUE66 REA66 RNW66 RXS66 SHO66 SRK66 TBG66 TLC66 TUY66 UEU66 UOQ66 UYM66 VII66 VSE66 WCA66 WLW66 WVS66 K65602 JG65602 TC65602 ACY65602 AMU65602 AWQ65602 BGM65602 BQI65602 CAE65602 CKA65602 CTW65602 DDS65602 DNO65602 DXK65602 EHG65602 ERC65602 FAY65602 FKU65602 FUQ65602 GEM65602 GOI65602 GYE65602 HIA65602 HRW65602 IBS65602 ILO65602 IVK65602 JFG65602 JPC65602 JYY65602 KIU65602 KSQ65602 LCM65602 LMI65602 LWE65602 MGA65602 MPW65602 MZS65602 NJO65602 NTK65602 ODG65602 ONC65602 OWY65602 PGU65602 PQQ65602 QAM65602 QKI65602 QUE65602 REA65602 RNW65602 RXS65602 SHO65602 SRK65602 TBG65602 TLC65602 TUY65602 UEU65602 UOQ65602 UYM65602 VII65602 VSE65602 WCA65602 WLW65602 WVS65602 K131138 JG131138 TC131138 ACY131138 AMU131138 AWQ131138 BGM131138 BQI131138 CAE131138 CKA131138 CTW131138 DDS131138 DNO131138 DXK131138 EHG131138 ERC131138 FAY131138 FKU131138 FUQ131138 GEM131138 GOI131138 GYE131138 HIA131138 HRW131138 IBS131138 ILO131138 IVK131138 JFG131138 JPC131138 JYY131138 KIU131138 KSQ131138 LCM131138 LMI131138 LWE131138 MGA131138 MPW131138 MZS131138 NJO131138 NTK131138 ODG131138 ONC131138 OWY131138 PGU131138 PQQ131138 QAM131138 QKI131138 QUE131138 REA131138 RNW131138 RXS131138 SHO131138 SRK131138 TBG131138 TLC131138 TUY131138 UEU131138 UOQ131138 UYM131138 VII131138 VSE131138 WCA131138 WLW131138 WVS131138 K196674 JG196674 TC196674 ACY196674 AMU196674 AWQ196674 BGM196674 BQI196674 CAE196674 CKA196674 CTW196674 DDS196674 DNO196674 DXK196674 EHG196674 ERC196674 FAY196674 FKU196674 FUQ196674 GEM196674 GOI196674 GYE196674 HIA196674 HRW196674 IBS196674 ILO196674 IVK196674 JFG196674 JPC196674 JYY196674 KIU196674 KSQ196674 LCM196674 LMI196674 LWE196674 MGA196674 MPW196674 MZS196674 NJO196674 NTK196674 ODG196674 ONC196674 OWY196674 PGU196674 PQQ196674 QAM196674 QKI196674 QUE196674 REA196674 RNW196674 RXS196674 SHO196674 SRK196674 TBG196674 TLC196674 TUY196674 UEU196674 UOQ196674 UYM196674 VII196674 VSE196674 WCA196674 WLW196674 WVS196674 K262210 JG262210 TC262210 ACY262210 AMU262210 AWQ262210 BGM262210 BQI262210 CAE262210 CKA262210 CTW262210 DDS262210 DNO262210 DXK262210 EHG262210 ERC262210 FAY262210 FKU262210 FUQ262210 GEM262210 GOI262210 GYE262210 HIA262210 HRW262210 IBS262210 ILO262210 IVK262210 JFG262210 JPC262210 JYY262210 KIU262210 KSQ262210 LCM262210 LMI262210 LWE262210 MGA262210 MPW262210 MZS262210 NJO262210 NTK262210 ODG262210 ONC262210 OWY262210 PGU262210 PQQ262210 QAM262210 QKI262210 QUE262210 REA262210 RNW262210 RXS262210 SHO262210 SRK262210 TBG262210 TLC262210 TUY262210 UEU262210 UOQ262210 UYM262210 VII262210 VSE262210 WCA262210 WLW262210 WVS262210 K327746 JG327746 TC327746 ACY327746 AMU327746 AWQ327746 BGM327746 BQI327746 CAE327746 CKA327746 CTW327746 DDS327746 DNO327746 DXK327746 EHG327746 ERC327746 FAY327746 FKU327746 FUQ327746 GEM327746 GOI327746 GYE327746 HIA327746 HRW327746 IBS327746 ILO327746 IVK327746 JFG327746 JPC327746 JYY327746 KIU327746 KSQ327746 LCM327746 LMI327746 LWE327746 MGA327746 MPW327746 MZS327746 NJO327746 NTK327746 ODG327746 ONC327746 OWY327746 PGU327746 PQQ327746 QAM327746 QKI327746 QUE327746 REA327746 RNW327746 RXS327746 SHO327746 SRK327746 TBG327746 TLC327746 TUY327746 UEU327746 UOQ327746 UYM327746 VII327746 VSE327746 WCA327746 WLW327746 WVS327746 K393282 JG393282 TC393282 ACY393282 AMU393282 AWQ393282 BGM393282 BQI393282 CAE393282 CKA393282 CTW393282 DDS393282 DNO393282 DXK393282 EHG393282 ERC393282 FAY393282 FKU393282 FUQ393282 GEM393282 GOI393282 GYE393282 HIA393282 HRW393282 IBS393282 ILO393282 IVK393282 JFG393282 JPC393282 JYY393282 KIU393282 KSQ393282 LCM393282 LMI393282 LWE393282 MGA393282 MPW393282 MZS393282 NJO393282 NTK393282 ODG393282 ONC393282 OWY393282 PGU393282 PQQ393282 QAM393282 QKI393282 QUE393282 REA393282 RNW393282 RXS393282 SHO393282 SRK393282 TBG393282 TLC393282 TUY393282 UEU393282 UOQ393282 UYM393282 VII393282 VSE393282 WCA393282 WLW393282 WVS393282 K458818 JG458818 TC458818 ACY458818 AMU458818 AWQ458818 BGM458818 BQI458818 CAE458818 CKA458818 CTW458818 DDS458818 DNO458818 DXK458818 EHG458818 ERC458818 FAY458818 FKU458818 FUQ458818 GEM458818 GOI458818 GYE458818 HIA458818 HRW458818 IBS458818 ILO458818 IVK458818 JFG458818 JPC458818 JYY458818 KIU458818 KSQ458818 LCM458818 LMI458818 LWE458818 MGA458818 MPW458818 MZS458818 NJO458818 NTK458818 ODG458818 ONC458818 OWY458818 PGU458818 PQQ458818 QAM458818 QKI458818 QUE458818 REA458818 RNW458818 RXS458818 SHO458818 SRK458818 TBG458818 TLC458818 TUY458818 UEU458818 UOQ458818 UYM458818 VII458818 VSE458818 WCA458818 WLW458818 WVS458818 K524354 JG524354 TC524354 ACY524354 AMU524354 AWQ524354 BGM524354 BQI524354 CAE524354 CKA524354 CTW524354 DDS524354 DNO524354 DXK524354 EHG524354 ERC524354 FAY524354 FKU524354 FUQ524354 GEM524354 GOI524354 GYE524354 HIA524354 HRW524354 IBS524354 ILO524354 IVK524354 JFG524354 JPC524354 JYY524354 KIU524354 KSQ524354 LCM524354 LMI524354 LWE524354 MGA524354 MPW524354 MZS524354 NJO524354 NTK524354 ODG524354 ONC524354 OWY524354 PGU524354 PQQ524354 QAM524354 QKI524354 QUE524354 REA524354 RNW524354 RXS524354 SHO524354 SRK524354 TBG524354 TLC524354 TUY524354 UEU524354 UOQ524354 UYM524354 VII524354 VSE524354 WCA524354 WLW524354 WVS524354 K589890 JG589890 TC589890 ACY589890 AMU589890 AWQ589890 BGM589890 BQI589890 CAE589890 CKA589890 CTW589890 DDS589890 DNO589890 DXK589890 EHG589890 ERC589890 FAY589890 FKU589890 FUQ589890 GEM589890 GOI589890 GYE589890 HIA589890 HRW589890 IBS589890 ILO589890 IVK589890 JFG589890 JPC589890 JYY589890 KIU589890 KSQ589890 LCM589890 LMI589890 LWE589890 MGA589890 MPW589890 MZS589890 NJO589890 NTK589890 ODG589890 ONC589890 OWY589890 PGU589890 PQQ589890 QAM589890 QKI589890 QUE589890 REA589890 RNW589890 RXS589890 SHO589890 SRK589890 TBG589890 TLC589890 TUY589890 UEU589890 UOQ589890 UYM589890 VII589890 VSE589890 WCA589890 WLW589890 WVS589890 K655426 JG655426 TC655426 ACY655426 AMU655426 AWQ655426 BGM655426 BQI655426 CAE655426 CKA655426 CTW655426 DDS655426 DNO655426 DXK655426 EHG655426 ERC655426 FAY655426 FKU655426 FUQ655426 GEM655426 GOI655426 GYE655426 HIA655426 HRW655426 IBS655426 ILO655426 IVK655426 JFG655426 JPC655426 JYY655426 KIU655426 KSQ655426 LCM655426 LMI655426 LWE655426 MGA655426 MPW655426 MZS655426 NJO655426 NTK655426 ODG655426 ONC655426 OWY655426 PGU655426 PQQ655426 QAM655426 QKI655426 QUE655426 REA655426 RNW655426 RXS655426 SHO655426 SRK655426 TBG655426 TLC655426 TUY655426 UEU655426 UOQ655426 UYM655426 VII655426 VSE655426 WCA655426 WLW655426 WVS655426 K720962 JG720962 TC720962 ACY720962 AMU720962 AWQ720962 BGM720962 BQI720962 CAE720962 CKA720962 CTW720962 DDS720962 DNO720962 DXK720962 EHG720962 ERC720962 FAY720962 FKU720962 FUQ720962 GEM720962 GOI720962 GYE720962 HIA720962 HRW720962 IBS720962 ILO720962 IVK720962 JFG720962 JPC720962 JYY720962 KIU720962 KSQ720962 LCM720962 LMI720962 LWE720962 MGA720962 MPW720962 MZS720962 NJO720962 NTK720962 ODG720962 ONC720962 OWY720962 PGU720962 PQQ720962 QAM720962 QKI720962 QUE720962 REA720962 RNW720962 RXS720962 SHO720962 SRK720962 TBG720962 TLC720962 TUY720962 UEU720962 UOQ720962 UYM720962 VII720962 VSE720962 WCA720962 WLW720962 WVS720962 K786498 JG786498 TC786498 ACY786498 AMU786498 AWQ786498 BGM786498 BQI786498 CAE786498 CKA786498 CTW786498 DDS786498 DNO786498 DXK786498 EHG786498 ERC786498 FAY786498 FKU786498 FUQ786498 GEM786498 GOI786498 GYE786498 HIA786498 HRW786498 IBS786498 ILO786498 IVK786498 JFG786498 JPC786498 JYY786498 KIU786498 KSQ786498 LCM786498 LMI786498 LWE786498 MGA786498 MPW786498 MZS786498 NJO786498 NTK786498 ODG786498 ONC786498 OWY786498 PGU786498 PQQ786498 QAM786498 QKI786498 QUE786498 REA786498 RNW786498 RXS786498 SHO786498 SRK786498 TBG786498 TLC786498 TUY786498 UEU786498 UOQ786498 UYM786498 VII786498 VSE786498 WCA786498 WLW786498 WVS786498 K852034 JG852034 TC852034 ACY852034 AMU852034 AWQ852034 BGM852034 BQI852034 CAE852034 CKA852034 CTW852034 DDS852034 DNO852034 DXK852034 EHG852034 ERC852034 FAY852034 FKU852034 FUQ852034 GEM852034 GOI852034 GYE852034 HIA852034 HRW852034 IBS852034 ILO852034 IVK852034 JFG852034 JPC852034 JYY852034 KIU852034 KSQ852034 LCM852034 LMI852034 LWE852034 MGA852034 MPW852034 MZS852034 NJO852034 NTK852034 ODG852034 ONC852034 OWY852034 PGU852034 PQQ852034 QAM852034 QKI852034 QUE852034 REA852034 RNW852034 RXS852034 SHO852034 SRK852034 TBG852034 TLC852034 TUY852034 UEU852034 UOQ852034 UYM852034 VII852034 VSE852034 WCA852034 WLW852034 WVS852034 K917570 JG917570 TC917570 ACY917570 AMU917570 AWQ917570 BGM917570 BQI917570 CAE917570 CKA917570 CTW917570 DDS917570 DNO917570 DXK917570 EHG917570 ERC917570 FAY917570 FKU917570 FUQ917570 GEM917570 GOI917570 GYE917570 HIA917570 HRW917570 IBS917570 ILO917570 IVK917570 JFG917570 JPC917570 JYY917570 KIU917570 KSQ917570 LCM917570 LMI917570 LWE917570 MGA917570 MPW917570 MZS917570 NJO917570 NTK917570 ODG917570 ONC917570 OWY917570 PGU917570 PQQ917570 QAM917570 QKI917570 QUE917570 REA917570 RNW917570 RXS917570 SHO917570 SRK917570 TBG917570 TLC917570 TUY917570 UEU917570 UOQ917570 UYM917570 VII917570 VSE917570 WCA917570 WLW917570 WVS917570 K983106 JG983106 TC983106 ACY983106 AMU983106 AWQ983106 BGM983106 BQI983106 CAE983106 CKA983106 CTW983106 DDS983106 DNO983106 DXK983106 EHG983106 ERC983106 FAY983106 FKU983106 FUQ983106 GEM983106 GOI983106 GYE983106 HIA983106 HRW983106 IBS983106 ILO983106 IVK983106 JFG983106 JPC983106 JYY983106 KIU983106 KSQ983106 LCM983106 LMI983106 LWE983106 MGA983106 MPW983106 MZS983106 NJO983106 NTK983106 ODG983106 ONC983106 OWY983106 PGU983106 PQQ983106 QAM983106 QKI983106 QUE983106 REA983106 RNW983106 RXS983106 SHO983106 SRK983106 TBG983106 TLC983106 TUY983106 UEU983106 UOQ983106 UYM983106 VII983106 VSE983106 WCA983106 WLW983106 WVS983106 K58 JG58 TC58 ACY58 AMU58 AWQ58 BGM58 BQI58 CAE58 CKA58 CTW58 DDS58 DNO58 DXK58 EHG58 ERC58 FAY58 FKU58 FUQ58 GEM58 GOI58 GYE58 HIA58 HRW58 IBS58 ILO58 IVK58 JFG58 JPC58 JYY58 KIU58 KSQ58 LCM58 LMI58 LWE58 MGA58 MPW58 MZS58 NJO58 NTK58 ODG58 ONC58 OWY58 PGU58 PQQ58 QAM58 QKI58 QUE58 REA58 RNW58 RXS58 SHO58 SRK58 TBG58 TLC58 TUY58 UEU58 UOQ58 UYM58 VII58 VSE58 WCA58 WLW58 WVS58 K65594 JG65594 TC65594 ACY65594 AMU65594 AWQ65594 BGM65594 BQI65594 CAE65594 CKA65594 CTW65594 DDS65594 DNO65594 DXK65594 EHG65594 ERC65594 FAY65594 FKU65594 FUQ65594 GEM65594 GOI65594 GYE65594 HIA65594 HRW65594 IBS65594 ILO65594 IVK65594 JFG65594 JPC65594 JYY65594 KIU65594 KSQ65594 LCM65594 LMI65594 LWE65594 MGA65594 MPW65594 MZS65594 NJO65594 NTK65594 ODG65594 ONC65594 OWY65594 PGU65594 PQQ65594 QAM65594 QKI65594 QUE65594 REA65594 RNW65594 RXS65594 SHO65594 SRK65594 TBG65594 TLC65594 TUY65594 UEU65594 UOQ65594 UYM65594 VII65594 VSE65594 WCA65594 WLW65594 WVS65594 K131130 JG131130 TC131130 ACY131130 AMU131130 AWQ131130 BGM131130 BQI131130 CAE131130 CKA131130 CTW131130 DDS131130 DNO131130 DXK131130 EHG131130 ERC131130 FAY131130 FKU131130 FUQ131130 GEM131130 GOI131130 GYE131130 HIA131130 HRW131130 IBS131130 ILO131130 IVK131130 JFG131130 JPC131130 JYY131130 KIU131130 KSQ131130 LCM131130 LMI131130 LWE131130 MGA131130 MPW131130 MZS131130 NJO131130 NTK131130 ODG131130 ONC131130 OWY131130 PGU131130 PQQ131130 QAM131130 QKI131130 QUE131130 REA131130 RNW131130 RXS131130 SHO131130 SRK131130 TBG131130 TLC131130 TUY131130 UEU131130 UOQ131130 UYM131130 VII131130 VSE131130 WCA131130 WLW131130 WVS131130 K196666 JG196666 TC196666 ACY196666 AMU196666 AWQ196666 BGM196666 BQI196666 CAE196666 CKA196666 CTW196666 DDS196666 DNO196666 DXK196666 EHG196666 ERC196666 FAY196666 FKU196666 FUQ196666 GEM196666 GOI196666 GYE196666 HIA196666 HRW196666 IBS196666 ILO196666 IVK196666 JFG196666 JPC196666 JYY196666 KIU196666 KSQ196666 LCM196666 LMI196666 LWE196666 MGA196666 MPW196666 MZS196666 NJO196666 NTK196666 ODG196666 ONC196666 OWY196666 PGU196666 PQQ196666 QAM196666 QKI196666 QUE196666 REA196666 RNW196666 RXS196666 SHO196666 SRK196666 TBG196666 TLC196666 TUY196666 UEU196666 UOQ196666 UYM196666 VII196666 VSE196666 WCA196666 WLW196666 WVS196666 K262202 JG262202 TC262202 ACY262202 AMU262202 AWQ262202 BGM262202 BQI262202 CAE262202 CKA262202 CTW262202 DDS262202 DNO262202 DXK262202 EHG262202 ERC262202 FAY262202 FKU262202 FUQ262202 GEM262202 GOI262202 GYE262202 HIA262202 HRW262202 IBS262202 ILO262202 IVK262202 JFG262202 JPC262202 JYY262202 KIU262202 KSQ262202 LCM262202 LMI262202 LWE262202 MGA262202 MPW262202 MZS262202 NJO262202 NTK262202 ODG262202 ONC262202 OWY262202 PGU262202 PQQ262202 QAM262202 QKI262202 QUE262202 REA262202 RNW262202 RXS262202 SHO262202 SRK262202 TBG262202 TLC262202 TUY262202 UEU262202 UOQ262202 UYM262202 VII262202 VSE262202 WCA262202 WLW262202 WVS262202 K327738 JG327738 TC327738 ACY327738 AMU327738 AWQ327738 BGM327738 BQI327738 CAE327738 CKA327738 CTW327738 DDS327738 DNO327738 DXK327738 EHG327738 ERC327738 FAY327738 FKU327738 FUQ327738 GEM327738 GOI327738 GYE327738 HIA327738 HRW327738 IBS327738 ILO327738 IVK327738 JFG327738 JPC327738 JYY327738 KIU327738 KSQ327738 LCM327738 LMI327738 LWE327738 MGA327738 MPW327738 MZS327738 NJO327738 NTK327738 ODG327738 ONC327738 OWY327738 PGU327738 PQQ327738 QAM327738 QKI327738 QUE327738 REA327738 RNW327738 RXS327738 SHO327738 SRK327738 TBG327738 TLC327738 TUY327738 UEU327738 UOQ327738 UYM327738 VII327738 VSE327738 WCA327738 WLW327738 WVS327738 K393274 JG393274 TC393274 ACY393274 AMU393274 AWQ393274 BGM393274 BQI393274 CAE393274 CKA393274 CTW393274 DDS393274 DNO393274 DXK393274 EHG393274 ERC393274 FAY393274 FKU393274 FUQ393274 GEM393274 GOI393274 GYE393274 HIA393274 HRW393274 IBS393274 ILO393274 IVK393274 JFG393274 JPC393274 JYY393274 KIU393274 KSQ393274 LCM393274 LMI393274 LWE393274 MGA393274 MPW393274 MZS393274 NJO393274 NTK393274 ODG393274 ONC393274 OWY393274 PGU393274 PQQ393274 QAM393274 QKI393274 QUE393274 REA393274 RNW393274 RXS393274 SHO393274 SRK393274 TBG393274 TLC393274 TUY393274 UEU393274 UOQ393274 UYM393274 VII393274 VSE393274 WCA393274 WLW393274 WVS393274 K458810 JG458810 TC458810 ACY458810 AMU458810 AWQ458810 BGM458810 BQI458810 CAE458810 CKA458810 CTW458810 DDS458810 DNO458810 DXK458810 EHG458810 ERC458810 FAY458810 FKU458810 FUQ458810 GEM458810 GOI458810 GYE458810 HIA458810 HRW458810 IBS458810 ILO458810 IVK458810 JFG458810 JPC458810 JYY458810 KIU458810 KSQ458810 LCM458810 LMI458810 LWE458810 MGA458810 MPW458810 MZS458810 NJO458810 NTK458810 ODG458810 ONC458810 OWY458810 PGU458810 PQQ458810 QAM458810 QKI458810 QUE458810 REA458810 RNW458810 RXS458810 SHO458810 SRK458810 TBG458810 TLC458810 TUY458810 UEU458810 UOQ458810 UYM458810 VII458810 VSE458810 WCA458810 WLW458810 WVS458810 K524346 JG524346 TC524346 ACY524346 AMU524346 AWQ524346 BGM524346 BQI524346 CAE524346 CKA524346 CTW524346 DDS524346 DNO524346 DXK524346 EHG524346 ERC524346 FAY524346 FKU524346 FUQ524346 GEM524346 GOI524346 GYE524346 HIA524346 HRW524346 IBS524346 ILO524346 IVK524346 JFG524346 JPC524346 JYY524346 KIU524346 KSQ524346 LCM524346 LMI524346 LWE524346 MGA524346 MPW524346 MZS524346 NJO524346 NTK524346 ODG524346 ONC524346 OWY524346 PGU524346 PQQ524346 QAM524346 QKI524346 QUE524346 REA524346 RNW524346 RXS524346 SHO524346 SRK524346 TBG524346 TLC524346 TUY524346 UEU524346 UOQ524346 UYM524346 VII524346 VSE524346 WCA524346 WLW524346 WVS524346 K589882 JG589882 TC589882 ACY589882 AMU589882 AWQ589882 BGM589882 BQI589882 CAE589882 CKA589882 CTW589882 DDS589882 DNO589882 DXK589882 EHG589882 ERC589882 FAY589882 FKU589882 FUQ589882 GEM589882 GOI589882 GYE589882 HIA589882 HRW589882 IBS589882 ILO589882 IVK589882 JFG589882 JPC589882 JYY589882 KIU589882 KSQ589882 LCM589882 LMI589882 LWE589882 MGA589882 MPW589882 MZS589882 NJO589882 NTK589882 ODG589882 ONC589882 OWY589882 PGU589882 PQQ589882 QAM589882 QKI589882 QUE589882 REA589882 RNW589882 RXS589882 SHO589882 SRK589882 TBG589882 TLC589882 TUY589882 UEU589882 UOQ589882 UYM589882 VII589882 VSE589882 WCA589882 WLW589882 WVS589882 K655418 JG655418 TC655418 ACY655418 AMU655418 AWQ655418 BGM655418 BQI655418 CAE655418 CKA655418 CTW655418 DDS655418 DNO655418 DXK655418 EHG655418 ERC655418 FAY655418 FKU655418 FUQ655418 GEM655418 GOI655418 GYE655418 HIA655418 HRW655418 IBS655418 ILO655418 IVK655418 JFG655418 JPC655418 JYY655418 KIU655418 KSQ655418 LCM655418 LMI655418 LWE655418 MGA655418 MPW655418 MZS655418 NJO655418 NTK655418 ODG655418 ONC655418 OWY655418 PGU655418 PQQ655418 QAM655418 QKI655418 QUE655418 REA655418 RNW655418 RXS655418 SHO655418 SRK655418 TBG655418 TLC655418 TUY655418 UEU655418 UOQ655418 UYM655418 VII655418 VSE655418 WCA655418 WLW655418 WVS655418 K720954 JG720954 TC720954 ACY720954 AMU720954 AWQ720954 BGM720954 BQI720954 CAE720954 CKA720954 CTW720954 DDS720954 DNO720954 DXK720954 EHG720954 ERC720954 FAY720954 FKU720954 FUQ720954 GEM720954 GOI720954 GYE720954 HIA720954 HRW720954 IBS720954 ILO720954 IVK720954 JFG720954 JPC720954 JYY720954 KIU720954 KSQ720954 LCM720954 LMI720954 LWE720954 MGA720954 MPW720954 MZS720954 NJO720954 NTK720954 ODG720954 ONC720954 OWY720954 PGU720954 PQQ720954 QAM720954 QKI720954 QUE720954 REA720954 RNW720954 RXS720954 SHO720954 SRK720954 TBG720954 TLC720954 TUY720954 UEU720954 UOQ720954 UYM720954 VII720954 VSE720954 WCA720954 WLW720954 WVS720954 K786490 JG786490 TC786490 ACY786490 AMU786490 AWQ786490 BGM786490 BQI786490 CAE786490 CKA786490 CTW786490 DDS786490 DNO786490 DXK786490 EHG786490 ERC786490 FAY786490 FKU786490 FUQ786490 GEM786490 GOI786490 GYE786490 HIA786490 HRW786490 IBS786490 ILO786490 IVK786490 JFG786490 JPC786490 JYY786490 KIU786490 KSQ786490 LCM786490 LMI786490 LWE786490 MGA786490 MPW786490 MZS786490 NJO786490 NTK786490 ODG786490 ONC786490 OWY786490 PGU786490 PQQ786490 QAM786490 QKI786490 QUE786490 REA786490 RNW786490 RXS786490 SHO786490 SRK786490 TBG786490 TLC786490 TUY786490 UEU786490 UOQ786490 UYM786490 VII786490 VSE786490 WCA786490 WLW786490 WVS786490 K852026 JG852026 TC852026 ACY852026 AMU852026 AWQ852026 BGM852026 BQI852026 CAE852026 CKA852026 CTW852026 DDS852026 DNO852026 DXK852026 EHG852026 ERC852026 FAY852026 FKU852026 FUQ852026 GEM852026 GOI852026 GYE852026 HIA852026 HRW852026 IBS852026 ILO852026 IVK852026 JFG852026 JPC852026 JYY852026 KIU852026 KSQ852026 LCM852026 LMI852026 LWE852026 MGA852026 MPW852026 MZS852026 NJO852026 NTK852026 ODG852026 ONC852026 OWY852026 PGU852026 PQQ852026 QAM852026 QKI852026 QUE852026 REA852026 RNW852026 RXS852026 SHO852026 SRK852026 TBG852026 TLC852026 TUY852026 UEU852026 UOQ852026 UYM852026 VII852026 VSE852026 WCA852026 WLW852026 WVS852026 K917562 JG917562 TC917562 ACY917562 AMU917562 AWQ917562 BGM917562 BQI917562 CAE917562 CKA917562 CTW917562 DDS917562 DNO917562 DXK917562 EHG917562 ERC917562 FAY917562 FKU917562 FUQ917562 GEM917562 GOI917562 GYE917562 HIA917562 HRW917562 IBS917562 ILO917562 IVK917562 JFG917562 JPC917562 JYY917562 KIU917562 KSQ917562 LCM917562 LMI917562 LWE917562 MGA917562 MPW917562 MZS917562 NJO917562 NTK917562 ODG917562 ONC917562 OWY917562 PGU917562 PQQ917562 QAM917562 QKI917562 QUE917562 REA917562 RNW917562 RXS917562 SHO917562 SRK917562 TBG917562 TLC917562 TUY917562 UEU917562 UOQ917562 UYM917562 VII917562 VSE917562 WCA917562 WLW917562 WVS917562 K983098 JG983098 TC983098 ACY983098 AMU983098 AWQ983098 BGM983098 BQI983098 CAE983098 CKA983098 CTW983098 DDS983098 DNO983098 DXK983098 EHG983098 ERC983098 FAY983098 FKU983098 FUQ983098 GEM983098 GOI983098 GYE983098 HIA983098 HRW983098 IBS983098 ILO983098 IVK983098 JFG983098 JPC983098 JYY983098 KIU983098 KSQ983098 LCM983098 LMI983098 LWE983098 MGA983098 MPW983098 MZS983098 NJO983098 NTK983098 ODG983098 ONC983098 OWY983098 PGU983098 PQQ983098 QAM983098 QKI983098 QUE983098 REA983098 RNW983098 RXS983098 SHO983098 SRK983098 TBG983098 TLC983098 TUY983098 UEU983098 UOQ983098 UYM983098 VII983098 VSE983098 WCA983098 WLW983098 WVS983098 K50 JG50 TC50 ACY50 AMU50 AWQ50 BGM50 BQI50 CAE50 CKA50 CTW50 DDS50 DNO50 DXK50 EHG50 ERC50 FAY50 FKU50 FUQ50 GEM50 GOI50 GYE50 HIA50 HRW50 IBS50 ILO50 IVK50 JFG50 JPC50 JYY50 KIU50 KSQ50 LCM50 LMI50 LWE50 MGA50 MPW50 MZS50 NJO50 NTK50 ODG50 ONC50 OWY50 PGU50 PQQ50 QAM50 QKI50 QUE50 REA50 RNW50 RXS50 SHO50 SRK50 TBG50 TLC50 TUY50 UEU50 UOQ50 UYM50 VII50 VSE50 WCA50 WLW50 WVS50 K65586 JG65586 TC65586 ACY65586 AMU65586 AWQ65586 BGM65586 BQI65586 CAE65586 CKA65586 CTW65586 DDS65586 DNO65586 DXK65586 EHG65586 ERC65586 FAY65586 FKU65586 FUQ65586 GEM65586 GOI65586 GYE65586 HIA65586 HRW65586 IBS65586 ILO65586 IVK65586 JFG65586 JPC65586 JYY65586 KIU65586 KSQ65586 LCM65586 LMI65586 LWE65586 MGA65586 MPW65586 MZS65586 NJO65586 NTK65586 ODG65586 ONC65586 OWY65586 PGU65586 PQQ65586 QAM65586 QKI65586 QUE65586 REA65586 RNW65586 RXS65586 SHO65586 SRK65586 TBG65586 TLC65586 TUY65586 UEU65586 UOQ65586 UYM65586 VII65586 VSE65586 WCA65586 WLW65586 WVS65586 K131122 JG131122 TC131122 ACY131122 AMU131122 AWQ131122 BGM131122 BQI131122 CAE131122 CKA131122 CTW131122 DDS131122 DNO131122 DXK131122 EHG131122 ERC131122 FAY131122 FKU131122 FUQ131122 GEM131122 GOI131122 GYE131122 HIA131122 HRW131122 IBS131122 ILO131122 IVK131122 JFG131122 JPC131122 JYY131122 KIU131122 KSQ131122 LCM131122 LMI131122 LWE131122 MGA131122 MPW131122 MZS131122 NJO131122 NTK131122 ODG131122 ONC131122 OWY131122 PGU131122 PQQ131122 QAM131122 QKI131122 QUE131122 REA131122 RNW131122 RXS131122 SHO131122 SRK131122 TBG131122 TLC131122 TUY131122 UEU131122 UOQ131122 UYM131122 VII131122 VSE131122 WCA131122 WLW131122 WVS131122 K196658 JG196658 TC196658 ACY196658 AMU196658 AWQ196658 BGM196658 BQI196658 CAE196658 CKA196658 CTW196658 DDS196658 DNO196658 DXK196658 EHG196658 ERC196658 FAY196658 FKU196658 FUQ196658 GEM196658 GOI196658 GYE196658 HIA196658 HRW196658 IBS196658 ILO196658 IVK196658 JFG196658 JPC196658 JYY196658 KIU196658 KSQ196658 LCM196658 LMI196658 LWE196658 MGA196658 MPW196658 MZS196658 NJO196658 NTK196658 ODG196658 ONC196658 OWY196658 PGU196658 PQQ196658 QAM196658 QKI196658 QUE196658 REA196658 RNW196658 RXS196658 SHO196658 SRK196658 TBG196658 TLC196658 TUY196658 UEU196658 UOQ196658 UYM196658 VII196658 VSE196658 WCA196658 WLW196658 WVS196658 K262194 JG262194 TC262194 ACY262194 AMU262194 AWQ262194 BGM262194 BQI262194 CAE262194 CKA262194 CTW262194 DDS262194 DNO262194 DXK262194 EHG262194 ERC262194 FAY262194 FKU262194 FUQ262194 GEM262194 GOI262194 GYE262194 HIA262194 HRW262194 IBS262194 ILO262194 IVK262194 JFG262194 JPC262194 JYY262194 KIU262194 KSQ262194 LCM262194 LMI262194 LWE262194 MGA262194 MPW262194 MZS262194 NJO262194 NTK262194 ODG262194 ONC262194 OWY262194 PGU262194 PQQ262194 QAM262194 QKI262194 QUE262194 REA262194 RNW262194 RXS262194 SHO262194 SRK262194 TBG262194 TLC262194 TUY262194 UEU262194 UOQ262194 UYM262194 VII262194 VSE262194 WCA262194 WLW262194 WVS262194 K327730 JG327730 TC327730 ACY327730 AMU327730 AWQ327730 BGM327730 BQI327730 CAE327730 CKA327730 CTW327730 DDS327730 DNO327730 DXK327730 EHG327730 ERC327730 FAY327730 FKU327730 FUQ327730 GEM327730 GOI327730 GYE327730 HIA327730 HRW327730 IBS327730 ILO327730 IVK327730 JFG327730 JPC327730 JYY327730 KIU327730 KSQ327730 LCM327730 LMI327730 LWE327730 MGA327730 MPW327730 MZS327730 NJO327730 NTK327730 ODG327730 ONC327730 OWY327730 PGU327730 PQQ327730 QAM327730 QKI327730 QUE327730 REA327730 RNW327730 RXS327730 SHO327730 SRK327730 TBG327730 TLC327730 TUY327730 UEU327730 UOQ327730 UYM327730 VII327730 VSE327730 WCA327730 WLW327730 WVS327730 K393266 JG393266 TC393266 ACY393266 AMU393266 AWQ393266 BGM393266 BQI393266 CAE393266 CKA393266 CTW393266 DDS393266 DNO393266 DXK393266 EHG393266 ERC393266 FAY393266 FKU393266 FUQ393266 GEM393266 GOI393266 GYE393266 HIA393266 HRW393266 IBS393266 ILO393266 IVK393266 JFG393266 JPC393266 JYY393266 KIU393266 KSQ393266 LCM393266 LMI393266 LWE393266 MGA393266 MPW393266 MZS393266 NJO393266 NTK393266 ODG393266 ONC393266 OWY393266 PGU393266 PQQ393266 QAM393266 QKI393266 QUE393266 REA393266 RNW393266 RXS393266 SHO393266 SRK393266 TBG393266 TLC393266 TUY393266 UEU393266 UOQ393266 UYM393266 VII393266 VSE393266 WCA393266 WLW393266 WVS393266 K458802 JG458802 TC458802 ACY458802 AMU458802 AWQ458802 BGM458802 BQI458802 CAE458802 CKA458802 CTW458802 DDS458802 DNO458802 DXK458802 EHG458802 ERC458802 FAY458802 FKU458802 FUQ458802 GEM458802 GOI458802 GYE458802 HIA458802 HRW458802 IBS458802 ILO458802 IVK458802 JFG458802 JPC458802 JYY458802 KIU458802 KSQ458802 LCM458802 LMI458802 LWE458802 MGA458802 MPW458802 MZS458802 NJO458802 NTK458802 ODG458802 ONC458802 OWY458802 PGU458802 PQQ458802 QAM458802 QKI458802 QUE458802 REA458802 RNW458802 RXS458802 SHO458802 SRK458802 TBG458802 TLC458802 TUY458802 UEU458802 UOQ458802 UYM458802 VII458802 VSE458802 WCA458802 WLW458802 WVS458802 K524338 JG524338 TC524338 ACY524338 AMU524338 AWQ524338 BGM524338 BQI524338 CAE524338 CKA524338 CTW524338 DDS524338 DNO524338 DXK524338 EHG524338 ERC524338 FAY524338 FKU524338 FUQ524338 GEM524338 GOI524338 GYE524338 HIA524338 HRW524338 IBS524338 ILO524338 IVK524338 JFG524338 JPC524338 JYY524338 KIU524338 KSQ524338 LCM524338 LMI524338 LWE524338 MGA524338 MPW524338 MZS524338 NJO524338 NTK524338 ODG524338 ONC524338 OWY524338 PGU524338 PQQ524338 QAM524338 QKI524338 QUE524338 REA524338 RNW524338 RXS524338 SHO524338 SRK524338 TBG524338 TLC524338 TUY524338 UEU524338 UOQ524338 UYM524338 VII524338 VSE524338 WCA524338 WLW524338 WVS524338 K589874 JG589874 TC589874 ACY589874 AMU589874 AWQ589874 BGM589874 BQI589874 CAE589874 CKA589874 CTW589874 DDS589874 DNO589874 DXK589874 EHG589874 ERC589874 FAY589874 FKU589874 FUQ589874 GEM589874 GOI589874 GYE589874 HIA589874 HRW589874 IBS589874 ILO589874 IVK589874 JFG589874 JPC589874 JYY589874 KIU589874 KSQ589874 LCM589874 LMI589874 LWE589874 MGA589874 MPW589874 MZS589874 NJO589874 NTK589874 ODG589874 ONC589874 OWY589874 PGU589874 PQQ589874 QAM589874 QKI589874 QUE589874 REA589874 RNW589874 RXS589874 SHO589874 SRK589874 TBG589874 TLC589874 TUY589874 UEU589874 UOQ589874 UYM589874 VII589874 VSE589874 WCA589874 WLW589874 WVS589874 K655410 JG655410 TC655410 ACY655410 AMU655410 AWQ655410 BGM655410 BQI655410 CAE655410 CKA655410 CTW655410 DDS655410 DNO655410 DXK655410 EHG655410 ERC655410 FAY655410 FKU655410 FUQ655410 GEM655410 GOI655410 GYE655410 HIA655410 HRW655410 IBS655410 ILO655410 IVK655410 JFG655410 JPC655410 JYY655410 KIU655410 KSQ655410 LCM655410 LMI655410 LWE655410 MGA655410 MPW655410 MZS655410 NJO655410 NTK655410 ODG655410 ONC655410 OWY655410 PGU655410 PQQ655410 QAM655410 QKI655410 QUE655410 REA655410 RNW655410 RXS655410 SHO655410 SRK655410 TBG655410 TLC655410 TUY655410 UEU655410 UOQ655410 UYM655410 VII655410 VSE655410 WCA655410 WLW655410 WVS655410 K720946 JG720946 TC720946 ACY720946 AMU720946 AWQ720946 BGM720946 BQI720946 CAE720946 CKA720946 CTW720946 DDS720946 DNO720946 DXK720946 EHG720946 ERC720946 FAY720946 FKU720946 FUQ720946 GEM720946 GOI720946 GYE720946 HIA720946 HRW720946 IBS720946 ILO720946 IVK720946 JFG720946 JPC720946 JYY720946 KIU720946 KSQ720946 LCM720946 LMI720946 LWE720946 MGA720946 MPW720946 MZS720946 NJO720946 NTK720946 ODG720946 ONC720946 OWY720946 PGU720946 PQQ720946 QAM720946 QKI720946 QUE720946 REA720946 RNW720946 RXS720946 SHO720946 SRK720946 TBG720946 TLC720946 TUY720946 UEU720946 UOQ720946 UYM720946 VII720946 VSE720946 WCA720946 WLW720946 WVS720946 K786482 JG786482 TC786482 ACY786482 AMU786482 AWQ786482 BGM786482 BQI786482 CAE786482 CKA786482 CTW786482 DDS786482 DNO786482 DXK786482 EHG786482 ERC786482 FAY786482 FKU786482 FUQ786482 GEM786482 GOI786482 GYE786482 HIA786482 HRW786482 IBS786482 ILO786482 IVK786482 JFG786482 JPC786482 JYY786482 KIU786482 KSQ786482 LCM786482 LMI786482 LWE786482 MGA786482 MPW786482 MZS786482 NJO786482 NTK786482 ODG786482 ONC786482 OWY786482 PGU786482 PQQ786482 QAM786482 QKI786482 QUE786482 REA786482 RNW786482 RXS786482 SHO786482 SRK786482 TBG786482 TLC786482 TUY786482 UEU786482 UOQ786482 UYM786482 VII786482 VSE786482 WCA786482 WLW786482 WVS786482 K852018 JG852018 TC852018 ACY852018 AMU852018 AWQ852018 BGM852018 BQI852018 CAE852018 CKA852018 CTW852018 DDS852018 DNO852018 DXK852018 EHG852018 ERC852018 FAY852018 FKU852018 FUQ852018 GEM852018 GOI852018 GYE852018 HIA852018 HRW852018 IBS852018 ILO852018 IVK852018 JFG852018 JPC852018 JYY852018 KIU852018 KSQ852018 LCM852018 LMI852018 LWE852018 MGA852018 MPW852018 MZS852018 NJO852018 NTK852018 ODG852018 ONC852018 OWY852018 PGU852018 PQQ852018 QAM852018 QKI852018 QUE852018 REA852018 RNW852018 RXS852018 SHO852018 SRK852018 TBG852018 TLC852018 TUY852018 UEU852018 UOQ852018 UYM852018 VII852018 VSE852018 WCA852018 WLW852018 WVS852018 K917554 JG917554 TC917554 ACY917554 AMU917554 AWQ917554 BGM917554 BQI917554 CAE917554 CKA917554 CTW917554 DDS917554 DNO917554 DXK917554 EHG917554 ERC917554 FAY917554 FKU917554 FUQ917554 GEM917554 GOI917554 GYE917554 HIA917554 HRW917554 IBS917554 ILO917554 IVK917554 JFG917554 JPC917554 JYY917554 KIU917554 KSQ917554 LCM917554 LMI917554 LWE917554 MGA917554 MPW917554 MZS917554 NJO917554 NTK917554 ODG917554 ONC917554 OWY917554 PGU917554 PQQ917554 QAM917554 QKI917554 QUE917554 REA917554 RNW917554 RXS917554 SHO917554 SRK917554 TBG917554 TLC917554 TUY917554 UEU917554 UOQ917554 UYM917554 VII917554 VSE917554 WCA917554 WLW917554 WVS917554 K983090 JG983090 TC983090 ACY983090 AMU983090 AWQ983090 BGM983090 BQI983090 CAE983090 CKA983090 CTW983090 DDS983090 DNO983090 DXK983090 EHG983090 ERC983090 FAY983090 FKU983090 FUQ983090 GEM983090 GOI983090 GYE983090 HIA983090 HRW983090 IBS983090 ILO983090 IVK983090 JFG983090 JPC983090 JYY983090 KIU983090 KSQ983090 LCM983090 LMI983090 LWE983090 MGA983090 MPW983090 MZS983090 NJO983090 NTK983090 ODG983090 ONC983090 OWY983090 PGU983090 PQQ983090 QAM983090 QKI983090 QUE983090 REA983090 RNW983090 RXS983090 SHO983090 SRK983090 TBG983090 TLC983090 TUY983090 UEU983090 UOQ983090 UYM983090 VII983090 VSE983090 WCA983090 WLW983090 WVS983090 K42 JG42 TC42 ACY42 AMU42 AWQ42 BGM42 BQI42 CAE42 CKA42 CTW42 DDS42 DNO42 DXK42 EHG42 ERC42 FAY42 FKU42 FUQ42 GEM42 GOI42 GYE42 HIA42 HRW42 IBS42 ILO42 IVK42 JFG42 JPC42 JYY42 KIU42 KSQ42 LCM42 LMI42 LWE42 MGA42 MPW42 MZS42 NJO42 NTK42 ODG42 ONC42 OWY42 PGU42 PQQ42 QAM42 QKI42 QUE42 REA42 RNW42 RXS42 SHO42 SRK42 TBG42 TLC42 TUY42 UEU42 UOQ42 UYM42 VII42 VSE42 WCA42 WLW42 WVS42 K65578 JG65578 TC65578 ACY65578 AMU65578 AWQ65578 BGM65578 BQI65578 CAE65578 CKA65578 CTW65578 DDS65578 DNO65578 DXK65578 EHG65578 ERC65578 FAY65578 FKU65578 FUQ65578 GEM65578 GOI65578 GYE65578 HIA65578 HRW65578 IBS65578 ILO65578 IVK65578 JFG65578 JPC65578 JYY65578 KIU65578 KSQ65578 LCM65578 LMI65578 LWE65578 MGA65578 MPW65578 MZS65578 NJO65578 NTK65578 ODG65578 ONC65578 OWY65578 PGU65578 PQQ65578 QAM65578 QKI65578 QUE65578 REA65578 RNW65578 RXS65578 SHO65578 SRK65578 TBG65578 TLC65578 TUY65578 UEU65578 UOQ65578 UYM65578 VII65578 VSE65578 WCA65578 WLW65578 WVS65578 K131114 JG131114 TC131114 ACY131114 AMU131114 AWQ131114 BGM131114 BQI131114 CAE131114 CKA131114 CTW131114 DDS131114 DNO131114 DXK131114 EHG131114 ERC131114 FAY131114 FKU131114 FUQ131114 GEM131114 GOI131114 GYE131114 HIA131114 HRW131114 IBS131114 ILO131114 IVK131114 JFG131114 JPC131114 JYY131114 KIU131114 KSQ131114 LCM131114 LMI131114 LWE131114 MGA131114 MPW131114 MZS131114 NJO131114 NTK131114 ODG131114 ONC131114 OWY131114 PGU131114 PQQ131114 QAM131114 QKI131114 QUE131114 REA131114 RNW131114 RXS131114 SHO131114 SRK131114 TBG131114 TLC131114 TUY131114 UEU131114 UOQ131114 UYM131114 VII131114 VSE131114 WCA131114 WLW131114 WVS131114 K196650 JG196650 TC196650 ACY196650 AMU196650 AWQ196650 BGM196650 BQI196650 CAE196650 CKA196650 CTW196650 DDS196650 DNO196650 DXK196650 EHG196650 ERC196650 FAY196650 FKU196650 FUQ196650 GEM196650 GOI196650 GYE196650 HIA196650 HRW196650 IBS196650 ILO196650 IVK196650 JFG196650 JPC196650 JYY196650 KIU196650 KSQ196650 LCM196650 LMI196650 LWE196650 MGA196650 MPW196650 MZS196650 NJO196650 NTK196650 ODG196650 ONC196650 OWY196650 PGU196650 PQQ196650 QAM196650 QKI196650 QUE196650 REA196650 RNW196650 RXS196650 SHO196650 SRK196650 TBG196650 TLC196650 TUY196650 UEU196650 UOQ196650 UYM196650 VII196650 VSE196650 WCA196650 WLW196650 WVS196650 K262186 JG262186 TC262186 ACY262186 AMU262186 AWQ262186 BGM262186 BQI262186 CAE262186 CKA262186 CTW262186 DDS262186 DNO262186 DXK262186 EHG262186 ERC262186 FAY262186 FKU262186 FUQ262186 GEM262186 GOI262186 GYE262186 HIA262186 HRW262186 IBS262186 ILO262186 IVK262186 JFG262186 JPC262186 JYY262186 KIU262186 KSQ262186 LCM262186 LMI262186 LWE262186 MGA262186 MPW262186 MZS262186 NJO262186 NTK262186 ODG262186 ONC262186 OWY262186 PGU262186 PQQ262186 QAM262186 QKI262186 QUE262186 REA262186 RNW262186 RXS262186 SHO262186 SRK262186 TBG262186 TLC262186 TUY262186 UEU262186 UOQ262186 UYM262186 VII262186 VSE262186 WCA262186 WLW262186 WVS262186 K327722 JG327722 TC327722 ACY327722 AMU327722 AWQ327722 BGM327722 BQI327722 CAE327722 CKA327722 CTW327722 DDS327722 DNO327722 DXK327722 EHG327722 ERC327722 FAY327722 FKU327722 FUQ327722 GEM327722 GOI327722 GYE327722 HIA327722 HRW327722 IBS327722 ILO327722 IVK327722 JFG327722 JPC327722 JYY327722 KIU327722 KSQ327722 LCM327722 LMI327722 LWE327722 MGA327722 MPW327722 MZS327722 NJO327722 NTK327722 ODG327722 ONC327722 OWY327722 PGU327722 PQQ327722 QAM327722 QKI327722 QUE327722 REA327722 RNW327722 RXS327722 SHO327722 SRK327722 TBG327722 TLC327722 TUY327722 UEU327722 UOQ327722 UYM327722 VII327722 VSE327722 WCA327722 WLW327722 WVS327722 K393258 JG393258 TC393258 ACY393258 AMU393258 AWQ393258 BGM393258 BQI393258 CAE393258 CKA393258 CTW393258 DDS393258 DNO393258 DXK393258 EHG393258 ERC393258 FAY393258 FKU393258 FUQ393258 GEM393258 GOI393258 GYE393258 HIA393258 HRW393258 IBS393258 ILO393258 IVK393258 JFG393258 JPC393258 JYY393258 KIU393258 KSQ393258 LCM393258 LMI393258 LWE393258 MGA393258 MPW393258 MZS393258 NJO393258 NTK393258 ODG393258 ONC393258 OWY393258 PGU393258 PQQ393258 QAM393258 QKI393258 QUE393258 REA393258 RNW393258 RXS393258 SHO393258 SRK393258 TBG393258 TLC393258 TUY393258 UEU393258 UOQ393258 UYM393258 VII393258 VSE393258 WCA393258 WLW393258 WVS393258 K458794 JG458794 TC458794 ACY458794 AMU458794 AWQ458794 BGM458794 BQI458794 CAE458794 CKA458794 CTW458794 DDS458794 DNO458794 DXK458794 EHG458794 ERC458794 FAY458794 FKU458794 FUQ458794 GEM458794 GOI458794 GYE458794 HIA458794 HRW458794 IBS458794 ILO458794 IVK458794 JFG458794 JPC458794 JYY458794 KIU458794 KSQ458794 LCM458794 LMI458794 LWE458794 MGA458794 MPW458794 MZS458794 NJO458794 NTK458794 ODG458794 ONC458794 OWY458794 PGU458794 PQQ458794 QAM458794 QKI458794 QUE458794 REA458794 RNW458794 RXS458794 SHO458794 SRK458794 TBG458794 TLC458794 TUY458794 UEU458794 UOQ458794 UYM458794 VII458794 VSE458794 WCA458794 WLW458794 WVS458794 K524330 JG524330 TC524330 ACY524330 AMU524330 AWQ524330 BGM524330 BQI524330 CAE524330 CKA524330 CTW524330 DDS524330 DNO524330 DXK524330 EHG524330 ERC524330 FAY524330 FKU524330 FUQ524330 GEM524330 GOI524330 GYE524330 HIA524330 HRW524330 IBS524330 ILO524330 IVK524330 JFG524330 JPC524330 JYY524330 KIU524330 KSQ524330 LCM524330 LMI524330 LWE524330 MGA524330 MPW524330 MZS524330 NJO524330 NTK524330 ODG524330 ONC524330 OWY524330 PGU524330 PQQ524330 QAM524330 QKI524330 QUE524330 REA524330 RNW524330 RXS524330 SHO524330 SRK524330 TBG524330 TLC524330 TUY524330 UEU524330 UOQ524330 UYM524330 VII524330 VSE524330 WCA524330 WLW524330 WVS524330 K589866 JG589866 TC589866 ACY589866 AMU589866 AWQ589866 BGM589866 BQI589866 CAE589866 CKA589866 CTW589866 DDS589866 DNO589866 DXK589866 EHG589866 ERC589866 FAY589866 FKU589866 FUQ589866 GEM589866 GOI589866 GYE589866 HIA589866 HRW589866 IBS589866 ILO589866 IVK589866 JFG589866 JPC589866 JYY589866 KIU589866 KSQ589866 LCM589866 LMI589866 LWE589866 MGA589866 MPW589866 MZS589866 NJO589866 NTK589866 ODG589866 ONC589866 OWY589866 PGU589866 PQQ589866 QAM589866 QKI589866 QUE589866 REA589866 RNW589866 RXS589866 SHO589866 SRK589866 TBG589866 TLC589866 TUY589866 UEU589866 UOQ589866 UYM589866 VII589866 VSE589866 WCA589866 WLW589866 WVS589866 K655402 JG655402 TC655402 ACY655402 AMU655402 AWQ655402 BGM655402 BQI655402 CAE655402 CKA655402 CTW655402 DDS655402 DNO655402 DXK655402 EHG655402 ERC655402 FAY655402 FKU655402 FUQ655402 GEM655402 GOI655402 GYE655402 HIA655402 HRW655402 IBS655402 ILO655402 IVK655402 JFG655402 JPC655402 JYY655402 KIU655402 KSQ655402 LCM655402 LMI655402 LWE655402 MGA655402 MPW655402 MZS655402 NJO655402 NTK655402 ODG655402 ONC655402 OWY655402 PGU655402 PQQ655402 QAM655402 QKI655402 QUE655402 REA655402 RNW655402 RXS655402 SHO655402 SRK655402 TBG655402 TLC655402 TUY655402 UEU655402 UOQ655402 UYM655402 VII655402 VSE655402 WCA655402 WLW655402 WVS655402 K720938 JG720938 TC720938 ACY720938 AMU720938 AWQ720938 BGM720938 BQI720938 CAE720938 CKA720938 CTW720938 DDS720938 DNO720938 DXK720938 EHG720938 ERC720938 FAY720938 FKU720938 FUQ720938 GEM720938 GOI720938 GYE720938 HIA720938 HRW720938 IBS720938 ILO720938 IVK720938 JFG720938 JPC720938 JYY720938 KIU720938 KSQ720938 LCM720938 LMI720938 LWE720938 MGA720938 MPW720938 MZS720938 NJO720938 NTK720938 ODG720938 ONC720938 OWY720938 PGU720938 PQQ720938 QAM720938 QKI720938 QUE720938 REA720938 RNW720938 RXS720938 SHO720938 SRK720938 TBG720938 TLC720938 TUY720938 UEU720938 UOQ720938 UYM720938 VII720938 VSE720938 WCA720938 WLW720938 WVS720938 K786474 JG786474 TC786474 ACY786474 AMU786474 AWQ786474 BGM786474 BQI786474 CAE786474 CKA786474 CTW786474 DDS786474 DNO786474 DXK786474 EHG786474 ERC786474 FAY786474 FKU786474 FUQ786474 GEM786474 GOI786474 GYE786474 HIA786474 HRW786474 IBS786474 ILO786474 IVK786474 JFG786474 JPC786474 JYY786474 KIU786474 KSQ786474 LCM786474 LMI786474 LWE786474 MGA786474 MPW786474 MZS786474 NJO786474 NTK786474 ODG786474 ONC786474 OWY786474 PGU786474 PQQ786474 QAM786474 QKI786474 QUE786474 REA786474 RNW786474 RXS786474 SHO786474 SRK786474 TBG786474 TLC786474 TUY786474 UEU786474 UOQ786474 UYM786474 VII786474 VSE786474 WCA786474 WLW786474 WVS786474 K852010 JG852010 TC852010 ACY852010 AMU852010 AWQ852010 BGM852010 BQI852010 CAE852010 CKA852010 CTW852010 DDS852010 DNO852010 DXK852010 EHG852010 ERC852010 FAY852010 FKU852010 FUQ852010 GEM852010 GOI852010 GYE852010 HIA852010 HRW852010 IBS852010 ILO852010 IVK852010 JFG852010 JPC852010 JYY852010 KIU852010 KSQ852010 LCM852010 LMI852010 LWE852010 MGA852010 MPW852010 MZS852010 NJO852010 NTK852010 ODG852010 ONC852010 OWY852010 PGU852010 PQQ852010 QAM852010 QKI852010 QUE852010 REA852010 RNW852010 RXS852010 SHO852010 SRK852010 TBG852010 TLC852010 TUY852010 UEU852010 UOQ852010 UYM852010 VII852010 VSE852010 WCA852010 WLW852010 WVS852010 K917546 JG917546 TC917546 ACY917546 AMU917546 AWQ917546 BGM917546 BQI917546 CAE917546 CKA917546 CTW917546 DDS917546 DNO917546 DXK917546 EHG917546 ERC917546 FAY917546 FKU917546 FUQ917546 GEM917546 GOI917546 GYE917546 HIA917546 HRW917546 IBS917546 ILO917546 IVK917546 JFG917546 JPC917546 JYY917546 KIU917546 KSQ917546 LCM917546 LMI917546 LWE917546 MGA917546 MPW917546 MZS917546 NJO917546 NTK917546 ODG917546 ONC917546 OWY917546 PGU917546 PQQ917546 QAM917546 QKI917546 QUE917546 REA917546 RNW917546 RXS917546 SHO917546 SRK917546 TBG917546 TLC917546 TUY917546 UEU917546 UOQ917546 UYM917546 VII917546 VSE917546 WCA917546 WLW917546 WVS917546 K983082 JG983082 TC983082 ACY983082 AMU983082 AWQ983082 BGM983082 BQI983082 CAE983082 CKA983082 CTW983082 DDS983082 DNO983082 DXK983082 EHG983082 ERC983082 FAY983082 FKU983082 FUQ983082 GEM983082 GOI983082 GYE983082 HIA983082 HRW983082 IBS983082 ILO983082 IVK983082 JFG983082 JPC983082 JYY983082 KIU983082 KSQ983082 LCM983082 LMI983082 LWE983082 MGA983082 MPW983082 MZS983082 NJO983082 NTK983082 ODG983082 ONC983082 OWY983082 PGU983082 PQQ983082 QAM983082 QKI983082 QUE983082 REA983082 RNW983082 RXS983082 SHO983082 SRK983082 TBG983082 TLC983082 TUY983082 UEU983082 UOQ983082 UYM983082 VII983082 VSE983082 WCA983082 WLW983082 WVS983082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K131106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K196642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K262178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K327714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K393250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K458786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K524322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K589858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K655394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K720930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K786466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K852002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K917538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K983074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K26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WVS26 K65562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K131098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K196634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K262170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K327706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K393242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K458778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K524314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K589850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K655386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K720922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K786458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K851994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K917530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K983066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WVS983066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M30 JI30 TE30 ADA30 AMW30 AWS30 BGO30 BQK30 CAG30 CKC30 CTY30 DDU30 DNQ30 DXM30 EHI30 ERE30 FBA30 FKW30 FUS30 GEO30 GOK30 GYG30 HIC30 HRY30 IBU30 ILQ30 IVM30 JFI30 JPE30 JZA30 KIW30 KSS30 LCO30 LMK30 LWG30 MGC30 MPY30 MZU30 NJQ30 NTM30 ODI30 ONE30 OXA30 PGW30 PQS30 QAO30 QKK30 QUG30 REC30 RNY30 RXU30 SHQ30 SRM30 TBI30 TLE30 TVA30 UEW30 UOS30 UYO30 VIK30 VSG30 WCC30 WLY30 WVU30 M65566 JI65566 TE65566 ADA65566 AMW65566 AWS65566 BGO65566 BQK65566 CAG65566 CKC65566 CTY65566 DDU65566 DNQ65566 DXM65566 EHI65566 ERE65566 FBA65566 FKW65566 FUS65566 GEO65566 GOK65566 GYG65566 HIC65566 HRY65566 IBU65566 ILQ65566 IVM65566 JFI65566 JPE65566 JZA65566 KIW65566 KSS65566 LCO65566 LMK65566 LWG65566 MGC65566 MPY65566 MZU65566 NJQ65566 NTM65566 ODI65566 ONE65566 OXA65566 PGW65566 PQS65566 QAO65566 QKK65566 QUG65566 REC65566 RNY65566 RXU65566 SHQ65566 SRM65566 TBI65566 TLE65566 TVA65566 UEW65566 UOS65566 UYO65566 VIK65566 VSG65566 WCC65566 WLY65566 WVU65566 M131102 JI131102 TE131102 ADA131102 AMW131102 AWS131102 BGO131102 BQK131102 CAG131102 CKC131102 CTY131102 DDU131102 DNQ131102 DXM131102 EHI131102 ERE131102 FBA131102 FKW131102 FUS131102 GEO131102 GOK131102 GYG131102 HIC131102 HRY131102 IBU131102 ILQ131102 IVM131102 JFI131102 JPE131102 JZA131102 KIW131102 KSS131102 LCO131102 LMK131102 LWG131102 MGC131102 MPY131102 MZU131102 NJQ131102 NTM131102 ODI131102 ONE131102 OXA131102 PGW131102 PQS131102 QAO131102 QKK131102 QUG131102 REC131102 RNY131102 RXU131102 SHQ131102 SRM131102 TBI131102 TLE131102 TVA131102 UEW131102 UOS131102 UYO131102 VIK131102 VSG131102 WCC131102 WLY131102 WVU131102 M196638 JI196638 TE196638 ADA196638 AMW196638 AWS196638 BGO196638 BQK196638 CAG196638 CKC196638 CTY196638 DDU196638 DNQ196638 DXM196638 EHI196638 ERE196638 FBA196638 FKW196638 FUS196638 GEO196638 GOK196638 GYG196638 HIC196638 HRY196638 IBU196638 ILQ196638 IVM196638 JFI196638 JPE196638 JZA196638 KIW196638 KSS196638 LCO196638 LMK196638 LWG196638 MGC196638 MPY196638 MZU196638 NJQ196638 NTM196638 ODI196638 ONE196638 OXA196638 PGW196638 PQS196638 QAO196638 QKK196638 QUG196638 REC196638 RNY196638 RXU196638 SHQ196638 SRM196638 TBI196638 TLE196638 TVA196638 UEW196638 UOS196638 UYO196638 VIK196638 VSG196638 WCC196638 WLY196638 WVU196638 M262174 JI262174 TE262174 ADA262174 AMW262174 AWS262174 BGO262174 BQK262174 CAG262174 CKC262174 CTY262174 DDU262174 DNQ262174 DXM262174 EHI262174 ERE262174 FBA262174 FKW262174 FUS262174 GEO262174 GOK262174 GYG262174 HIC262174 HRY262174 IBU262174 ILQ262174 IVM262174 JFI262174 JPE262174 JZA262174 KIW262174 KSS262174 LCO262174 LMK262174 LWG262174 MGC262174 MPY262174 MZU262174 NJQ262174 NTM262174 ODI262174 ONE262174 OXA262174 PGW262174 PQS262174 QAO262174 QKK262174 QUG262174 REC262174 RNY262174 RXU262174 SHQ262174 SRM262174 TBI262174 TLE262174 TVA262174 UEW262174 UOS262174 UYO262174 VIK262174 VSG262174 WCC262174 WLY262174 WVU262174 M327710 JI327710 TE327710 ADA327710 AMW327710 AWS327710 BGO327710 BQK327710 CAG327710 CKC327710 CTY327710 DDU327710 DNQ327710 DXM327710 EHI327710 ERE327710 FBA327710 FKW327710 FUS327710 GEO327710 GOK327710 GYG327710 HIC327710 HRY327710 IBU327710 ILQ327710 IVM327710 JFI327710 JPE327710 JZA327710 KIW327710 KSS327710 LCO327710 LMK327710 LWG327710 MGC327710 MPY327710 MZU327710 NJQ327710 NTM327710 ODI327710 ONE327710 OXA327710 PGW327710 PQS327710 QAO327710 QKK327710 QUG327710 REC327710 RNY327710 RXU327710 SHQ327710 SRM327710 TBI327710 TLE327710 TVA327710 UEW327710 UOS327710 UYO327710 VIK327710 VSG327710 WCC327710 WLY327710 WVU327710 M393246 JI393246 TE393246 ADA393246 AMW393246 AWS393246 BGO393246 BQK393246 CAG393246 CKC393246 CTY393246 DDU393246 DNQ393246 DXM393246 EHI393246 ERE393246 FBA393246 FKW393246 FUS393246 GEO393246 GOK393246 GYG393246 HIC393246 HRY393246 IBU393246 ILQ393246 IVM393246 JFI393246 JPE393246 JZA393246 KIW393246 KSS393246 LCO393246 LMK393246 LWG393246 MGC393246 MPY393246 MZU393246 NJQ393246 NTM393246 ODI393246 ONE393246 OXA393246 PGW393246 PQS393246 QAO393246 QKK393246 QUG393246 REC393246 RNY393246 RXU393246 SHQ393246 SRM393246 TBI393246 TLE393246 TVA393246 UEW393246 UOS393246 UYO393246 VIK393246 VSG393246 WCC393246 WLY393246 WVU393246 M458782 JI458782 TE458782 ADA458782 AMW458782 AWS458782 BGO458782 BQK458782 CAG458782 CKC458782 CTY458782 DDU458782 DNQ458782 DXM458782 EHI458782 ERE458782 FBA458782 FKW458782 FUS458782 GEO458782 GOK458782 GYG458782 HIC458782 HRY458782 IBU458782 ILQ458782 IVM458782 JFI458782 JPE458782 JZA458782 KIW458782 KSS458782 LCO458782 LMK458782 LWG458782 MGC458782 MPY458782 MZU458782 NJQ458782 NTM458782 ODI458782 ONE458782 OXA458782 PGW458782 PQS458782 QAO458782 QKK458782 QUG458782 REC458782 RNY458782 RXU458782 SHQ458782 SRM458782 TBI458782 TLE458782 TVA458782 UEW458782 UOS458782 UYO458782 VIK458782 VSG458782 WCC458782 WLY458782 WVU458782 M524318 JI524318 TE524318 ADA524318 AMW524318 AWS524318 BGO524318 BQK524318 CAG524318 CKC524318 CTY524318 DDU524318 DNQ524318 DXM524318 EHI524318 ERE524318 FBA524318 FKW524318 FUS524318 GEO524318 GOK524318 GYG524318 HIC524318 HRY524318 IBU524318 ILQ524318 IVM524318 JFI524318 JPE524318 JZA524318 KIW524318 KSS524318 LCO524318 LMK524318 LWG524318 MGC524318 MPY524318 MZU524318 NJQ524318 NTM524318 ODI524318 ONE524318 OXA524318 PGW524318 PQS524318 QAO524318 QKK524318 QUG524318 REC524318 RNY524318 RXU524318 SHQ524318 SRM524318 TBI524318 TLE524318 TVA524318 UEW524318 UOS524318 UYO524318 VIK524318 VSG524318 WCC524318 WLY524318 WVU524318 M589854 JI589854 TE589854 ADA589854 AMW589854 AWS589854 BGO589854 BQK589854 CAG589854 CKC589854 CTY589854 DDU589854 DNQ589854 DXM589854 EHI589854 ERE589854 FBA589854 FKW589854 FUS589854 GEO589854 GOK589854 GYG589854 HIC589854 HRY589854 IBU589854 ILQ589854 IVM589854 JFI589854 JPE589854 JZA589854 KIW589854 KSS589854 LCO589854 LMK589854 LWG589854 MGC589854 MPY589854 MZU589854 NJQ589854 NTM589854 ODI589854 ONE589854 OXA589854 PGW589854 PQS589854 QAO589854 QKK589854 QUG589854 REC589854 RNY589854 RXU589854 SHQ589854 SRM589854 TBI589854 TLE589854 TVA589854 UEW589854 UOS589854 UYO589854 VIK589854 VSG589854 WCC589854 WLY589854 WVU589854 M655390 JI655390 TE655390 ADA655390 AMW655390 AWS655390 BGO655390 BQK655390 CAG655390 CKC655390 CTY655390 DDU655390 DNQ655390 DXM655390 EHI655390 ERE655390 FBA655390 FKW655390 FUS655390 GEO655390 GOK655390 GYG655390 HIC655390 HRY655390 IBU655390 ILQ655390 IVM655390 JFI655390 JPE655390 JZA655390 KIW655390 KSS655390 LCO655390 LMK655390 LWG655390 MGC655390 MPY655390 MZU655390 NJQ655390 NTM655390 ODI655390 ONE655390 OXA655390 PGW655390 PQS655390 QAO655390 QKK655390 QUG655390 REC655390 RNY655390 RXU655390 SHQ655390 SRM655390 TBI655390 TLE655390 TVA655390 UEW655390 UOS655390 UYO655390 VIK655390 VSG655390 WCC655390 WLY655390 WVU655390 M720926 JI720926 TE720926 ADA720926 AMW720926 AWS720926 BGO720926 BQK720926 CAG720926 CKC720926 CTY720926 DDU720926 DNQ720926 DXM720926 EHI720926 ERE720926 FBA720926 FKW720926 FUS720926 GEO720926 GOK720926 GYG720926 HIC720926 HRY720926 IBU720926 ILQ720926 IVM720926 JFI720926 JPE720926 JZA720926 KIW720926 KSS720926 LCO720926 LMK720926 LWG720926 MGC720926 MPY720926 MZU720926 NJQ720926 NTM720926 ODI720926 ONE720926 OXA720926 PGW720926 PQS720926 QAO720926 QKK720926 QUG720926 REC720926 RNY720926 RXU720926 SHQ720926 SRM720926 TBI720926 TLE720926 TVA720926 UEW720926 UOS720926 UYO720926 VIK720926 VSG720926 WCC720926 WLY720926 WVU720926 M786462 JI786462 TE786462 ADA786462 AMW786462 AWS786462 BGO786462 BQK786462 CAG786462 CKC786462 CTY786462 DDU786462 DNQ786462 DXM786462 EHI786462 ERE786462 FBA786462 FKW786462 FUS786462 GEO786462 GOK786462 GYG786462 HIC786462 HRY786462 IBU786462 ILQ786462 IVM786462 JFI786462 JPE786462 JZA786462 KIW786462 KSS786462 LCO786462 LMK786462 LWG786462 MGC786462 MPY786462 MZU786462 NJQ786462 NTM786462 ODI786462 ONE786462 OXA786462 PGW786462 PQS786462 QAO786462 QKK786462 QUG786462 REC786462 RNY786462 RXU786462 SHQ786462 SRM786462 TBI786462 TLE786462 TVA786462 UEW786462 UOS786462 UYO786462 VIK786462 VSG786462 WCC786462 WLY786462 WVU786462 M851998 JI851998 TE851998 ADA851998 AMW851998 AWS851998 BGO851998 BQK851998 CAG851998 CKC851998 CTY851998 DDU851998 DNQ851998 DXM851998 EHI851998 ERE851998 FBA851998 FKW851998 FUS851998 GEO851998 GOK851998 GYG851998 HIC851998 HRY851998 IBU851998 ILQ851998 IVM851998 JFI851998 JPE851998 JZA851998 KIW851998 KSS851998 LCO851998 LMK851998 LWG851998 MGC851998 MPY851998 MZU851998 NJQ851998 NTM851998 ODI851998 ONE851998 OXA851998 PGW851998 PQS851998 QAO851998 QKK851998 QUG851998 REC851998 RNY851998 RXU851998 SHQ851998 SRM851998 TBI851998 TLE851998 TVA851998 UEW851998 UOS851998 UYO851998 VIK851998 VSG851998 WCC851998 WLY851998 WVU851998 M917534 JI917534 TE917534 ADA917534 AMW917534 AWS917534 BGO917534 BQK917534 CAG917534 CKC917534 CTY917534 DDU917534 DNQ917534 DXM917534 EHI917534 ERE917534 FBA917534 FKW917534 FUS917534 GEO917534 GOK917534 GYG917534 HIC917534 HRY917534 IBU917534 ILQ917534 IVM917534 JFI917534 JPE917534 JZA917534 KIW917534 KSS917534 LCO917534 LMK917534 LWG917534 MGC917534 MPY917534 MZU917534 NJQ917534 NTM917534 ODI917534 ONE917534 OXA917534 PGW917534 PQS917534 QAO917534 QKK917534 QUG917534 REC917534 RNY917534 RXU917534 SHQ917534 SRM917534 TBI917534 TLE917534 TVA917534 UEW917534 UOS917534 UYO917534 VIK917534 VSG917534 WCC917534 WLY917534 WVU917534 M983070 JI983070 TE983070 ADA983070 AMW983070 AWS983070 BGO983070 BQK983070 CAG983070 CKC983070 CTY983070 DDU983070 DNQ983070 DXM983070 EHI983070 ERE983070 FBA983070 FKW983070 FUS983070 GEO983070 GOK983070 GYG983070 HIC983070 HRY983070 IBU983070 ILQ983070 IVM983070 JFI983070 JPE983070 JZA983070 KIW983070 KSS983070 LCO983070 LMK983070 LWG983070 MGC983070 MPY983070 MZU983070 NJQ983070 NTM983070 ODI983070 ONE983070 OXA983070 PGW983070 PQS983070 QAO983070 QKK983070 QUG983070 REC983070 RNY983070 RXU983070 SHQ983070 SRM983070 TBI983070 TLE983070 TVA983070 UEW983070 UOS983070 UYO983070 VIK983070 VSG983070 WCC983070 WLY983070 WVU983070 M46 JI46 TE46 ADA46 AMW46 AWS46 BGO46 BQK46 CAG46 CKC46 CTY46 DDU46 DNQ46 DXM46 EHI46 ERE46 FBA46 FKW46 FUS46 GEO46 GOK46 GYG46 HIC46 HRY46 IBU46 ILQ46 IVM46 JFI46 JPE46 JZA46 KIW46 KSS46 LCO46 LMK46 LWG46 MGC46 MPY46 MZU46 NJQ46 NTM46 ODI46 ONE46 OXA46 PGW46 PQS46 QAO46 QKK46 QUG46 REC46 RNY46 RXU46 SHQ46 SRM46 TBI46 TLE46 TVA46 UEW46 UOS46 UYO46 VIK46 VSG46 WCC46 WLY46 WVU46 M65582 JI65582 TE65582 ADA65582 AMW65582 AWS65582 BGO65582 BQK65582 CAG65582 CKC65582 CTY65582 DDU65582 DNQ65582 DXM65582 EHI65582 ERE65582 FBA65582 FKW65582 FUS65582 GEO65582 GOK65582 GYG65582 HIC65582 HRY65582 IBU65582 ILQ65582 IVM65582 JFI65582 JPE65582 JZA65582 KIW65582 KSS65582 LCO65582 LMK65582 LWG65582 MGC65582 MPY65582 MZU65582 NJQ65582 NTM65582 ODI65582 ONE65582 OXA65582 PGW65582 PQS65582 QAO65582 QKK65582 QUG65582 REC65582 RNY65582 RXU65582 SHQ65582 SRM65582 TBI65582 TLE65582 TVA65582 UEW65582 UOS65582 UYO65582 VIK65582 VSG65582 WCC65582 WLY65582 WVU65582 M131118 JI131118 TE131118 ADA131118 AMW131118 AWS131118 BGO131118 BQK131118 CAG131118 CKC131118 CTY131118 DDU131118 DNQ131118 DXM131118 EHI131118 ERE131118 FBA131118 FKW131118 FUS131118 GEO131118 GOK131118 GYG131118 HIC131118 HRY131118 IBU131118 ILQ131118 IVM131118 JFI131118 JPE131118 JZA131118 KIW131118 KSS131118 LCO131118 LMK131118 LWG131118 MGC131118 MPY131118 MZU131118 NJQ131118 NTM131118 ODI131118 ONE131118 OXA131118 PGW131118 PQS131118 QAO131118 QKK131118 QUG131118 REC131118 RNY131118 RXU131118 SHQ131118 SRM131118 TBI131118 TLE131118 TVA131118 UEW131118 UOS131118 UYO131118 VIK131118 VSG131118 WCC131118 WLY131118 WVU131118 M196654 JI196654 TE196654 ADA196654 AMW196654 AWS196654 BGO196654 BQK196654 CAG196654 CKC196654 CTY196654 DDU196654 DNQ196654 DXM196654 EHI196654 ERE196654 FBA196654 FKW196654 FUS196654 GEO196654 GOK196654 GYG196654 HIC196654 HRY196654 IBU196654 ILQ196654 IVM196654 JFI196654 JPE196654 JZA196654 KIW196654 KSS196654 LCO196654 LMK196654 LWG196654 MGC196654 MPY196654 MZU196654 NJQ196654 NTM196654 ODI196654 ONE196654 OXA196654 PGW196654 PQS196654 QAO196654 QKK196654 QUG196654 REC196654 RNY196654 RXU196654 SHQ196654 SRM196654 TBI196654 TLE196654 TVA196654 UEW196654 UOS196654 UYO196654 VIK196654 VSG196654 WCC196654 WLY196654 WVU196654 M262190 JI262190 TE262190 ADA262190 AMW262190 AWS262190 BGO262190 BQK262190 CAG262190 CKC262190 CTY262190 DDU262190 DNQ262190 DXM262190 EHI262190 ERE262190 FBA262190 FKW262190 FUS262190 GEO262190 GOK262190 GYG262190 HIC262190 HRY262190 IBU262190 ILQ262190 IVM262190 JFI262190 JPE262190 JZA262190 KIW262190 KSS262190 LCO262190 LMK262190 LWG262190 MGC262190 MPY262190 MZU262190 NJQ262190 NTM262190 ODI262190 ONE262190 OXA262190 PGW262190 PQS262190 QAO262190 QKK262190 QUG262190 REC262190 RNY262190 RXU262190 SHQ262190 SRM262190 TBI262190 TLE262190 TVA262190 UEW262190 UOS262190 UYO262190 VIK262190 VSG262190 WCC262190 WLY262190 WVU262190 M327726 JI327726 TE327726 ADA327726 AMW327726 AWS327726 BGO327726 BQK327726 CAG327726 CKC327726 CTY327726 DDU327726 DNQ327726 DXM327726 EHI327726 ERE327726 FBA327726 FKW327726 FUS327726 GEO327726 GOK327726 GYG327726 HIC327726 HRY327726 IBU327726 ILQ327726 IVM327726 JFI327726 JPE327726 JZA327726 KIW327726 KSS327726 LCO327726 LMK327726 LWG327726 MGC327726 MPY327726 MZU327726 NJQ327726 NTM327726 ODI327726 ONE327726 OXA327726 PGW327726 PQS327726 QAO327726 QKK327726 QUG327726 REC327726 RNY327726 RXU327726 SHQ327726 SRM327726 TBI327726 TLE327726 TVA327726 UEW327726 UOS327726 UYO327726 VIK327726 VSG327726 WCC327726 WLY327726 WVU327726 M393262 JI393262 TE393262 ADA393262 AMW393262 AWS393262 BGO393262 BQK393262 CAG393262 CKC393262 CTY393262 DDU393262 DNQ393262 DXM393262 EHI393262 ERE393262 FBA393262 FKW393262 FUS393262 GEO393262 GOK393262 GYG393262 HIC393262 HRY393262 IBU393262 ILQ393262 IVM393262 JFI393262 JPE393262 JZA393262 KIW393262 KSS393262 LCO393262 LMK393262 LWG393262 MGC393262 MPY393262 MZU393262 NJQ393262 NTM393262 ODI393262 ONE393262 OXA393262 PGW393262 PQS393262 QAO393262 QKK393262 QUG393262 REC393262 RNY393262 RXU393262 SHQ393262 SRM393262 TBI393262 TLE393262 TVA393262 UEW393262 UOS393262 UYO393262 VIK393262 VSG393262 WCC393262 WLY393262 WVU393262 M458798 JI458798 TE458798 ADA458798 AMW458798 AWS458798 BGO458798 BQK458798 CAG458798 CKC458798 CTY458798 DDU458798 DNQ458798 DXM458798 EHI458798 ERE458798 FBA458798 FKW458798 FUS458798 GEO458798 GOK458798 GYG458798 HIC458798 HRY458798 IBU458798 ILQ458798 IVM458798 JFI458798 JPE458798 JZA458798 KIW458798 KSS458798 LCO458798 LMK458798 LWG458798 MGC458798 MPY458798 MZU458798 NJQ458798 NTM458798 ODI458798 ONE458798 OXA458798 PGW458798 PQS458798 QAO458798 QKK458798 QUG458798 REC458798 RNY458798 RXU458798 SHQ458798 SRM458798 TBI458798 TLE458798 TVA458798 UEW458798 UOS458798 UYO458798 VIK458798 VSG458798 WCC458798 WLY458798 WVU458798 M524334 JI524334 TE524334 ADA524334 AMW524334 AWS524334 BGO524334 BQK524334 CAG524334 CKC524334 CTY524334 DDU524334 DNQ524334 DXM524334 EHI524334 ERE524334 FBA524334 FKW524334 FUS524334 GEO524334 GOK524334 GYG524334 HIC524334 HRY524334 IBU524334 ILQ524334 IVM524334 JFI524334 JPE524334 JZA524334 KIW524334 KSS524334 LCO524334 LMK524334 LWG524334 MGC524334 MPY524334 MZU524334 NJQ524334 NTM524334 ODI524334 ONE524334 OXA524334 PGW524334 PQS524334 QAO524334 QKK524334 QUG524334 REC524334 RNY524334 RXU524334 SHQ524334 SRM524334 TBI524334 TLE524334 TVA524334 UEW524334 UOS524334 UYO524334 VIK524334 VSG524334 WCC524334 WLY524334 WVU524334 M589870 JI589870 TE589870 ADA589870 AMW589870 AWS589870 BGO589870 BQK589870 CAG589870 CKC589870 CTY589870 DDU589870 DNQ589870 DXM589870 EHI589870 ERE589870 FBA589870 FKW589870 FUS589870 GEO589870 GOK589870 GYG589870 HIC589870 HRY589870 IBU589870 ILQ589870 IVM589870 JFI589870 JPE589870 JZA589870 KIW589870 KSS589870 LCO589870 LMK589870 LWG589870 MGC589870 MPY589870 MZU589870 NJQ589870 NTM589870 ODI589870 ONE589870 OXA589870 PGW589870 PQS589870 QAO589870 QKK589870 QUG589870 REC589870 RNY589870 RXU589870 SHQ589870 SRM589870 TBI589870 TLE589870 TVA589870 UEW589870 UOS589870 UYO589870 VIK589870 VSG589870 WCC589870 WLY589870 WVU589870 M655406 JI655406 TE655406 ADA655406 AMW655406 AWS655406 BGO655406 BQK655406 CAG655406 CKC655406 CTY655406 DDU655406 DNQ655406 DXM655406 EHI655406 ERE655406 FBA655406 FKW655406 FUS655406 GEO655406 GOK655406 GYG655406 HIC655406 HRY655406 IBU655406 ILQ655406 IVM655406 JFI655406 JPE655406 JZA655406 KIW655406 KSS655406 LCO655406 LMK655406 LWG655406 MGC655406 MPY655406 MZU655406 NJQ655406 NTM655406 ODI655406 ONE655406 OXA655406 PGW655406 PQS655406 QAO655406 QKK655406 QUG655406 REC655406 RNY655406 RXU655406 SHQ655406 SRM655406 TBI655406 TLE655406 TVA655406 UEW655406 UOS655406 UYO655406 VIK655406 VSG655406 WCC655406 WLY655406 WVU655406 M720942 JI720942 TE720942 ADA720942 AMW720942 AWS720942 BGO720942 BQK720942 CAG720942 CKC720942 CTY720942 DDU720942 DNQ720942 DXM720942 EHI720942 ERE720942 FBA720942 FKW720942 FUS720942 GEO720942 GOK720942 GYG720942 HIC720942 HRY720942 IBU720942 ILQ720942 IVM720942 JFI720942 JPE720942 JZA720942 KIW720942 KSS720942 LCO720942 LMK720942 LWG720942 MGC720942 MPY720942 MZU720942 NJQ720942 NTM720942 ODI720942 ONE720942 OXA720942 PGW720942 PQS720942 QAO720942 QKK720942 QUG720942 REC720942 RNY720942 RXU720942 SHQ720942 SRM720942 TBI720942 TLE720942 TVA720942 UEW720942 UOS720942 UYO720942 VIK720942 VSG720942 WCC720942 WLY720942 WVU720942 M786478 JI786478 TE786478 ADA786478 AMW786478 AWS786478 BGO786478 BQK786478 CAG786478 CKC786478 CTY786478 DDU786478 DNQ786478 DXM786478 EHI786478 ERE786478 FBA786478 FKW786478 FUS786478 GEO786478 GOK786478 GYG786478 HIC786478 HRY786478 IBU786478 ILQ786478 IVM786478 JFI786478 JPE786478 JZA786478 KIW786478 KSS786478 LCO786478 LMK786478 LWG786478 MGC786478 MPY786478 MZU786478 NJQ786478 NTM786478 ODI786478 ONE786478 OXA786478 PGW786478 PQS786478 QAO786478 QKK786478 QUG786478 REC786478 RNY786478 RXU786478 SHQ786478 SRM786478 TBI786478 TLE786478 TVA786478 UEW786478 UOS786478 UYO786478 VIK786478 VSG786478 WCC786478 WLY786478 WVU786478 M852014 JI852014 TE852014 ADA852014 AMW852014 AWS852014 BGO852014 BQK852014 CAG852014 CKC852014 CTY852014 DDU852014 DNQ852014 DXM852014 EHI852014 ERE852014 FBA852014 FKW852014 FUS852014 GEO852014 GOK852014 GYG852014 HIC852014 HRY852014 IBU852014 ILQ852014 IVM852014 JFI852014 JPE852014 JZA852014 KIW852014 KSS852014 LCO852014 LMK852014 LWG852014 MGC852014 MPY852014 MZU852014 NJQ852014 NTM852014 ODI852014 ONE852014 OXA852014 PGW852014 PQS852014 QAO852014 QKK852014 QUG852014 REC852014 RNY852014 RXU852014 SHQ852014 SRM852014 TBI852014 TLE852014 TVA852014 UEW852014 UOS852014 UYO852014 VIK852014 VSG852014 WCC852014 WLY852014 WVU852014 M917550 JI917550 TE917550 ADA917550 AMW917550 AWS917550 BGO917550 BQK917550 CAG917550 CKC917550 CTY917550 DDU917550 DNQ917550 DXM917550 EHI917550 ERE917550 FBA917550 FKW917550 FUS917550 GEO917550 GOK917550 GYG917550 HIC917550 HRY917550 IBU917550 ILQ917550 IVM917550 JFI917550 JPE917550 JZA917550 KIW917550 KSS917550 LCO917550 LMK917550 LWG917550 MGC917550 MPY917550 MZU917550 NJQ917550 NTM917550 ODI917550 ONE917550 OXA917550 PGW917550 PQS917550 QAO917550 QKK917550 QUG917550 REC917550 RNY917550 RXU917550 SHQ917550 SRM917550 TBI917550 TLE917550 TVA917550 UEW917550 UOS917550 UYO917550 VIK917550 VSG917550 WCC917550 WLY917550 WVU917550 M983086 JI983086 TE983086 ADA983086 AMW983086 AWS983086 BGO983086 BQK983086 CAG983086 CKC983086 CTY983086 DDU983086 DNQ983086 DXM983086 EHI983086 ERE983086 FBA983086 FKW983086 FUS983086 GEO983086 GOK983086 GYG983086 HIC983086 HRY983086 IBU983086 ILQ983086 IVM983086 JFI983086 JPE983086 JZA983086 KIW983086 KSS983086 LCO983086 LMK983086 LWG983086 MGC983086 MPY983086 MZU983086 NJQ983086 NTM983086 ODI983086 ONE983086 OXA983086 PGW983086 PQS983086 QAO983086 QKK983086 QUG983086 REC983086 RNY983086 RXU983086 SHQ983086 SRM983086 TBI983086 TLE983086 TVA983086 UEW983086 UOS983086 UYO983086 VIK983086 VSG983086 WCC983086 WLY983086 WVU983086 M62 JI62 TE62 ADA62 AMW62 AWS62 BGO62 BQK62 CAG62 CKC62 CTY62 DDU62 DNQ62 DXM62 EHI62 ERE62 FBA62 FKW62 FUS62 GEO62 GOK62 GYG62 HIC62 HRY62 IBU62 ILQ62 IVM62 JFI62 JPE62 JZA62 KIW62 KSS62 LCO62 LMK62 LWG62 MGC62 MPY62 MZU62 NJQ62 NTM62 ODI62 ONE62 OXA62 PGW62 PQS62 QAO62 QKK62 QUG62 REC62 RNY62 RXU62 SHQ62 SRM62 TBI62 TLE62 TVA62 UEW62 UOS62 UYO62 VIK62 VSG62 WCC62 WLY62 WVU62 M65598 JI65598 TE65598 ADA65598 AMW65598 AWS65598 BGO65598 BQK65598 CAG65598 CKC65598 CTY65598 DDU65598 DNQ65598 DXM65598 EHI65598 ERE65598 FBA65598 FKW65598 FUS65598 GEO65598 GOK65598 GYG65598 HIC65598 HRY65598 IBU65598 ILQ65598 IVM65598 JFI65598 JPE65598 JZA65598 KIW65598 KSS65598 LCO65598 LMK65598 LWG65598 MGC65598 MPY65598 MZU65598 NJQ65598 NTM65598 ODI65598 ONE65598 OXA65598 PGW65598 PQS65598 QAO65598 QKK65598 QUG65598 REC65598 RNY65598 RXU65598 SHQ65598 SRM65598 TBI65598 TLE65598 TVA65598 UEW65598 UOS65598 UYO65598 VIK65598 VSG65598 WCC65598 WLY65598 WVU65598 M131134 JI131134 TE131134 ADA131134 AMW131134 AWS131134 BGO131134 BQK131134 CAG131134 CKC131134 CTY131134 DDU131134 DNQ131134 DXM131134 EHI131134 ERE131134 FBA131134 FKW131134 FUS131134 GEO131134 GOK131134 GYG131134 HIC131134 HRY131134 IBU131134 ILQ131134 IVM131134 JFI131134 JPE131134 JZA131134 KIW131134 KSS131134 LCO131134 LMK131134 LWG131134 MGC131134 MPY131134 MZU131134 NJQ131134 NTM131134 ODI131134 ONE131134 OXA131134 PGW131134 PQS131134 QAO131134 QKK131134 QUG131134 REC131134 RNY131134 RXU131134 SHQ131134 SRM131134 TBI131134 TLE131134 TVA131134 UEW131134 UOS131134 UYO131134 VIK131134 VSG131134 WCC131134 WLY131134 WVU131134 M196670 JI196670 TE196670 ADA196670 AMW196670 AWS196670 BGO196670 BQK196670 CAG196670 CKC196670 CTY196670 DDU196670 DNQ196670 DXM196670 EHI196670 ERE196670 FBA196670 FKW196670 FUS196670 GEO196670 GOK196670 GYG196670 HIC196670 HRY196670 IBU196670 ILQ196670 IVM196670 JFI196670 JPE196670 JZA196670 KIW196670 KSS196670 LCO196670 LMK196670 LWG196670 MGC196670 MPY196670 MZU196670 NJQ196670 NTM196670 ODI196670 ONE196670 OXA196670 PGW196670 PQS196670 QAO196670 QKK196670 QUG196670 REC196670 RNY196670 RXU196670 SHQ196670 SRM196670 TBI196670 TLE196670 TVA196670 UEW196670 UOS196670 UYO196670 VIK196670 VSG196670 WCC196670 WLY196670 WVU196670 M262206 JI262206 TE262206 ADA262206 AMW262206 AWS262206 BGO262206 BQK262206 CAG262206 CKC262206 CTY262206 DDU262206 DNQ262206 DXM262206 EHI262206 ERE262206 FBA262206 FKW262206 FUS262206 GEO262206 GOK262206 GYG262206 HIC262206 HRY262206 IBU262206 ILQ262206 IVM262206 JFI262206 JPE262206 JZA262206 KIW262206 KSS262206 LCO262206 LMK262206 LWG262206 MGC262206 MPY262206 MZU262206 NJQ262206 NTM262206 ODI262206 ONE262206 OXA262206 PGW262206 PQS262206 QAO262206 QKK262206 QUG262206 REC262206 RNY262206 RXU262206 SHQ262206 SRM262206 TBI262206 TLE262206 TVA262206 UEW262206 UOS262206 UYO262206 VIK262206 VSG262206 WCC262206 WLY262206 WVU262206 M327742 JI327742 TE327742 ADA327742 AMW327742 AWS327742 BGO327742 BQK327742 CAG327742 CKC327742 CTY327742 DDU327742 DNQ327742 DXM327742 EHI327742 ERE327742 FBA327742 FKW327742 FUS327742 GEO327742 GOK327742 GYG327742 HIC327742 HRY327742 IBU327742 ILQ327742 IVM327742 JFI327742 JPE327742 JZA327742 KIW327742 KSS327742 LCO327742 LMK327742 LWG327742 MGC327742 MPY327742 MZU327742 NJQ327742 NTM327742 ODI327742 ONE327742 OXA327742 PGW327742 PQS327742 QAO327742 QKK327742 QUG327742 REC327742 RNY327742 RXU327742 SHQ327742 SRM327742 TBI327742 TLE327742 TVA327742 UEW327742 UOS327742 UYO327742 VIK327742 VSG327742 WCC327742 WLY327742 WVU327742 M393278 JI393278 TE393278 ADA393278 AMW393278 AWS393278 BGO393278 BQK393278 CAG393278 CKC393278 CTY393278 DDU393278 DNQ393278 DXM393278 EHI393278 ERE393278 FBA393278 FKW393278 FUS393278 GEO393278 GOK393278 GYG393278 HIC393278 HRY393278 IBU393278 ILQ393278 IVM393278 JFI393278 JPE393278 JZA393278 KIW393278 KSS393278 LCO393278 LMK393278 LWG393278 MGC393278 MPY393278 MZU393278 NJQ393278 NTM393278 ODI393278 ONE393278 OXA393278 PGW393278 PQS393278 QAO393278 QKK393278 QUG393278 REC393278 RNY393278 RXU393278 SHQ393278 SRM393278 TBI393278 TLE393278 TVA393278 UEW393278 UOS393278 UYO393278 VIK393278 VSG393278 WCC393278 WLY393278 WVU393278 M458814 JI458814 TE458814 ADA458814 AMW458814 AWS458814 BGO458814 BQK458814 CAG458814 CKC458814 CTY458814 DDU458814 DNQ458814 DXM458814 EHI458814 ERE458814 FBA458814 FKW458814 FUS458814 GEO458814 GOK458814 GYG458814 HIC458814 HRY458814 IBU458814 ILQ458814 IVM458814 JFI458814 JPE458814 JZA458814 KIW458814 KSS458814 LCO458814 LMK458814 LWG458814 MGC458814 MPY458814 MZU458814 NJQ458814 NTM458814 ODI458814 ONE458814 OXA458814 PGW458814 PQS458814 QAO458814 QKK458814 QUG458814 REC458814 RNY458814 RXU458814 SHQ458814 SRM458814 TBI458814 TLE458814 TVA458814 UEW458814 UOS458814 UYO458814 VIK458814 VSG458814 WCC458814 WLY458814 WVU458814 M524350 JI524350 TE524350 ADA524350 AMW524350 AWS524350 BGO524350 BQK524350 CAG524350 CKC524350 CTY524350 DDU524350 DNQ524350 DXM524350 EHI524350 ERE524350 FBA524350 FKW524350 FUS524350 GEO524350 GOK524350 GYG524350 HIC524350 HRY524350 IBU524350 ILQ524350 IVM524350 JFI524350 JPE524350 JZA524350 KIW524350 KSS524350 LCO524350 LMK524350 LWG524350 MGC524350 MPY524350 MZU524350 NJQ524350 NTM524350 ODI524350 ONE524350 OXA524350 PGW524350 PQS524350 QAO524350 QKK524350 QUG524350 REC524350 RNY524350 RXU524350 SHQ524350 SRM524350 TBI524350 TLE524350 TVA524350 UEW524350 UOS524350 UYO524350 VIK524350 VSG524350 WCC524350 WLY524350 WVU524350 M589886 JI589886 TE589886 ADA589886 AMW589886 AWS589886 BGO589886 BQK589886 CAG589886 CKC589886 CTY589886 DDU589886 DNQ589886 DXM589886 EHI589886 ERE589886 FBA589886 FKW589886 FUS589886 GEO589886 GOK589886 GYG589886 HIC589886 HRY589886 IBU589886 ILQ589886 IVM589886 JFI589886 JPE589886 JZA589886 KIW589886 KSS589886 LCO589886 LMK589886 LWG589886 MGC589886 MPY589886 MZU589886 NJQ589886 NTM589886 ODI589886 ONE589886 OXA589886 PGW589886 PQS589886 QAO589886 QKK589886 QUG589886 REC589886 RNY589886 RXU589886 SHQ589886 SRM589886 TBI589886 TLE589886 TVA589886 UEW589886 UOS589886 UYO589886 VIK589886 VSG589886 WCC589886 WLY589886 WVU589886 M655422 JI655422 TE655422 ADA655422 AMW655422 AWS655422 BGO655422 BQK655422 CAG655422 CKC655422 CTY655422 DDU655422 DNQ655422 DXM655422 EHI655422 ERE655422 FBA655422 FKW655422 FUS655422 GEO655422 GOK655422 GYG655422 HIC655422 HRY655422 IBU655422 ILQ655422 IVM655422 JFI655422 JPE655422 JZA655422 KIW655422 KSS655422 LCO655422 LMK655422 LWG655422 MGC655422 MPY655422 MZU655422 NJQ655422 NTM655422 ODI655422 ONE655422 OXA655422 PGW655422 PQS655422 QAO655422 QKK655422 QUG655422 REC655422 RNY655422 RXU655422 SHQ655422 SRM655422 TBI655422 TLE655422 TVA655422 UEW655422 UOS655422 UYO655422 VIK655422 VSG655422 WCC655422 WLY655422 WVU655422 M720958 JI720958 TE720958 ADA720958 AMW720958 AWS720958 BGO720958 BQK720958 CAG720958 CKC720958 CTY720958 DDU720958 DNQ720958 DXM720958 EHI720958 ERE720958 FBA720958 FKW720958 FUS720958 GEO720958 GOK720958 GYG720958 HIC720958 HRY720958 IBU720958 ILQ720958 IVM720958 JFI720958 JPE720958 JZA720958 KIW720958 KSS720958 LCO720958 LMK720958 LWG720958 MGC720958 MPY720958 MZU720958 NJQ720958 NTM720958 ODI720958 ONE720958 OXA720958 PGW720958 PQS720958 QAO720958 QKK720958 QUG720958 REC720958 RNY720958 RXU720958 SHQ720958 SRM720958 TBI720958 TLE720958 TVA720958 UEW720958 UOS720958 UYO720958 VIK720958 VSG720958 WCC720958 WLY720958 WVU720958 M786494 JI786494 TE786494 ADA786494 AMW786494 AWS786494 BGO786494 BQK786494 CAG786494 CKC786494 CTY786494 DDU786494 DNQ786494 DXM786494 EHI786494 ERE786494 FBA786494 FKW786494 FUS786494 GEO786494 GOK786494 GYG786494 HIC786494 HRY786494 IBU786494 ILQ786494 IVM786494 JFI786494 JPE786494 JZA786494 KIW786494 KSS786494 LCO786494 LMK786494 LWG786494 MGC786494 MPY786494 MZU786494 NJQ786494 NTM786494 ODI786494 ONE786494 OXA786494 PGW786494 PQS786494 QAO786494 QKK786494 QUG786494 REC786494 RNY786494 RXU786494 SHQ786494 SRM786494 TBI786494 TLE786494 TVA786494 UEW786494 UOS786494 UYO786494 VIK786494 VSG786494 WCC786494 WLY786494 WVU786494 M852030 JI852030 TE852030 ADA852030 AMW852030 AWS852030 BGO852030 BQK852030 CAG852030 CKC852030 CTY852030 DDU852030 DNQ852030 DXM852030 EHI852030 ERE852030 FBA852030 FKW852030 FUS852030 GEO852030 GOK852030 GYG852030 HIC852030 HRY852030 IBU852030 ILQ852030 IVM852030 JFI852030 JPE852030 JZA852030 KIW852030 KSS852030 LCO852030 LMK852030 LWG852030 MGC852030 MPY852030 MZU852030 NJQ852030 NTM852030 ODI852030 ONE852030 OXA852030 PGW852030 PQS852030 QAO852030 QKK852030 QUG852030 REC852030 RNY852030 RXU852030 SHQ852030 SRM852030 TBI852030 TLE852030 TVA852030 UEW852030 UOS852030 UYO852030 VIK852030 VSG852030 WCC852030 WLY852030 WVU852030 M917566 JI917566 TE917566 ADA917566 AMW917566 AWS917566 BGO917566 BQK917566 CAG917566 CKC917566 CTY917566 DDU917566 DNQ917566 DXM917566 EHI917566 ERE917566 FBA917566 FKW917566 FUS917566 GEO917566 GOK917566 GYG917566 HIC917566 HRY917566 IBU917566 ILQ917566 IVM917566 JFI917566 JPE917566 JZA917566 KIW917566 KSS917566 LCO917566 LMK917566 LWG917566 MGC917566 MPY917566 MZU917566 NJQ917566 NTM917566 ODI917566 ONE917566 OXA917566 PGW917566 PQS917566 QAO917566 QKK917566 QUG917566 REC917566 RNY917566 RXU917566 SHQ917566 SRM917566 TBI917566 TLE917566 TVA917566 UEW917566 UOS917566 UYO917566 VIK917566 VSG917566 WCC917566 WLY917566 WVU917566 M983102 JI983102 TE983102 ADA983102 AMW983102 AWS983102 BGO983102 BQK983102 CAG983102 CKC983102 CTY983102 DDU983102 DNQ983102 DXM983102 EHI983102 ERE983102 FBA983102 FKW983102 FUS983102 GEO983102 GOK983102 GYG983102 HIC983102 HRY983102 IBU983102 ILQ983102 IVM983102 JFI983102 JPE983102 JZA983102 KIW983102 KSS983102 LCO983102 LMK983102 LWG983102 MGC983102 MPY983102 MZU983102 NJQ983102 NTM983102 ODI983102 ONE983102 OXA983102 PGW983102 PQS983102 QAO983102 QKK983102 QUG983102 REC983102 RNY983102 RXU983102 SHQ983102 SRM983102 TBI983102 TLE983102 TVA983102 UEW983102 UOS983102 UYO983102 VIK983102 VSG983102 WCC983102 WLY983102 WVU983102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26491-E52A-4DCA-9734-16B9F9D3AE03}">
  <sheetPr codeName="Sheet140">
    <tabColor indexed="11"/>
    <pageSetUpPr fitToPage="1"/>
  </sheetPr>
  <dimension ref="A1:AK79"/>
  <sheetViews>
    <sheetView showGridLines="0" showZeros="0" topLeftCell="A22" workbookViewId="0">
      <selection activeCell="Q38" sqref="Q38"/>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65" customWidth="1"/>
    <col min="11" max="11" width="10.6640625" customWidth="1"/>
    <col min="12" max="12" width="1.6640625" style="165" customWidth="1"/>
    <col min="13" max="13" width="10.6640625" customWidth="1"/>
    <col min="14" max="14" width="1.6640625" style="166" customWidth="1"/>
    <col min="15" max="15" width="10.6640625" customWidth="1"/>
    <col min="16" max="16" width="1.6640625" style="165" customWidth="1"/>
    <col min="17" max="17" width="10.6640625" customWidth="1"/>
    <col min="18" max="18" width="1.6640625" style="166" customWidth="1"/>
    <col min="19" max="19" width="0" hidden="1" customWidth="1"/>
    <col min="20" max="20" width="8.6640625" customWidth="1"/>
    <col min="21" max="21" width="9.109375" hidden="1" customWidth="1"/>
    <col min="25" max="34" width="9.109375" hidden="1" customWidth="1"/>
    <col min="35" max="37" width="9.109375" customWidth="1"/>
    <col min="257" max="258" width="3.33203125" customWidth="1"/>
    <col min="259" max="259" width="4.6640625" customWidth="1"/>
    <col min="260" max="260" width="6.6640625" customWidth="1"/>
    <col min="261" max="261" width="4.33203125" customWidth="1"/>
    <col min="262" max="262" width="12.6640625" customWidth="1"/>
    <col min="263" max="263" width="2.6640625" customWidth="1"/>
    <col min="264" max="264" width="7.6640625" customWidth="1"/>
    <col min="265" max="265" width="5.88671875" customWidth="1"/>
    <col min="266" max="266" width="1.6640625" customWidth="1"/>
    <col min="267" max="267" width="10.6640625" customWidth="1"/>
    <col min="268" max="268" width="1.6640625" customWidth="1"/>
    <col min="269" max="269" width="10.6640625" customWidth="1"/>
    <col min="270" max="270" width="1.6640625" customWidth="1"/>
    <col min="271" max="271" width="10.6640625" customWidth="1"/>
    <col min="272" max="272" width="1.6640625" customWidth="1"/>
    <col min="273" max="273" width="10.6640625" customWidth="1"/>
    <col min="274" max="274" width="1.6640625" customWidth="1"/>
    <col min="275" max="275" width="0" hidden="1" customWidth="1"/>
    <col min="276" max="276" width="8.6640625" customWidth="1"/>
    <col min="277" max="277" width="0" hidden="1" customWidth="1"/>
    <col min="281" max="290" width="0" hidden="1" customWidth="1"/>
    <col min="291" max="293" width="9.109375" customWidth="1"/>
    <col min="513" max="514" width="3.33203125" customWidth="1"/>
    <col min="515" max="515" width="4.6640625" customWidth="1"/>
    <col min="516" max="516" width="6.6640625" customWidth="1"/>
    <col min="517" max="517" width="4.33203125" customWidth="1"/>
    <col min="518" max="518" width="12.6640625" customWidth="1"/>
    <col min="519" max="519" width="2.6640625" customWidth="1"/>
    <col min="520" max="520" width="7.6640625" customWidth="1"/>
    <col min="521" max="521" width="5.88671875" customWidth="1"/>
    <col min="522" max="522" width="1.6640625" customWidth="1"/>
    <col min="523" max="523" width="10.6640625" customWidth="1"/>
    <col min="524" max="524" width="1.6640625" customWidth="1"/>
    <col min="525" max="525" width="10.6640625" customWidth="1"/>
    <col min="526" max="526" width="1.6640625" customWidth="1"/>
    <col min="527" max="527" width="10.6640625" customWidth="1"/>
    <col min="528" max="528" width="1.6640625" customWidth="1"/>
    <col min="529" max="529" width="10.6640625" customWidth="1"/>
    <col min="530" max="530" width="1.6640625" customWidth="1"/>
    <col min="531" max="531" width="0" hidden="1" customWidth="1"/>
    <col min="532" max="532" width="8.6640625" customWidth="1"/>
    <col min="533" max="533" width="0" hidden="1" customWidth="1"/>
    <col min="537" max="546" width="0" hidden="1" customWidth="1"/>
    <col min="547" max="549" width="9.109375" customWidth="1"/>
    <col min="769" max="770" width="3.33203125" customWidth="1"/>
    <col min="771" max="771" width="4.6640625" customWidth="1"/>
    <col min="772" max="772" width="6.6640625" customWidth="1"/>
    <col min="773" max="773" width="4.33203125" customWidth="1"/>
    <col min="774" max="774" width="12.6640625" customWidth="1"/>
    <col min="775" max="775" width="2.6640625" customWidth="1"/>
    <col min="776" max="776" width="7.6640625" customWidth="1"/>
    <col min="777" max="777" width="5.88671875" customWidth="1"/>
    <col min="778" max="778" width="1.6640625" customWidth="1"/>
    <col min="779" max="779" width="10.6640625" customWidth="1"/>
    <col min="780" max="780" width="1.6640625" customWidth="1"/>
    <col min="781" max="781" width="10.6640625" customWidth="1"/>
    <col min="782" max="782" width="1.6640625" customWidth="1"/>
    <col min="783" max="783" width="10.6640625" customWidth="1"/>
    <col min="784" max="784" width="1.6640625" customWidth="1"/>
    <col min="785" max="785" width="10.6640625" customWidth="1"/>
    <col min="786" max="786" width="1.6640625" customWidth="1"/>
    <col min="787" max="787" width="0" hidden="1" customWidth="1"/>
    <col min="788" max="788" width="8.6640625" customWidth="1"/>
    <col min="789" max="789" width="0" hidden="1" customWidth="1"/>
    <col min="793" max="802" width="0" hidden="1" customWidth="1"/>
    <col min="803" max="805" width="9.109375" customWidth="1"/>
    <col min="1025" max="1026" width="3.33203125" customWidth="1"/>
    <col min="1027" max="1027" width="4.6640625" customWidth="1"/>
    <col min="1028" max="1028" width="6.6640625" customWidth="1"/>
    <col min="1029" max="1029" width="4.33203125" customWidth="1"/>
    <col min="1030" max="1030" width="12.6640625" customWidth="1"/>
    <col min="1031" max="1031" width="2.6640625" customWidth="1"/>
    <col min="1032" max="1032" width="7.6640625" customWidth="1"/>
    <col min="1033" max="1033" width="5.88671875" customWidth="1"/>
    <col min="1034" max="1034" width="1.6640625" customWidth="1"/>
    <col min="1035" max="1035" width="10.6640625" customWidth="1"/>
    <col min="1036" max="1036" width="1.6640625" customWidth="1"/>
    <col min="1037" max="1037" width="10.6640625" customWidth="1"/>
    <col min="1038" max="1038" width="1.6640625" customWidth="1"/>
    <col min="1039" max="1039" width="10.6640625" customWidth="1"/>
    <col min="1040" max="1040" width="1.6640625" customWidth="1"/>
    <col min="1041" max="1041" width="10.6640625" customWidth="1"/>
    <col min="1042" max="1042" width="1.6640625" customWidth="1"/>
    <col min="1043" max="1043" width="0" hidden="1" customWidth="1"/>
    <col min="1044" max="1044" width="8.6640625" customWidth="1"/>
    <col min="1045" max="1045" width="0" hidden="1" customWidth="1"/>
    <col min="1049" max="1058" width="0" hidden="1" customWidth="1"/>
    <col min="1059" max="1061" width="9.109375" customWidth="1"/>
    <col min="1281" max="1282" width="3.33203125" customWidth="1"/>
    <col min="1283" max="1283" width="4.6640625" customWidth="1"/>
    <col min="1284" max="1284" width="6.6640625" customWidth="1"/>
    <col min="1285" max="1285" width="4.33203125" customWidth="1"/>
    <col min="1286" max="1286" width="12.6640625" customWidth="1"/>
    <col min="1287" max="1287" width="2.6640625" customWidth="1"/>
    <col min="1288" max="1288" width="7.6640625" customWidth="1"/>
    <col min="1289" max="1289" width="5.88671875" customWidth="1"/>
    <col min="1290" max="1290" width="1.6640625" customWidth="1"/>
    <col min="1291" max="1291" width="10.6640625" customWidth="1"/>
    <col min="1292" max="1292" width="1.6640625" customWidth="1"/>
    <col min="1293" max="1293" width="10.6640625" customWidth="1"/>
    <col min="1294" max="1294" width="1.6640625" customWidth="1"/>
    <col min="1295" max="1295" width="10.6640625" customWidth="1"/>
    <col min="1296" max="1296" width="1.6640625" customWidth="1"/>
    <col min="1297" max="1297" width="10.6640625" customWidth="1"/>
    <col min="1298" max="1298" width="1.6640625" customWidth="1"/>
    <col min="1299" max="1299" width="0" hidden="1" customWidth="1"/>
    <col min="1300" max="1300" width="8.6640625" customWidth="1"/>
    <col min="1301" max="1301" width="0" hidden="1" customWidth="1"/>
    <col min="1305" max="1314" width="0" hidden="1" customWidth="1"/>
    <col min="1315" max="1317" width="9.109375" customWidth="1"/>
    <col min="1537" max="1538" width="3.33203125" customWidth="1"/>
    <col min="1539" max="1539" width="4.6640625" customWidth="1"/>
    <col min="1540" max="1540" width="6.6640625" customWidth="1"/>
    <col min="1541" max="1541" width="4.33203125" customWidth="1"/>
    <col min="1542" max="1542" width="12.6640625" customWidth="1"/>
    <col min="1543" max="1543" width="2.6640625" customWidth="1"/>
    <col min="1544" max="1544" width="7.6640625" customWidth="1"/>
    <col min="1545" max="1545" width="5.88671875" customWidth="1"/>
    <col min="1546" max="1546" width="1.6640625" customWidth="1"/>
    <col min="1547" max="1547" width="10.6640625" customWidth="1"/>
    <col min="1548" max="1548" width="1.6640625" customWidth="1"/>
    <col min="1549" max="1549" width="10.6640625" customWidth="1"/>
    <col min="1550" max="1550" width="1.6640625" customWidth="1"/>
    <col min="1551" max="1551" width="10.6640625" customWidth="1"/>
    <col min="1552" max="1552" width="1.6640625" customWidth="1"/>
    <col min="1553" max="1553" width="10.6640625" customWidth="1"/>
    <col min="1554" max="1554" width="1.6640625" customWidth="1"/>
    <col min="1555" max="1555" width="0" hidden="1" customWidth="1"/>
    <col min="1556" max="1556" width="8.6640625" customWidth="1"/>
    <col min="1557" max="1557" width="0" hidden="1" customWidth="1"/>
    <col min="1561" max="1570" width="0" hidden="1" customWidth="1"/>
    <col min="1571" max="1573" width="9.109375" customWidth="1"/>
    <col min="1793" max="1794" width="3.33203125" customWidth="1"/>
    <col min="1795" max="1795" width="4.6640625" customWidth="1"/>
    <col min="1796" max="1796" width="6.6640625" customWidth="1"/>
    <col min="1797" max="1797" width="4.33203125" customWidth="1"/>
    <col min="1798" max="1798" width="12.6640625" customWidth="1"/>
    <col min="1799" max="1799" width="2.6640625" customWidth="1"/>
    <col min="1800" max="1800" width="7.6640625" customWidth="1"/>
    <col min="1801" max="1801" width="5.88671875" customWidth="1"/>
    <col min="1802" max="1802" width="1.6640625" customWidth="1"/>
    <col min="1803" max="1803" width="10.6640625" customWidth="1"/>
    <col min="1804" max="1804" width="1.6640625" customWidth="1"/>
    <col min="1805" max="1805" width="10.6640625" customWidth="1"/>
    <col min="1806" max="1806" width="1.6640625" customWidth="1"/>
    <col min="1807" max="1807" width="10.6640625" customWidth="1"/>
    <col min="1808" max="1808" width="1.6640625" customWidth="1"/>
    <col min="1809" max="1809" width="10.6640625" customWidth="1"/>
    <col min="1810" max="1810" width="1.6640625" customWidth="1"/>
    <col min="1811" max="1811" width="0" hidden="1" customWidth="1"/>
    <col min="1812" max="1812" width="8.6640625" customWidth="1"/>
    <col min="1813" max="1813" width="0" hidden="1" customWidth="1"/>
    <col min="1817" max="1826" width="0" hidden="1" customWidth="1"/>
    <col min="1827" max="1829" width="9.109375" customWidth="1"/>
    <col min="2049" max="2050" width="3.33203125" customWidth="1"/>
    <col min="2051" max="2051" width="4.6640625" customWidth="1"/>
    <col min="2052" max="2052" width="6.6640625" customWidth="1"/>
    <col min="2053" max="2053" width="4.33203125" customWidth="1"/>
    <col min="2054" max="2054" width="12.6640625" customWidth="1"/>
    <col min="2055" max="2055" width="2.6640625" customWidth="1"/>
    <col min="2056" max="2056" width="7.6640625" customWidth="1"/>
    <col min="2057" max="2057" width="5.88671875" customWidth="1"/>
    <col min="2058" max="2058" width="1.6640625" customWidth="1"/>
    <col min="2059" max="2059" width="10.6640625" customWidth="1"/>
    <col min="2060" max="2060" width="1.6640625" customWidth="1"/>
    <col min="2061" max="2061" width="10.6640625" customWidth="1"/>
    <col min="2062" max="2062" width="1.6640625" customWidth="1"/>
    <col min="2063" max="2063" width="10.6640625" customWidth="1"/>
    <col min="2064" max="2064" width="1.6640625" customWidth="1"/>
    <col min="2065" max="2065" width="10.6640625" customWidth="1"/>
    <col min="2066" max="2066" width="1.6640625" customWidth="1"/>
    <col min="2067" max="2067" width="0" hidden="1" customWidth="1"/>
    <col min="2068" max="2068" width="8.6640625" customWidth="1"/>
    <col min="2069" max="2069" width="0" hidden="1" customWidth="1"/>
    <col min="2073" max="2082" width="0" hidden="1" customWidth="1"/>
    <col min="2083" max="2085" width="9.109375" customWidth="1"/>
    <col min="2305" max="2306" width="3.33203125" customWidth="1"/>
    <col min="2307" max="2307" width="4.6640625" customWidth="1"/>
    <col min="2308" max="2308" width="6.6640625" customWidth="1"/>
    <col min="2309" max="2309" width="4.33203125" customWidth="1"/>
    <col min="2310" max="2310" width="12.6640625" customWidth="1"/>
    <col min="2311" max="2311" width="2.6640625" customWidth="1"/>
    <col min="2312" max="2312" width="7.6640625" customWidth="1"/>
    <col min="2313" max="2313" width="5.88671875" customWidth="1"/>
    <col min="2314" max="2314" width="1.6640625" customWidth="1"/>
    <col min="2315" max="2315" width="10.6640625" customWidth="1"/>
    <col min="2316" max="2316" width="1.6640625" customWidth="1"/>
    <col min="2317" max="2317" width="10.6640625" customWidth="1"/>
    <col min="2318" max="2318" width="1.6640625" customWidth="1"/>
    <col min="2319" max="2319" width="10.6640625" customWidth="1"/>
    <col min="2320" max="2320" width="1.6640625" customWidth="1"/>
    <col min="2321" max="2321" width="10.6640625" customWidth="1"/>
    <col min="2322" max="2322" width="1.6640625" customWidth="1"/>
    <col min="2323" max="2323" width="0" hidden="1" customWidth="1"/>
    <col min="2324" max="2324" width="8.6640625" customWidth="1"/>
    <col min="2325" max="2325" width="0" hidden="1" customWidth="1"/>
    <col min="2329" max="2338" width="0" hidden="1" customWidth="1"/>
    <col min="2339" max="2341" width="9.109375" customWidth="1"/>
    <col min="2561" max="2562" width="3.33203125" customWidth="1"/>
    <col min="2563" max="2563" width="4.6640625" customWidth="1"/>
    <col min="2564" max="2564" width="6.6640625" customWidth="1"/>
    <col min="2565" max="2565" width="4.33203125" customWidth="1"/>
    <col min="2566" max="2566" width="12.6640625" customWidth="1"/>
    <col min="2567" max="2567" width="2.6640625" customWidth="1"/>
    <col min="2568" max="2568" width="7.6640625" customWidth="1"/>
    <col min="2569" max="2569" width="5.88671875" customWidth="1"/>
    <col min="2570" max="2570" width="1.6640625" customWidth="1"/>
    <col min="2571" max="2571" width="10.6640625" customWidth="1"/>
    <col min="2572" max="2572" width="1.6640625" customWidth="1"/>
    <col min="2573" max="2573" width="10.6640625" customWidth="1"/>
    <col min="2574" max="2574" width="1.6640625" customWidth="1"/>
    <col min="2575" max="2575" width="10.6640625" customWidth="1"/>
    <col min="2576" max="2576" width="1.6640625" customWidth="1"/>
    <col min="2577" max="2577" width="10.6640625" customWidth="1"/>
    <col min="2578" max="2578" width="1.6640625" customWidth="1"/>
    <col min="2579" max="2579" width="0" hidden="1" customWidth="1"/>
    <col min="2580" max="2580" width="8.6640625" customWidth="1"/>
    <col min="2581" max="2581" width="0" hidden="1" customWidth="1"/>
    <col min="2585" max="2594" width="0" hidden="1" customWidth="1"/>
    <col min="2595" max="2597" width="9.109375" customWidth="1"/>
    <col min="2817" max="2818" width="3.33203125" customWidth="1"/>
    <col min="2819" max="2819" width="4.6640625" customWidth="1"/>
    <col min="2820" max="2820" width="6.6640625" customWidth="1"/>
    <col min="2821" max="2821" width="4.33203125" customWidth="1"/>
    <col min="2822" max="2822" width="12.6640625" customWidth="1"/>
    <col min="2823" max="2823" width="2.6640625" customWidth="1"/>
    <col min="2824" max="2824" width="7.6640625" customWidth="1"/>
    <col min="2825" max="2825" width="5.88671875" customWidth="1"/>
    <col min="2826" max="2826" width="1.6640625" customWidth="1"/>
    <col min="2827" max="2827" width="10.6640625" customWidth="1"/>
    <col min="2828" max="2828" width="1.6640625" customWidth="1"/>
    <col min="2829" max="2829" width="10.6640625" customWidth="1"/>
    <col min="2830" max="2830" width="1.6640625" customWidth="1"/>
    <col min="2831" max="2831" width="10.6640625" customWidth="1"/>
    <col min="2832" max="2832" width="1.6640625" customWidth="1"/>
    <col min="2833" max="2833" width="10.6640625" customWidth="1"/>
    <col min="2834" max="2834" width="1.6640625" customWidth="1"/>
    <col min="2835" max="2835" width="0" hidden="1" customWidth="1"/>
    <col min="2836" max="2836" width="8.6640625" customWidth="1"/>
    <col min="2837" max="2837" width="0" hidden="1" customWidth="1"/>
    <col min="2841" max="2850" width="0" hidden="1" customWidth="1"/>
    <col min="2851" max="2853" width="9.109375" customWidth="1"/>
    <col min="3073" max="3074" width="3.33203125" customWidth="1"/>
    <col min="3075" max="3075" width="4.6640625" customWidth="1"/>
    <col min="3076" max="3076" width="6.6640625" customWidth="1"/>
    <col min="3077" max="3077" width="4.33203125" customWidth="1"/>
    <col min="3078" max="3078" width="12.6640625" customWidth="1"/>
    <col min="3079" max="3079" width="2.6640625" customWidth="1"/>
    <col min="3080" max="3080" width="7.6640625" customWidth="1"/>
    <col min="3081" max="3081" width="5.88671875" customWidth="1"/>
    <col min="3082" max="3082" width="1.6640625" customWidth="1"/>
    <col min="3083" max="3083" width="10.6640625" customWidth="1"/>
    <col min="3084" max="3084" width="1.6640625" customWidth="1"/>
    <col min="3085" max="3085" width="10.6640625" customWidth="1"/>
    <col min="3086" max="3086" width="1.6640625" customWidth="1"/>
    <col min="3087" max="3087" width="10.6640625" customWidth="1"/>
    <col min="3088" max="3088" width="1.6640625" customWidth="1"/>
    <col min="3089" max="3089" width="10.6640625" customWidth="1"/>
    <col min="3090" max="3090" width="1.6640625" customWidth="1"/>
    <col min="3091" max="3091" width="0" hidden="1" customWidth="1"/>
    <col min="3092" max="3092" width="8.6640625" customWidth="1"/>
    <col min="3093" max="3093" width="0" hidden="1" customWidth="1"/>
    <col min="3097" max="3106" width="0" hidden="1" customWidth="1"/>
    <col min="3107" max="3109" width="9.109375" customWidth="1"/>
    <col min="3329" max="3330" width="3.33203125" customWidth="1"/>
    <col min="3331" max="3331" width="4.6640625" customWidth="1"/>
    <col min="3332" max="3332" width="6.6640625" customWidth="1"/>
    <col min="3333" max="3333" width="4.33203125" customWidth="1"/>
    <col min="3334" max="3334" width="12.6640625" customWidth="1"/>
    <col min="3335" max="3335" width="2.6640625" customWidth="1"/>
    <col min="3336" max="3336" width="7.6640625" customWidth="1"/>
    <col min="3337" max="3337" width="5.88671875" customWidth="1"/>
    <col min="3338" max="3338" width="1.6640625" customWidth="1"/>
    <col min="3339" max="3339" width="10.6640625" customWidth="1"/>
    <col min="3340" max="3340" width="1.6640625" customWidth="1"/>
    <col min="3341" max="3341" width="10.6640625" customWidth="1"/>
    <col min="3342" max="3342" width="1.6640625" customWidth="1"/>
    <col min="3343" max="3343" width="10.6640625" customWidth="1"/>
    <col min="3344" max="3344" width="1.6640625" customWidth="1"/>
    <col min="3345" max="3345" width="10.6640625" customWidth="1"/>
    <col min="3346" max="3346" width="1.6640625" customWidth="1"/>
    <col min="3347" max="3347" width="0" hidden="1" customWidth="1"/>
    <col min="3348" max="3348" width="8.6640625" customWidth="1"/>
    <col min="3349" max="3349" width="0" hidden="1" customWidth="1"/>
    <col min="3353" max="3362" width="0" hidden="1" customWidth="1"/>
    <col min="3363" max="3365" width="9.109375" customWidth="1"/>
    <col min="3585" max="3586" width="3.33203125" customWidth="1"/>
    <col min="3587" max="3587" width="4.6640625" customWidth="1"/>
    <col min="3588" max="3588" width="6.6640625" customWidth="1"/>
    <col min="3589" max="3589" width="4.33203125" customWidth="1"/>
    <col min="3590" max="3590" width="12.6640625" customWidth="1"/>
    <col min="3591" max="3591" width="2.6640625" customWidth="1"/>
    <col min="3592" max="3592" width="7.6640625" customWidth="1"/>
    <col min="3593" max="3593" width="5.88671875" customWidth="1"/>
    <col min="3594" max="3594" width="1.6640625" customWidth="1"/>
    <col min="3595" max="3595" width="10.6640625" customWidth="1"/>
    <col min="3596" max="3596" width="1.6640625" customWidth="1"/>
    <col min="3597" max="3597" width="10.6640625" customWidth="1"/>
    <col min="3598" max="3598" width="1.6640625" customWidth="1"/>
    <col min="3599" max="3599" width="10.6640625" customWidth="1"/>
    <col min="3600" max="3600" width="1.6640625" customWidth="1"/>
    <col min="3601" max="3601" width="10.6640625" customWidth="1"/>
    <col min="3602" max="3602" width="1.6640625" customWidth="1"/>
    <col min="3603" max="3603" width="0" hidden="1" customWidth="1"/>
    <col min="3604" max="3604" width="8.6640625" customWidth="1"/>
    <col min="3605" max="3605" width="0" hidden="1" customWidth="1"/>
    <col min="3609" max="3618" width="0" hidden="1" customWidth="1"/>
    <col min="3619" max="3621" width="9.109375" customWidth="1"/>
    <col min="3841" max="3842" width="3.33203125" customWidth="1"/>
    <col min="3843" max="3843" width="4.6640625" customWidth="1"/>
    <col min="3844" max="3844" width="6.6640625" customWidth="1"/>
    <col min="3845" max="3845" width="4.33203125" customWidth="1"/>
    <col min="3846" max="3846" width="12.6640625" customWidth="1"/>
    <col min="3847" max="3847" width="2.6640625" customWidth="1"/>
    <col min="3848" max="3848" width="7.6640625" customWidth="1"/>
    <col min="3849" max="3849" width="5.88671875" customWidth="1"/>
    <col min="3850" max="3850" width="1.6640625" customWidth="1"/>
    <col min="3851" max="3851" width="10.6640625" customWidth="1"/>
    <col min="3852" max="3852" width="1.6640625" customWidth="1"/>
    <col min="3853" max="3853" width="10.6640625" customWidth="1"/>
    <col min="3854" max="3854" width="1.6640625" customWidth="1"/>
    <col min="3855" max="3855" width="10.6640625" customWidth="1"/>
    <col min="3856" max="3856" width="1.6640625" customWidth="1"/>
    <col min="3857" max="3857" width="10.6640625" customWidth="1"/>
    <col min="3858" max="3858" width="1.6640625" customWidth="1"/>
    <col min="3859" max="3859" width="0" hidden="1" customWidth="1"/>
    <col min="3860" max="3860" width="8.6640625" customWidth="1"/>
    <col min="3861" max="3861" width="0" hidden="1" customWidth="1"/>
    <col min="3865" max="3874" width="0" hidden="1" customWidth="1"/>
    <col min="3875" max="3877" width="9.109375" customWidth="1"/>
    <col min="4097" max="4098" width="3.33203125" customWidth="1"/>
    <col min="4099" max="4099" width="4.6640625" customWidth="1"/>
    <col min="4100" max="4100" width="6.6640625" customWidth="1"/>
    <col min="4101" max="4101" width="4.33203125" customWidth="1"/>
    <col min="4102" max="4102" width="12.6640625" customWidth="1"/>
    <col min="4103" max="4103" width="2.6640625" customWidth="1"/>
    <col min="4104" max="4104" width="7.6640625" customWidth="1"/>
    <col min="4105" max="4105" width="5.88671875" customWidth="1"/>
    <col min="4106" max="4106" width="1.6640625" customWidth="1"/>
    <col min="4107" max="4107" width="10.6640625" customWidth="1"/>
    <col min="4108" max="4108" width="1.6640625" customWidth="1"/>
    <col min="4109" max="4109" width="10.6640625" customWidth="1"/>
    <col min="4110" max="4110" width="1.6640625" customWidth="1"/>
    <col min="4111" max="4111" width="10.6640625" customWidth="1"/>
    <col min="4112" max="4112" width="1.6640625" customWidth="1"/>
    <col min="4113" max="4113" width="10.6640625" customWidth="1"/>
    <col min="4114" max="4114" width="1.6640625" customWidth="1"/>
    <col min="4115" max="4115" width="0" hidden="1" customWidth="1"/>
    <col min="4116" max="4116" width="8.6640625" customWidth="1"/>
    <col min="4117" max="4117" width="0" hidden="1" customWidth="1"/>
    <col min="4121" max="4130" width="0" hidden="1" customWidth="1"/>
    <col min="4131" max="4133" width="9.109375" customWidth="1"/>
    <col min="4353" max="4354" width="3.33203125" customWidth="1"/>
    <col min="4355" max="4355" width="4.6640625" customWidth="1"/>
    <col min="4356" max="4356" width="6.6640625" customWidth="1"/>
    <col min="4357" max="4357" width="4.33203125" customWidth="1"/>
    <col min="4358" max="4358" width="12.6640625" customWidth="1"/>
    <col min="4359" max="4359" width="2.6640625" customWidth="1"/>
    <col min="4360" max="4360" width="7.6640625" customWidth="1"/>
    <col min="4361" max="4361" width="5.88671875" customWidth="1"/>
    <col min="4362" max="4362" width="1.6640625" customWidth="1"/>
    <col min="4363" max="4363" width="10.6640625" customWidth="1"/>
    <col min="4364" max="4364" width="1.6640625" customWidth="1"/>
    <col min="4365" max="4365" width="10.6640625" customWidth="1"/>
    <col min="4366" max="4366" width="1.6640625" customWidth="1"/>
    <col min="4367" max="4367" width="10.6640625" customWidth="1"/>
    <col min="4368" max="4368" width="1.6640625" customWidth="1"/>
    <col min="4369" max="4369" width="10.6640625" customWidth="1"/>
    <col min="4370" max="4370" width="1.6640625" customWidth="1"/>
    <col min="4371" max="4371" width="0" hidden="1" customWidth="1"/>
    <col min="4372" max="4372" width="8.6640625" customWidth="1"/>
    <col min="4373" max="4373" width="0" hidden="1" customWidth="1"/>
    <col min="4377" max="4386" width="0" hidden="1" customWidth="1"/>
    <col min="4387" max="4389" width="9.109375" customWidth="1"/>
    <col min="4609" max="4610" width="3.33203125" customWidth="1"/>
    <col min="4611" max="4611" width="4.6640625" customWidth="1"/>
    <col min="4612" max="4612" width="6.6640625" customWidth="1"/>
    <col min="4613" max="4613" width="4.33203125" customWidth="1"/>
    <col min="4614" max="4614" width="12.6640625" customWidth="1"/>
    <col min="4615" max="4615" width="2.6640625" customWidth="1"/>
    <col min="4616" max="4616" width="7.6640625" customWidth="1"/>
    <col min="4617" max="4617" width="5.88671875" customWidth="1"/>
    <col min="4618" max="4618" width="1.6640625" customWidth="1"/>
    <col min="4619" max="4619" width="10.6640625" customWidth="1"/>
    <col min="4620" max="4620" width="1.6640625" customWidth="1"/>
    <col min="4621" max="4621" width="10.6640625" customWidth="1"/>
    <col min="4622" max="4622" width="1.6640625" customWidth="1"/>
    <col min="4623" max="4623" width="10.6640625" customWidth="1"/>
    <col min="4624" max="4624" width="1.6640625" customWidth="1"/>
    <col min="4625" max="4625" width="10.6640625" customWidth="1"/>
    <col min="4626" max="4626" width="1.6640625" customWidth="1"/>
    <col min="4627" max="4627" width="0" hidden="1" customWidth="1"/>
    <col min="4628" max="4628" width="8.6640625" customWidth="1"/>
    <col min="4629" max="4629" width="0" hidden="1" customWidth="1"/>
    <col min="4633" max="4642" width="0" hidden="1" customWidth="1"/>
    <col min="4643" max="4645" width="9.109375" customWidth="1"/>
    <col min="4865" max="4866" width="3.33203125" customWidth="1"/>
    <col min="4867" max="4867" width="4.6640625" customWidth="1"/>
    <col min="4868" max="4868" width="6.6640625" customWidth="1"/>
    <col min="4869" max="4869" width="4.33203125" customWidth="1"/>
    <col min="4870" max="4870" width="12.6640625" customWidth="1"/>
    <col min="4871" max="4871" width="2.6640625" customWidth="1"/>
    <col min="4872" max="4872" width="7.6640625" customWidth="1"/>
    <col min="4873" max="4873" width="5.88671875" customWidth="1"/>
    <col min="4874" max="4874" width="1.6640625" customWidth="1"/>
    <col min="4875" max="4875" width="10.6640625" customWidth="1"/>
    <col min="4876" max="4876" width="1.6640625" customWidth="1"/>
    <col min="4877" max="4877" width="10.6640625" customWidth="1"/>
    <col min="4878" max="4878" width="1.6640625" customWidth="1"/>
    <col min="4879" max="4879" width="10.6640625" customWidth="1"/>
    <col min="4880" max="4880" width="1.6640625" customWidth="1"/>
    <col min="4881" max="4881" width="10.6640625" customWidth="1"/>
    <col min="4882" max="4882" width="1.6640625" customWidth="1"/>
    <col min="4883" max="4883" width="0" hidden="1" customWidth="1"/>
    <col min="4884" max="4884" width="8.6640625" customWidth="1"/>
    <col min="4885" max="4885" width="0" hidden="1" customWidth="1"/>
    <col min="4889" max="4898" width="0" hidden="1" customWidth="1"/>
    <col min="4899" max="4901" width="9.109375" customWidth="1"/>
    <col min="5121" max="5122" width="3.33203125" customWidth="1"/>
    <col min="5123" max="5123" width="4.6640625" customWidth="1"/>
    <col min="5124" max="5124" width="6.6640625" customWidth="1"/>
    <col min="5125" max="5125" width="4.33203125" customWidth="1"/>
    <col min="5126" max="5126" width="12.6640625" customWidth="1"/>
    <col min="5127" max="5127" width="2.6640625" customWidth="1"/>
    <col min="5128" max="5128" width="7.6640625" customWidth="1"/>
    <col min="5129" max="5129" width="5.88671875" customWidth="1"/>
    <col min="5130" max="5130" width="1.6640625" customWidth="1"/>
    <col min="5131" max="5131" width="10.6640625" customWidth="1"/>
    <col min="5132" max="5132" width="1.6640625" customWidth="1"/>
    <col min="5133" max="5133" width="10.6640625" customWidth="1"/>
    <col min="5134" max="5134" width="1.6640625" customWidth="1"/>
    <col min="5135" max="5135" width="10.6640625" customWidth="1"/>
    <col min="5136" max="5136" width="1.6640625" customWidth="1"/>
    <col min="5137" max="5137" width="10.6640625" customWidth="1"/>
    <col min="5138" max="5138" width="1.6640625" customWidth="1"/>
    <col min="5139" max="5139" width="0" hidden="1" customWidth="1"/>
    <col min="5140" max="5140" width="8.6640625" customWidth="1"/>
    <col min="5141" max="5141" width="0" hidden="1" customWidth="1"/>
    <col min="5145" max="5154" width="0" hidden="1" customWidth="1"/>
    <col min="5155" max="5157" width="9.109375" customWidth="1"/>
    <col min="5377" max="5378" width="3.33203125" customWidth="1"/>
    <col min="5379" max="5379" width="4.6640625" customWidth="1"/>
    <col min="5380" max="5380" width="6.6640625" customWidth="1"/>
    <col min="5381" max="5381" width="4.33203125" customWidth="1"/>
    <col min="5382" max="5382" width="12.6640625" customWidth="1"/>
    <col min="5383" max="5383" width="2.6640625" customWidth="1"/>
    <col min="5384" max="5384" width="7.6640625" customWidth="1"/>
    <col min="5385" max="5385" width="5.88671875" customWidth="1"/>
    <col min="5386" max="5386" width="1.6640625" customWidth="1"/>
    <col min="5387" max="5387" width="10.6640625" customWidth="1"/>
    <col min="5388" max="5388" width="1.6640625" customWidth="1"/>
    <col min="5389" max="5389" width="10.6640625" customWidth="1"/>
    <col min="5390" max="5390" width="1.6640625" customWidth="1"/>
    <col min="5391" max="5391" width="10.6640625" customWidth="1"/>
    <col min="5392" max="5392" width="1.6640625" customWidth="1"/>
    <col min="5393" max="5393" width="10.6640625" customWidth="1"/>
    <col min="5394" max="5394" width="1.6640625" customWidth="1"/>
    <col min="5395" max="5395" width="0" hidden="1" customWidth="1"/>
    <col min="5396" max="5396" width="8.6640625" customWidth="1"/>
    <col min="5397" max="5397" width="0" hidden="1" customWidth="1"/>
    <col min="5401" max="5410" width="0" hidden="1" customWidth="1"/>
    <col min="5411" max="5413" width="9.109375" customWidth="1"/>
    <col min="5633" max="5634" width="3.33203125" customWidth="1"/>
    <col min="5635" max="5635" width="4.6640625" customWidth="1"/>
    <col min="5636" max="5636" width="6.6640625" customWidth="1"/>
    <col min="5637" max="5637" width="4.33203125" customWidth="1"/>
    <col min="5638" max="5638" width="12.6640625" customWidth="1"/>
    <col min="5639" max="5639" width="2.6640625" customWidth="1"/>
    <col min="5640" max="5640" width="7.6640625" customWidth="1"/>
    <col min="5641" max="5641" width="5.88671875" customWidth="1"/>
    <col min="5642" max="5642" width="1.6640625" customWidth="1"/>
    <col min="5643" max="5643" width="10.6640625" customWidth="1"/>
    <col min="5644" max="5644" width="1.6640625" customWidth="1"/>
    <col min="5645" max="5645" width="10.6640625" customWidth="1"/>
    <col min="5646" max="5646" width="1.6640625" customWidth="1"/>
    <col min="5647" max="5647" width="10.6640625" customWidth="1"/>
    <col min="5648" max="5648" width="1.6640625" customWidth="1"/>
    <col min="5649" max="5649" width="10.6640625" customWidth="1"/>
    <col min="5650" max="5650" width="1.6640625" customWidth="1"/>
    <col min="5651" max="5651" width="0" hidden="1" customWidth="1"/>
    <col min="5652" max="5652" width="8.6640625" customWidth="1"/>
    <col min="5653" max="5653" width="0" hidden="1" customWidth="1"/>
    <col min="5657" max="5666" width="0" hidden="1" customWidth="1"/>
    <col min="5667" max="5669" width="9.109375" customWidth="1"/>
    <col min="5889" max="5890" width="3.33203125" customWidth="1"/>
    <col min="5891" max="5891" width="4.6640625" customWidth="1"/>
    <col min="5892" max="5892" width="6.6640625" customWidth="1"/>
    <col min="5893" max="5893" width="4.33203125" customWidth="1"/>
    <col min="5894" max="5894" width="12.6640625" customWidth="1"/>
    <col min="5895" max="5895" width="2.6640625" customWidth="1"/>
    <col min="5896" max="5896" width="7.6640625" customWidth="1"/>
    <col min="5897" max="5897" width="5.88671875" customWidth="1"/>
    <col min="5898" max="5898" width="1.6640625" customWidth="1"/>
    <col min="5899" max="5899" width="10.6640625" customWidth="1"/>
    <col min="5900" max="5900" width="1.6640625" customWidth="1"/>
    <col min="5901" max="5901" width="10.6640625" customWidth="1"/>
    <col min="5902" max="5902" width="1.6640625" customWidth="1"/>
    <col min="5903" max="5903" width="10.6640625" customWidth="1"/>
    <col min="5904" max="5904" width="1.6640625" customWidth="1"/>
    <col min="5905" max="5905" width="10.6640625" customWidth="1"/>
    <col min="5906" max="5906" width="1.6640625" customWidth="1"/>
    <col min="5907" max="5907" width="0" hidden="1" customWidth="1"/>
    <col min="5908" max="5908" width="8.6640625" customWidth="1"/>
    <col min="5909" max="5909" width="0" hidden="1" customWidth="1"/>
    <col min="5913" max="5922" width="0" hidden="1" customWidth="1"/>
    <col min="5923" max="5925" width="9.109375" customWidth="1"/>
    <col min="6145" max="6146" width="3.33203125" customWidth="1"/>
    <col min="6147" max="6147" width="4.6640625" customWidth="1"/>
    <col min="6148" max="6148" width="6.6640625" customWidth="1"/>
    <col min="6149" max="6149" width="4.33203125" customWidth="1"/>
    <col min="6150" max="6150" width="12.6640625" customWidth="1"/>
    <col min="6151" max="6151" width="2.6640625" customWidth="1"/>
    <col min="6152" max="6152" width="7.6640625" customWidth="1"/>
    <col min="6153" max="6153" width="5.88671875" customWidth="1"/>
    <col min="6154" max="6154" width="1.6640625" customWidth="1"/>
    <col min="6155" max="6155" width="10.6640625" customWidth="1"/>
    <col min="6156" max="6156" width="1.6640625" customWidth="1"/>
    <col min="6157" max="6157" width="10.6640625" customWidth="1"/>
    <col min="6158" max="6158" width="1.6640625" customWidth="1"/>
    <col min="6159" max="6159" width="10.6640625" customWidth="1"/>
    <col min="6160" max="6160" width="1.6640625" customWidth="1"/>
    <col min="6161" max="6161" width="10.6640625" customWidth="1"/>
    <col min="6162" max="6162" width="1.6640625" customWidth="1"/>
    <col min="6163" max="6163" width="0" hidden="1" customWidth="1"/>
    <col min="6164" max="6164" width="8.6640625" customWidth="1"/>
    <col min="6165" max="6165" width="0" hidden="1" customWidth="1"/>
    <col min="6169" max="6178" width="0" hidden="1" customWidth="1"/>
    <col min="6179" max="6181" width="9.109375" customWidth="1"/>
    <col min="6401" max="6402" width="3.33203125" customWidth="1"/>
    <col min="6403" max="6403" width="4.6640625" customWidth="1"/>
    <col min="6404" max="6404" width="6.6640625" customWidth="1"/>
    <col min="6405" max="6405" width="4.33203125" customWidth="1"/>
    <col min="6406" max="6406" width="12.6640625" customWidth="1"/>
    <col min="6407" max="6407" width="2.6640625" customWidth="1"/>
    <col min="6408" max="6408" width="7.6640625" customWidth="1"/>
    <col min="6409" max="6409" width="5.88671875" customWidth="1"/>
    <col min="6410" max="6410" width="1.6640625" customWidth="1"/>
    <col min="6411" max="6411" width="10.6640625" customWidth="1"/>
    <col min="6412" max="6412" width="1.6640625" customWidth="1"/>
    <col min="6413" max="6413" width="10.6640625" customWidth="1"/>
    <col min="6414" max="6414" width="1.6640625" customWidth="1"/>
    <col min="6415" max="6415" width="10.6640625" customWidth="1"/>
    <col min="6416" max="6416" width="1.6640625" customWidth="1"/>
    <col min="6417" max="6417" width="10.6640625" customWidth="1"/>
    <col min="6418" max="6418" width="1.6640625" customWidth="1"/>
    <col min="6419" max="6419" width="0" hidden="1" customWidth="1"/>
    <col min="6420" max="6420" width="8.6640625" customWidth="1"/>
    <col min="6421" max="6421" width="0" hidden="1" customWidth="1"/>
    <col min="6425" max="6434" width="0" hidden="1" customWidth="1"/>
    <col min="6435" max="6437" width="9.109375" customWidth="1"/>
    <col min="6657" max="6658" width="3.33203125" customWidth="1"/>
    <col min="6659" max="6659" width="4.6640625" customWidth="1"/>
    <col min="6660" max="6660" width="6.6640625" customWidth="1"/>
    <col min="6661" max="6661" width="4.33203125" customWidth="1"/>
    <col min="6662" max="6662" width="12.6640625" customWidth="1"/>
    <col min="6663" max="6663" width="2.6640625" customWidth="1"/>
    <col min="6664" max="6664" width="7.6640625" customWidth="1"/>
    <col min="6665" max="6665" width="5.88671875" customWidth="1"/>
    <col min="6666" max="6666" width="1.6640625" customWidth="1"/>
    <col min="6667" max="6667" width="10.6640625" customWidth="1"/>
    <col min="6668" max="6668" width="1.6640625" customWidth="1"/>
    <col min="6669" max="6669" width="10.6640625" customWidth="1"/>
    <col min="6670" max="6670" width="1.6640625" customWidth="1"/>
    <col min="6671" max="6671" width="10.6640625" customWidth="1"/>
    <col min="6672" max="6672" width="1.6640625" customWidth="1"/>
    <col min="6673" max="6673" width="10.6640625" customWidth="1"/>
    <col min="6674" max="6674" width="1.6640625" customWidth="1"/>
    <col min="6675" max="6675" width="0" hidden="1" customWidth="1"/>
    <col min="6676" max="6676" width="8.6640625" customWidth="1"/>
    <col min="6677" max="6677" width="0" hidden="1" customWidth="1"/>
    <col min="6681" max="6690" width="0" hidden="1" customWidth="1"/>
    <col min="6691" max="6693" width="9.109375" customWidth="1"/>
    <col min="6913" max="6914" width="3.33203125" customWidth="1"/>
    <col min="6915" max="6915" width="4.6640625" customWidth="1"/>
    <col min="6916" max="6916" width="6.6640625" customWidth="1"/>
    <col min="6917" max="6917" width="4.33203125" customWidth="1"/>
    <col min="6918" max="6918" width="12.6640625" customWidth="1"/>
    <col min="6919" max="6919" width="2.6640625" customWidth="1"/>
    <col min="6920" max="6920" width="7.6640625" customWidth="1"/>
    <col min="6921" max="6921" width="5.88671875" customWidth="1"/>
    <col min="6922" max="6922" width="1.6640625" customWidth="1"/>
    <col min="6923" max="6923" width="10.6640625" customWidth="1"/>
    <col min="6924" max="6924" width="1.6640625" customWidth="1"/>
    <col min="6925" max="6925" width="10.6640625" customWidth="1"/>
    <col min="6926" max="6926" width="1.6640625" customWidth="1"/>
    <col min="6927" max="6927" width="10.6640625" customWidth="1"/>
    <col min="6928" max="6928" width="1.6640625" customWidth="1"/>
    <col min="6929" max="6929" width="10.6640625" customWidth="1"/>
    <col min="6930" max="6930" width="1.6640625" customWidth="1"/>
    <col min="6931" max="6931" width="0" hidden="1" customWidth="1"/>
    <col min="6932" max="6932" width="8.6640625" customWidth="1"/>
    <col min="6933" max="6933" width="0" hidden="1" customWidth="1"/>
    <col min="6937" max="6946" width="0" hidden="1" customWidth="1"/>
    <col min="6947" max="6949" width="9.109375" customWidth="1"/>
    <col min="7169" max="7170" width="3.33203125" customWidth="1"/>
    <col min="7171" max="7171" width="4.6640625" customWidth="1"/>
    <col min="7172" max="7172" width="6.6640625" customWidth="1"/>
    <col min="7173" max="7173" width="4.33203125" customWidth="1"/>
    <col min="7174" max="7174" width="12.6640625" customWidth="1"/>
    <col min="7175" max="7175" width="2.6640625" customWidth="1"/>
    <col min="7176" max="7176" width="7.6640625" customWidth="1"/>
    <col min="7177" max="7177" width="5.88671875" customWidth="1"/>
    <col min="7178" max="7178" width="1.6640625" customWidth="1"/>
    <col min="7179" max="7179" width="10.6640625" customWidth="1"/>
    <col min="7180" max="7180" width="1.6640625" customWidth="1"/>
    <col min="7181" max="7181" width="10.6640625" customWidth="1"/>
    <col min="7182" max="7182" width="1.6640625" customWidth="1"/>
    <col min="7183" max="7183" width="10.6640625" customWidth="1"/>
    <col min="7184" max="7184" width="1.6640625" customWidth="1"/>
    <col min="7185" max="7185" width="10.6640625" customWidth="1"/>
    <col min="7186" max="7186" width="1.6640625" customWidth="1"/>
    <col min="7187" max="7187" width="0" hidden="1" customWidth="1"/>
    <col min="7188" max="7188" width="8.6640625" customWidth="1"/>
    <col min="7189" max="7189" width="0" hidden="1" customWidth="1"/>
    <col min="7193" max="7202" width="0" hidden="1" customWidth="1"/>
    <col min="7203" max="7205" width="9.109375" customWidth="1"/>
    <col min="7425" max="7426" width="3.33203125" customWidth="1"/>
    <col min="7427" max="7427" width="4.6640625" customWidth="1"/>
    <col min="7428" max="7428" width="6.6640625" customWidth="1"/>
    <col min="7429" max="7429" width="4.33203125" customWidth="1"/>
    <col min="7430" max="7430" width="12.6640625" customWidth="1"/>
    <col min="7431" max="7431" width="2.6640625" customWidth="1"/>
    <col min="7432" max="7432" width="7.6640625" customWidth="1"/>
    <col min="7433" max="7433" width="5.88671875" customWidth="1"/>
    <col min="7434" max="7434" width="1.6640625" customWidth="1"/>
    <col min="7435" max="7435" width="10.6640625" customWidth="1"/>
    <col min="7436" max="7436" width="1.6640625" customWidth="1"/>
    <col min="7437" max="7437" width="10.6640625" customWidth="1"/>
    <col min="7438" max="7438" width="1.6640625" customWidth="1"/>
    <col min="7439" max="7439" width="10.6640625" customWidth="1"/>
    <col min="7440" max="7440" width="1.6640625" customWidth="1"/>
    <col min="7441" max="7441" width="10.6640625" customWidth="1"/>
    <col min="7442" max="7442" width="1.6640625" customWidth="1"/>
    <col min="7443" max="7443" width="0" hidden="1" customWidth="1"/>
    <col min="7444" max="7444" width="8.6640625" customWidth="1"/>
    <col min="7445" max="7445" width="0" hidden="1" customWidth="1"/>
    <col min="7449" max="7458" width="0" hidden="1" customWidth="1"/>
    <col min="7459" max="7461" width="9.109375" customWidth="1"/>
    <col min="7681" max="7682" width="3.33203125" customWidth="1"/>
    <col min="7683" max="7683" width="4.6640625" customWidth="1"/>
    <col min="7684" max="7684" width="6.6640625" customWidth="1"/>
    <col min="7685" max="7685" width="4.33203125" customWidth="1"/>
    <col min="7686" max="7686" width="12.6640625" customWidth="1"/>
    <col min="7687" max="7687" width="2.6640625" customWidth="1"/>
    <col min="7688" max="7688" width="7.6640625" customWidth="1"/>
    <col min="7689" max="7689" width="5.88671875" customWidth="1"/>
    <col min="7690" max="7690" width="1.6640625" customWidth="1"/>
    <col min="7691" max="7691" width="10.6640625" customWidth="1"/>
    <col min="7692" max="7692" width="1.6640625" customWidth="1"/>
    <col min="7693" max="7693" width="10.6640625" customWidth="1"/>
    <col min="7694" max="7694" width="1.6640625" customWidth="1"/>
    <col min="7695" max="7695" width="10.6640625" customWidth="1"/>
    <col min="7696" max="7696" width="1.6640625" customWidth="1"/>
    <col min="7697" max="7697" width="10.6640625" customWidth="1"/>
    <col min="7698" max="7698" width="1.6640625" customWidth="1"/>
    <col min="7699" max="7699" width="0" hidden="1" customWidth="1"/>
    <col min="7700" max="7700" width="8.6640625" customWidth="1"/>
    <col min="7701" max="7701" width="0" hidden="1" customWidth="1"/>
    <col min="7705" max="7714" width="0" hidden="1" customWidth="1"/>
    <col min="7715" max="7717" width="9.109375" customWidth="1"/>
    <col min="7937" max="7938" width="3.33203125" customWidth="1"/>
    <col min="7939" max="7939" width="4.6640625" customWidth="1"/>
    <col min="7940" max="7940" width="6.6640625" customWidth="1"/>
    <col min="7941" max="7941" width="4.33203125" customWidth="1"/>
    <col min="7942" max="7942" width="12.6640625" customWidth="1"/>
    <col min="7943" max="7943" width="2.6640625" customWidth="1"/>
    <col min="7944" max="7944" width="7.6640625" customWidth="1"/>
    <col min="7945" max="7945" width="5.88671875" customWidth="1"/>
    <col min="7946" max="7946" width="1.6640625" customWidth="1"/>
    <col min="7947" max="7947" width="10.6640625" customWidth="1"/>
    <col min="7948" max="7948" width="1.6640625" customWidth="1"/>
    <col min="7949" max="7949" width="10.6640625" customWidth="1"/>
    <col min="7950" max="7950" width="1.6640625" customWidth="1"/>
    <col min="7951" max="7951" width="10.6640625" customWidth="1"/>
    <col min="7952" max="7952" width="1.6640625" customWidth="1"/>
    <col min="7953" max="7953" width="10.6640625" customWidth="1"/>
    <col min="7954" max="7954" width="1.6640625" customWidth="1"/>
    <col min="7955" max="7955" width="0" hidden="1" customWidth="1"/>
    <col min="7956" max="7956" width="8.6640625" customWidth="1"/>
    <col min="7957" max="7957" width="0" hidden="1" customWidth="1"/>
    <col min="7961" max="7970" width="0" hidden="1" customWidth="1"/>
    <col min="7971" max="7973" width="9.109375" customWidth="1"/>
    <col min="8193" max="8194" width="3.33203125" customWidth="1"/>
    <col min="8195" max="8195" width="4.6640625" customWidth="1"/>
    <col min="8196" max="8196" width="6.6640625" customWidth="1"/>
    <col min="8197" max="8197" width="4.33203125" customWidth="1"/>
    <col min="8198" max="8198" width="12.6640625" customWidth="1"/>
    <col min="8199" max="8199" width="2.6640625" customWidth="1"/>
    <col min="8200" max="8200" width="7.6640625" customWidth="1"/>
    <col min="8201" max="8201" width="5.88671875" customWidth="1"/>
    <col min="8202" max="8202" width="1.6640625" customWidth="1"/>
    <col min="8203" max="8203" width="10.6640625" customWidth="1"/>
    <col min="8204" max="8204" width="1.6640625" customWidth="1"/>
    <col min="8205" max="8205" width="10.6640625" customWidth="1"/>
    <col min="8206" max="8206" width="1.6640625" customWidth="1"/>
    <col min="8207" max="8207" width="10.6640625" customWidth="1"/>
    <col min="8208" max="8208" width="1.6640625" customWidth="1"/>
    <col min="8209" max="8209" width="10.6640625" customWidth="1"/>
    <col min="8210" max="8210" width="1.6640625" customWidth="1"/>
    <col min="8211" max="8211" width="0" hidden="1" customWidth="1"/>
    <col min="8212" max="8212" width="8.6640625" customWidth="1"/>
    <col min="8213" max="8213" width="0" hidden="1" customWidth="1"/>
    <col min="8217" max="8226" width="0" hidden="1" customWidth="1"/>
    <col min="8227" max="8229" width="9.109375" customWidth="1"/>
    <col min="8449" max="8450" width="3.33203125" customWidth="1"/>
    <col min="8451" max="8451" width="4.6640625" customWidth="1"/>
    <col min="8452" max="8452" width="6.6640625" customWidth="1"/>
    <col min="8453" max="8453" width="4.33203125" customWidth="1"/>
    <col min="8454" max="8454" width="12.6640625" customWidth="1"/>
    <col min="8455" max="8455" width="2.6640625" customWidth="1"/>
    <col min="8456" max="8456" width="7.6640625" customWidth="1"/>
    <col min="8457" max="8457" width="5.88671875" customWidth="1"/>
    <col min="8458" max="8458" width="1.6640625" customWidth="1"/>
    <col min="8459" max="8459" width="10.6640625" customWidth="1"/>
    <col min="8460" max="8460" width="1.6640625" customWidth="1"/>
    <col min="8461" max="8461" width="10.6640625" customWidth="1"/>
    <col min="8462" max="8462" width="1.6640625" customWidth="1"/>
    <col min="8463" max="8463" width="10.6640625" customWidth="1"/>
    <col min="8464" max="8464" width="1.6640625" customWidth="1"/>
    <col min="8465" max="8465" width="10.6640625" customWidth="1"/>
    <col min="8466" max="8466" width="1.6640625" customWidth="1"/>
    <col min="8467" max="8467" width="0" hidden="1" customWidth="1"/>
    <col min="8468" max="8468" width="8.6640625" customWidth="1"/>
    <col min="8469" max="8469" width="0" hidden="1" customWidth="1"/>
    <col min="8473" max="8482" width="0" hidden="1" customWidth="1"/>
    <col min="8483" max="8485" width="9.109375" customWidth="1"/>
    <col min="8705" max="8706" width="3.33203125" customWidth="1"/>
    <col min="8707" max="8707" width="4.6640625" customWidth="1"/>
    <col min="8708" max="8708" width="6.6640625" customWidth="1"/>
    <col min="8709" max="8709" width="4.33203125" customWidth="1"/>
    <col min="8710" max="8710" width="12.6640625" customWidth="1"/>
    <col min="8711" max="8711" width="2.6640625" customWidth="1"/>
    <col min="8712" max="8712" width="7.6640625" customWidth="1"/>
    <col min="8713" max="8713" width="5.88671875" customWidth="1"/>
    <col min="8714" max="8714" width="1.6640625" customWidth="1"/>
    <col min="8715" max="8715" width="10.6640625" customWidth="1"/>
    <col min="8716" max="8716" width="1.6640625" customWidth="1"/>
    <col min="8717" max="8717" width="10.6640625" customWidth="1"/>
    <col min="8718" max="8718" width="1.6640625" customWidth="1"/>
    <col min="8719" max="8719" width="10.6640625" customWidth="1"/>
    <col min="8720" max="8720" width="1.6640625" customWidth="1"/>
    <col min="8721" max="8721" width="10.6640625" customWidth="1"/>
    <col min="8722" max="8722" width="1.6640625" customWidth="1"/>
    <col min="8723" max="8723" width="0" hidden="1" customWidth="1"/>
    <col min="8724" max="8724" width="8.6640625" customWidth="1"/>
    <col min="8725" max="8725" width="0" hidden="1" customWidth="1"/>
    <col min="8729" max="8738" width="0" hidden="1" customWidth="1"/>
    <col min="8739" max="8741" width="9.109375" customWidth="1"/>
    <col min="8961" max="8962" width="3.33203125" customWidth="1"/>
    <col min="8963" max="8963" width="4.6640625" customWidth="1"/>
    <col min="8964" max="8964" width="6.6640625" customWidth="1"/>
    <col min="8965" max="8965" width="4.33203125" customWidth="1"/>
    <col min="8966" max="8966" width="12.6640625" customWidth="1"/>
    <col min="8967" max="8967" width="2.6640625" customWidth="1"/>
    <col min="8968" max="8968" width="7.6640625" customWidth="1"/>
    <col min="8969" max="8969" width="5.88671875" customWidth="1"/>
    <col min="8970" max="8970" width="1.6640625" customWidth="1"/>
    <col min="8971" max="8971" width="10.6640625" customWidth="1"/>
    <col min="8972" max="8972" width="1.6640625" customWidth="1"/>
    <col min="8973" max="8973" width="10.6640625" customWidth="1"/>
    <col min="8974" max="8974" width="1.6640625" customWidth="1"/>
    <col min="8975" max="8975" width="10.6640625" customWidth="1"/>
    <col min="8976" max="8976" width="1.6640625" customWidth="1"/>
    <col min="8977" max="8977" width="10.6640625" customWidth="1"/>
    <col min="8978" max="8978" width="1.6640625" customWidth="1"/>
    <col min="8979" max="8979" width="0" hidden="1" customWidth="1"/>
    <col min="8980" max="8980" width="8.6640625" customWidth="1"/>
    <col min="8981" max="8981" width="0" hidden="1" customWidth="1"/>
    <col min="8985" max="8994" width="0" hidden="1" customWidth="1"/>
    <col min="8995" max="8997" width="9.109375" customWidth="1"/>
    <col min="9217" max="9218" width="3.33203125" customWidth="1"/>
    <col min="9219" max="9219" width="4.6640625" customWidth="1"/>
    <col min="9220" max="9220" width="6.6640625" customWidth="1"/>
    <col min="9221" max="9221" width="4.33203125" customWidth="1"/>
    <col min="9222" max="9222" width="12.6640625" customWidth="1"/>
    <col min="9223" max="9223" width="2.6640625" customWidth="1"/>
    <col min="9224" max="9224" width="7.6640625" customWidth="1"/>
    <col min="9225" max="9225" width="5.88671875" customWidth="1"/>
    <col min="9226" max="9226" width="1.6640625" customWidth="1"/>
    <col min="9227" max="9227" width="10.6640625" customWidth="1"/>
    <col min="9228" max="9228" width="1.6640625" customWidth="1"/>
    <col min="9229" max="9229" width="10.6640625" customWidth="1"/>
    <col min="9230" max="9230" width="1.6640625" customWidth="1"/>
    <col min="9231" max="9231" width="10.6640625" customWidth="1"/>
    <col min="9232" max="9232" width="1.6640625" customWidth="1"/>
    <col min="9233" max="9233" width="10.6640625" customWidth="1"/>
    <col min="9234" max="9234" width="1.6640625" customWidth="1"/>
    <col min="9235" max="9235" width="0" hidden="1" customWidth="1"/>
    <col min="9236" max="9236" width="8.6640625" customWidth="1"/>
    <col min="9237" max="9237" width="0" hidden="1" customWidth="1"/>
    <col min="9241" max="9250" width="0" hidden="1" customWidth="1"/>
    <col min="9251" max="9253" width="9.109375" customWidth="1"/>
    <col min="9473" max="9474" width="3.33203125" customWidth="1"/>
    <col min="9475" max="9475" width="4.6640625" customWidth="1"/>
    <col min="9476" max="9476" width="6.6640625" customWidth="1"/>
    <col min="9477" max="9477" width="4.33203125" customWidth="1"/>
    <col min="9478" max="9478" width="12.6640625" customWidth="1"/>
    <col min="9479" max="9479" width="2.6640625" customWidth="1"/>
    <col min="9480" max="9480" width="7.6640625" customWidth="1"/>
    <col min="9481" max="9481" width="5.88671875" customWidth="1"/>
    <col min="9482" max="9482" width="1.6640625" customWidth="1"/>
    <col min="9483" max="9483" width="10.6640625" customWidth="1"/>
    <col min="9484" max="9484" width="1.6640625" customWidth="1"/>
    <col min="9485" max="9485" width="10.6640625" customWidth="1"/>
    <col min="9486" max="9486" width="1.6640625" customWidth="1"/>
    <col min="9487" max="9487" width="10.6640625" customWidth="1"/>
    <col min="9488" max="9488" width="1.6640625" customWidth="1"/>
    <col min="9489" max="9489" width="10.6640625" customWidth="1"/>
    <col min="9490" max="9490" width="1.6640625" customWidth="1"/>
    <col min="9491" max="9491" width="0" hidden="1" customWidth="1"/>
    <col min="9492" max="9492" width="8.6640625" customWidth="1"/>
    <col min="9493" max="9493" width="0" hidden="1" customWidth="1"/>
    <col min="9497" max="9506" width="0" hidden="1" customWidth="1"/>
    <col min="9507" max="9509" width="9.109375" customWidth="1"/>
    <col min="9729" max="9730" width="3.33203125" customWidth="1"/>
    <col min="9731" max="9731" width="4.6640625" customWidth="1"/>
    <col min="9732" max="9732" width="6.6640625" customWidth="1"/>
    <col min="9733" max="9733" width="4.33203125" customWidth="1"/>
    <col min="9734" max="9734" width="12.6640625" customWidth="1"/>
    <col min="9735" max="9735" width="2.6640625" customWidth="1"/>
    <col min="9736" max="9736" width="7.6640625" customWidth="1"/>
    <col min="9737" max="9737" width="5.88671875" customWidth="1"/>
    <col min="9738" max="9738" width="1.6640625" customWidth="1"/>
    <col min="9739" max="9739" width="10.6640625" customWidth="1"/>
    <col min="9740" max="9740" width="1.6640625" customWidth="1"/>
    <col min="9741" max="9741" width="10.6640625" customWidth="1"/>
    <col min="9742" max="9742" width="1.6640625" customWidth="1"/>
    <col min="9743" max="9743" width="10.6640625" customWidth="1"/>
    <col min="9744" max="9744" width="1.6640625" customWidth="1"/>
    <col min="9745" max="9745" width="10.6640625" customWidth="1"/>
    <col min="9746" max="9746" width="1.6640625" customWidth="1"/>
    <col min="9747" max="9747" width="0" hidden="1" customWidth="1"/>
    <col min="9748" max="9748" width="8.6640625" customWidth="1"/>
    <col min="9749" max="9749" width="0" hidden="1" customWidth="1"/>
    <col min="9753" max="9762" width="0" hidden="1" customWidth="1"/>
    <col min="9763" max="9765" width="9.109375" customWidth="1"/>
    <col min="9985" max="9986" width="3.33203125" customWidth="1"/>
    <col min="9987" max="9987" width="4.6640625" customWidth="1"/>
    <col min="9988" max="9988" width="6.6640625" customWidth="1"/>
    <col min="9989" max="9989" width="4.33203125" customWidth="1"/>
    <col min="9990" max="9990" width="12.6640625" customWidth="1"/>
    <col min="9991" max="9991" width="2.6640625" customWidth="1"/>
    <col min="9992" max="9992" width="7.6640625" customWidth="1"/>
    <col min="9993" max="9993" width="5.88671875" customWidth="1"/>
    <col min="9994" max="9994" width="1.6640625" customWidth="1"/>
    <col min="9995" max="9995" width="10.6640625" customWidth="1"/>
    <col min="9996" max="9996" width="1.6640625" customWidth="1"/>
    <col min="9997" max="9997" width="10.6640625" customWidth="1"/>
    <col min="9998" max="9998" width="1.6640625" customWidth="1"/>
    <col min="9999" max="9999" width="10.6640625" customWidth="1"/>
    <col min="10000" max="10000" width="1.6640625" customWidth="1"/>
    <col min="10001" max="10001" width="10.6640625" customWidth="1"/>
    <col min="10002" max="10002" width="1.6640625" customWidth="1"/>
    <col min="10003" max="10003" width="0" hidden="1" customWidth="1"/>
    <col min="10004" max="10004" width="8.6640625" customWidth="1"/>
    <col min="10005" max="10005" width="0" hidden="1" customWidth="1"/>
    <col min="10009" max="10018" width="0" hidden="1" customWidth="1"/>
    <col min="10019" max="10021" width="9.109375" customWidth="1"/>
    <col min="10241" max="10242" width="3.33203125" customWidth="1"/>
    <col min="10243" max="10243" width="4.6640625" customWidth="1"/>
    <col min="10244" max="10244" width="6.6640625" customWidth="1"/>
    <col min="10245" max="10245" width="4.33203125" customWidth="1"/>
    <col min="10246" max="10246" width="12.6640625" customWidth="1"/>
    <col min="10247" max="10247" width="2.6640625" customWidth="1"/>
    <col min="10248" max="10248" width="7.6640625" customWidth="1"/>
    <col min="10249" max="10249" width="5.88671875" customWidth="1"/>
    <col min="10250" max="10250" width="1.6640625" customWidth="1"/>
    <col min="10251" max="10251" width="10.6640625" customWidth="1"/>
    <col min="10252" max="10252" width="1.6640625" customWidth="1"/>
    <col min="10253" max="10253" width="10.6640625" customWidth="1"/>
    <col min="10254" max="10254" width="1.6640625" customWidth="1"/>
    <col min="10255" max="10255" width="10.6640625" customWidth="1"/>
    <col min="10256" max="10256" width="1.6640625" customWidth="1"/>
    <col min="10257" max="10257" width="10.6640625" customWidth="1"/>
    <col min="10258" max="10258" width="1.6640625" customWidth="1"/>
    <col min="10259" max="10259" width="0" hidden="1" customWidth="1"/>
    <col min="10260" max="10260" width="8.6640625" customWidth="1"/>
    <col min="10261" max="10261" width="0" hidden="1" customWidth="1"/>
    <col min="10265" max="10274" width="0" hidden="1" customWidth="1"/>
    <col min="10275" max="10277" width="9.109375" customWidth="1"/>
    <col min="10497" max="10498" width="3.33203125" customWidth="1"/>
    <col min="10499" max="10499" width="4.6640625" customWidth="1"/>
    <col min="10500" max="10500" width="6.6640625" customWidth="1"/>
    <col min="10501" max="10501" width="4.33203125" customWidth="1"/>
    <col min="10502" max="10502" width="12.6640625" customWidth="1"/>
    <col min="10503" max="10503" width="2.6640625" customWidth="1"/>
    <col min="10504" max="10504" width="7.6640625" customWidth="1"/>
    <col min="10505" max="10505" width="5.88671875" customWidth="1"/>
    <col min="10506" max="10506" width="1.6640625" customWidth="1"/>
    <col min="10507" max="10507" width="10.6640625" customWidth="1"/>
    <col min="10508" max="10508" width="1.6640625" customWidth="1"/>
    <col min="10509" max="10509" width="10.6640625" customWidth="1"/>
    <col min="10510" max="10510" width="1.6640625" customWidth="1"/>
    <col min="10511" max="10511" width="10.6640625" customWidth="1"/>
    <col min="10512" max="10512" width="1.6640625" customWidth="1"/>
    <col min="10513" max="10513" width="10.6640625" customWidth="1"/>
    <col min="10514" max="10514" width="1.6640625" customWidth="1"/>
    <col min="10515" max="10515" width="0" hidden="1" customWidth="1"/>
    <col min="10516" max="10516" width="8.6640625" customWidth="1"/>
    <col min="10517" max="10517" width="0" hidden="1" customWidth="1"/>
    <col min="10521" max="10530" width="0" hidden="1" customWidth="1"/>
    <col min="10531" max="10533" width="9.109375" customWidth="1"/>
    <col min="10753" max="10754" width="3.33203125" customWidth="1"/>
    <col min="10755" max="10755" width="4.6640625" customWidth="1"/>
    <col min="10756" max="10756" width="6.6640625" customWidth="1"/>
    <col min="10757" max="10757" width="4.33203125" customWidth="1"/>
    <col min="10758" max="10758" width="12.6640625" customWidth="1"/>
    <col min="10759" max="10759" width="2.6640625" customWidth="1"/>
    <col min="10760" max="10760" width="7.6640625" customWidth="1"/>
    <col min="10761" max="10761" width="5.88671875" customWidth="1"/>
    <col min="10762" max="10762" width="1.6640625" customWidth="1"/>
    <col min="10763" max="10763" width="10.6640625" customWidth="1"/>
    <col min="10764" max="10764" width="1.6640625" customWidth="1"/>
    <col min="10765" max="10765" width="10.6640625" customWidth="1"/>
    <col min="10766" max="10766" width="1.6640625" customWidth="1"/>
    <col min="10767" max="10767" width="10.6640625" customWidth="1"/>
    <col min="10768" max="10768" width="1.6640625" customWidth="1"/>
    <col min="10769" max="10769" width="10.6640625" customWidth="1"/>
    <col min="10770" max="10770" width="1.6640625" customWidth="1"/>
    <col min="10771" max="10771" width="0" hidden="1" customWidth="1"/>
    <col min="10772" max="10772" width="8.6640625" customWidth="1"/>
    <col min="10773" max="10773" width="0" hidden="1" customWidth="1"/>
    <col min="10777" max="10786" width="0" hidden="1" customWidth="1"/>
    <col min="10787" max="10789" width="9.109375" customWidth="1"/>
    <col min="11009" max="11010" width="3.33203125" customWidth="1"/>
    <col min="11011" max="11011" width="4.6640625" customWidth="1"/>
    <col min="11012" max="11012" width="6.6640625" customWidth="1"/>
    <col min="11013" max="11013" width="4.33203125" customWidth="1"/>
    <col min="11014" max="11014" width="12.6640625" customWidth="1"/>
    <col min="11015" max="11015" width="2.6640625" customWidth="1"/>
    <col min="11016" max="11016" width="7.6640625" customWidth="1"/>
    <col min="11017" max="11017" width="5.88671875" customWidth="1"/>
    <col min="11018" max="11018" width="1.6640625" customWidth="1"/>
    <col min="11019" max="11019" width="10.6640625" customWidth="1"/>
    <col min="11020" max="11020" width="1.6640625" customWidth="1"/>
    <col min="11021" max="11021" width="10.6640625" customWidth="1"/>
    <col min="11022" max="11022" width="1.6640625" customWidth="1"/>
    <col min="11023" max="11023" width="10.6640625" customWidth="1"/>
    <col min="11024" max="11024" width="1.6640625" customWidth="1"/>
    <col min="11025" max="11025" width="10.6640625" customWidth="1"/>
    <col min="11026" max="11026" width="1.6640625" customWidth="1"/>
    <col min="11027" max="11027" width="0" hidden="1" customWidth="1"/>
    <col min="11028" max="11028" width="8.6640625" customWidth="1"/>
    <col min="11029" max="11029" width="0" hidden="1" customWidth="1"/>
    <col min="11033" max="11042" width="0" hidden="1" customWidth="1"/>
    <col min="11043" max="11045" width="9.109375" customWidth="1"/>
    <col min="11265" max="11266" width="3.33203125" customWidth="1"/>
    <col min="11267" max="11267" width="4.6640625" customWidth="1"/>
    <col min="11268" max="11268" width="6.6640625" customWidth="1"/>
    <col min="11269" max="11269" width="4.33203125" customWidth="1"/>
    <col min="11270" max="11270" width="12.6640625" customWidth="1"/>
    <col min="11271" max="11271" width="2.6640625" customWidth="1"/>
    <col min="11272" max="11272" width="7.6640625" customWidth="1"/>
    <col min="11273" max="11273" width="5.88671875" customWidth="1"/>
    <col min="11274" max="11274" width="1.6640625" customWidth="1"/>
    <col min="11275" max="11275" width="10.6640625" customWidth="1"/>
    <col min="11276" max="11276" width="1.6640625" customWidth="1"/>
    <col min="11277" max="11277" width="10.6640625" customWidth="1"/>
    <col min="11278" max="11278" width="1.6640625" customWidth="1"/>
    <col min="11279" max="11279" width="10.6640625" customWidth="1"/>
    <col min="11280" max="11280" width="1.6640625" customWidth="1"/>
    <col min="11281" max="11281" width="10.6640625" customWidth="1"/>
    <col min="11282" max="11282" width="1.6640625" customWidth="1"/>
    <col min="11283" max="11283" width="0" hidden="1" customWidth="1"/>
    <col min="11284" max="11284" width="8.6640625" customWidth="1"/>
    <col min="11285" max="11285" width="0" hidden="1" customWidth="1"/>
    <col min="11289" max="11298" width="0" hidden="1" customWidth="1"/>
    <col min="11299" max="11301" width="9.109375" customWidth="1"/>
    <col min="11521" max="11522" width="3.33203125" customWidth="1"/>
    <col min="11523" max="11523" width="4.6640625" customWidth="1"/>
    <col min="11524" max="11524" width="6.6640625" customWidth="1"/>
    <col min="11525" max="11525" width="4.33203125" customWidth="1"/>
    <col min="11526" max="11526" width="12.6640625" customWidth="1"/>
    <col min="11527" max="11527" width="2.6640625" customWidth="1"/>
    <col min="11528" max="11528" width="7.6640625" customWidth="1"/>
    <col min="11529" max="11529" width="5.88671875" customWidth="1"/>
    <col min="11530" max="11530" width="1.6640625" customWidth="1"/>
    <col min="11531" max="11531" width="10.6640625" customWidth="1"/>
    <col min="11532" max="11532" width="1.6640625" customWidth="1"/>
    <col min="11533" max="11533" width="10.6640625" customWidth="1"/>
    <col min="11534" max="11534" width="1.6640625" customWidth="1"/>
    <col min="11535" max="11535" width="10.6640625" customWidth="1"/>
    <col min="11536" max="11536" width="1.6640625" customWidth="1"/>
    <col min="11537" max="11537" width="10.6640625" customWidth="1"/>
    <col min="11538" max="11538" width="1.6640625" customWidth="1"/>
    <col min="11539" max="11539" width="0" hidden="1" customWidth="1"/>
    <col min="11540" max="11540" width="8.6640625" customWidth="1"/>
    <col min="11541" max="11541" width="0" hidden="1" customWidth="1"/>
    <col min="11545" max="11554" width="0" hidden="1" customWidth="1"/>
    <col min="11555" max="11557" width="9.109375" customWidth="1"/>
    <col min="11777" max="11778" width="3.33203125" customWidth="1"/>
    <col min="11779" max="11779" width="4.6640625" customWidth="1"/>
    <col min="11780" max="11780" width="6.6640625" customWidth="1"/>
    <col min="11781" max="11781" width="4.33203125" customWidth="1"/>
    <col min="11782" max="11782" width="12.6640625" customWidth="1"/>
    <col min="11783" max="11783" width="2.6640625" customWidth="1"/>
    <col min="11784" max="11784" width="7.6640625" customWidth="1"/>
    <col min="11785" max="11785" width="5.88671875" customWidth="1"/>
    <col min="11786" max="11786" width="1.6640625" customWidth="1"/>
    <col min="11787" max="11787" width="10.6640625" customWidth="1"/>
    <col min="11788" max="11788" width="1.6640625" customWidth="1"/>
    <col min="11789" max="11789" width="10.6640625" customWidth="1"/>
    <col min="11790" max="11790" width="1.6640625" customWidth="1"/>
    <col min="11791" max="11791" width="10.6640625" customWidth="1"/>
    <col min="11792" max="11792" width="1.6640625" customWidth="1"/>
    <col min="11793" max="11793" width="10.6640625" customWidth="1"/>
    <col min="11794" max="11794" width="1.6640625" customWidth="1"/>
    <col min="11795" max="11795" width="0" hidden="1" customWidth="1"/>
    <col min="11796" max="11796" width="8.6640625" customWidth="1"/>
    <col min="11797" max="11797" width="0" hidden="1" customWidth="1"/>
    <col min="11801" max="11810" width="0" hidden="1" customWidth="1"/>
    <col min="11811" max="11813" width="9.109375" customWidth="1"/>
    <col min="12033" max="12034" width="3.33203125" customWidth="1"/>
    <col min="12035" max="12035" width="4.6640625" customWidth="1"/>
    <col min="12036" max="12036" width="6.6640625" customWidth="1"/>
    <col min="12037" max="12037" width="4.33203125" customWidth="1"/>
    <col min="12038" max="12038" width="12.6640625" customWidth="1"/>
    <col min="12039" max="12039" width="2.6640625" customWidth="1"/>
    <col min="12040" max="12040" width="7.6640625" customWidth="1"/>
    <col min="12041" max="12041" width="5.88671875" customWidth="1"/>
    <col min="12042" max="12042" width="1.6640625" customWidth="1"/>
    <col min="12043" max="12043" width="10.6640625" customWidth="1"/>
    <col min="12044" max="12044" width="1.6640625" customWidth="1"/>
    <col min="12045" max="12045" width="10.6640625" customWidth="1"/>
    <col min="12046" max="12046" width="1.6640625" customWidth="1"/>
    <col min="12047" max="12047" width="10.6640625" customWidth="1"/>
    <col min="12048" max="12048" width="1.6640625" customWidth="1"/>
    <col min="12049" max="12049" width="10.6640625" customWidth="1"/>
    <col min="12050" max="12050" width="1.6640625" customWidth="1"/>
    <col min="12051" max="12051" width="0" hidden="1" customWidth="1"/>
    <col min="12052" max="12052" width="8.6640625" customWidth="1"/>
    <col min="12053" max="12053" width="0" hidden="1" customWidth="1"/>
    <col min="12057" max="12066" width="0" hidden="1" customWidth="1"/>
    <col min="12067" max="12069" width="9.109375" customWidth="1"/>
    <col min="12289" max="12290" width="3.33203125" customWidth="1"/>
    <col min="12291" max="12291" width="4.6640625" customWidth="1"/>
    <col min="12292" max="12292" width="6.6640625" customWidth="1"/>
    <col min="12293" max="12293" width="4.33203125" customWidth="1"/>
    <col min="12294" max="12294" width="12.6640625" customWidth="1"/>
    <col min="12295" max="12295" width="2.6640625" customWidth="1"/>
    <col min="12296" max="12296" width="7.6640625" customWidth="1"/>
    <col min="12297" max="12297" width="5.88671875" customWidth="1"/>
    <col min="12298" max="12298" width="1.6640625" customWidth="1"/>
    <col min="12299" max="12299" width="10.6640625" customWidth="1"/>
    <col min="12300" max="12300" width="1.6640625" customWidth="1"/>
    <col min="12301" max="12301" width="10.6640625" customWidth="1"/>
    <col min="12302" max="12302" width="1.6640625" customWidth="1"/>
    <col min="12303" max="12303" width="10.6640625" customWidth="1"/>
    <col min="12304" max="12304" width="1.6640625" customWidth="1"/>
    <col min="12305" max="12305" width="10.6640625" customWidth="1"/>
    <col min="12306" max="12306" width="1.6640625" customWidth="1"/>
    <col min="12307" max="12307" width="0" hidden="1" customWidth="1"/>
    <col min="12308" max="12308" width="8.6640625" customWidth="1"/>
    <col min="12309" max="12309" width="0" hidden="1" customWidth="1"/>
    <col min="12313" max="12322" width="0" hidden="1" customWidth="1"/>
    <col min="12323" max="12325" width="9.109375" customWidth="1"/>
    <col min="12545" max="12546" width="3.33203125" customWidth="1"/>
    <col min="12547" max="12547" width="4.6640625" customWidth="1"/>
    <col min="12548" max="12548" width="6.6640625" customWidth="1"/>
    <col min="12549" max="12549" width="4.33203125" customWidth="1"/>
    <col min="12550" max="12550" width="12.6640625" customWidth="1"/>
    <col min="12551" max="12551" width="2.6640625" customWidth="1"/>
    <col min="12552" max="12552" width="7.6640625" customWidth="1"/>
    <col min="12553" max="12553" width="5.88671875" customWidth="1"/>
    <col min="12554" max="12554" width="1.6640625" customWidth="1"/>
    <col min="12555" max="12555" width="10.6640625" customWidth="1"/>
    <col min="12556" max="12556" width="1.6640625" customWidth="1"/>
    <col min="12557" max="12557" width="10.6640625" customWidth="1"/>
    <col min="12558" max="12558" width="1.6640625" customWidth="1"/>
    <col min="12559" max="12559" width="10.6640625" customWidth="1"/>
    <col min="12560" max="12560" width="1.6640625" customWidth="1"/>
    <col min="12561" max="12561" width="10.6640625" customWidth="1"/>
    <col min="12562" max="12562" width="1.6640625" customWidth="1"/>
    <col min="12563" max="12563" width="0" hidden="1" customWidth="1"/>
    <col min="12564" max="12564" width="8.6640625" customWidth="1"/>
    <col min="12565" max="12565" width="0" hidden="1" customWidth="1"/>
    <col min="12569" max="12578" width="0" hidden="1" customWidth="1"/>
    <col min="12579" max="12581" width="9.109375" customWidth="1"/>
    <col min="12801" max="12802" width="3.33203125" customWidth="1"/>
    <col min="12803" max="12803" width="4.6640625" customWidth="1"/>
    <col min="12804" max="12804" width="6.6640625" customWidth="1"/>
    <col min="12805" max="12805" width="4.33203125" customWidth="1"/>
    <col min="12806" max="12806" width="12.6640625" customWidth="1"/>
    <col min="12807" max="12807" width="2.6640625" customWidth="1"/>
    <col min="12808" max="12808" width="7.6640625" customWidth="1"/>
    <col min="12809" max="12809" width="5.88671875" customWidth="1"/>
    <col min="12810" max="12810" width="1.6640625" customWidth="1"/>
    <col min="12811" max="12811" width="10.6640625" customWidth="1"/>
    <col min="12812" max="12812" width="1.6640625" customWidth="1"/>
    <col min="12813" max="12813" width="10.6640625" customWidth="1"/>
    <col min="12814" max="12814" width="1.6640625" customWidth="1"/>
    <col min="12815" max="12815" width="10.6640625" customWidth="1"/>
    <col min="12816" max="12816" width="1.6640625" customWidth="1"/>
    <col min="12817" max="12817" width="10.6640625" customWidth="1"/>
    <col min="12818" max="12818" width="1.6640625" customWidth="1"/>
    <col min="12819" max="12819" width="0" hidden="1" customWidth="1"/>
    <col min="12820" max="12820" width="8.6640625" customWidth="1"/>
    <col min="12821" max="12821" width="0" hidden="1" customWidth="1"/>
    <col min="12825" max="12834" width="0" hidden="1" customWidth="1"/>
    <col min="12835" max="12837" width="9.109375" customWidth="1"/>
    <col min="13057" max="13058" width="3.33203125" customWidth="1"/>
    <col min="13059" max="13059" width="4.6640625" customWidth="1"/>
    <col min="13060" max="13060" width="6.6640625" customWidth="1"/>
    <col min="13061" max="13061" width="4.33203125" customWidth="1"/>
    <col min="13062" max="13062" width="12.6640625" customWidth="1"/>
    <col min="13063" max="13063" width="2.6640625" customWidth="1"/>
    <col min="13064" max="13064" width="7.6640625" customWidth="1"/>
    <col min="13065" max="13065" width="5.88671875" customWidth="1"/>
    <col min="13066" max="13066" width="1.6640625" customWidth="1"/>
    <col min="13067" max="13067" width="10.6640625" customWidth="1"/>
    <col min="13068" max="13068" width="1.6640625" customWidth="1"/>
    <col min="13069" max="13069" width="10.6640625" customWidth="1"/>
    <col min="13070" max="13070" width="1.6640625" customWidth="1"/>
    <col min="13071" max="13071" width="10.6640625" customWidth="1"/>
    <col min="13072" max="13072" width="1.6640625" customWidth="1"/>
    <col min="13073" max="13073" width="10.6640625" customWidth="1"/>
    <col min="13074" max="13074" width="1.6640625" customWidth="1"/>
    <col min="13075" max="13075" width="0" hidden="1" customWidth="1"/>
    <col min="13076" max="13076" width="8.6640625" customWidth="1"/>
    <col min="13077" max="13077" width="0" hidden="1" customWidth="1"/>
    <col min="13081" max="13090" width="0" hidden="1" customWidth="1"/>
    <col min="13091" max="13093" width="9.109375" customWidth="1"/>
    <col min="13313" max="13314" width="3.33203125" customWidth="1"/>
    <col min="13315" max="13315" width="4.6640625" customWidth="1"/>
    <col min="13316" max="13316" width="6.6640625" customWidth="1"/>
    <col min="13317" max="13317" width="4.33203125" customWidth="1"/>
    <col min="13318" max="13318" width="12.6640625" customWidth="1"/>
    <col min="13319" max="13319" width="2.6640625" customWidth="1"/>
    <col min="13320" max="13320" width="7.6640625" customWidth="1"/>
    <col min="13321" max="13321" width="5.88671875" customWidth="1"/>
    <col min="13322" max="13322" width="1.6640625" customWidth="1"/>
    <col min="13323" max="13323" width="10.6640625" customWidth="1"/>
    <col min="13324" max="13324" width="1.6640625" customWidth="1"/>
    <col min="13325" max="13325" width="10.6640625" customWidth="1"/>
    <col min="13326" max="13326" width="1.6640625" customWidth="1"/>
    <col min="13327" max="13327" width="10.6640625" customWidth="1"/>
    <col min="13328" max="13328" width="1.6640625" customWidth="1"/>
    <col min="13329" max="13329" width="10.6640625" customWidth="1"/>
    <col min="13330" max="13330" width="1.6640625" customWidth="1"/>
    <col min="13331" max="13331" width="0" hidden="1" customWidth="1"/>
    <col min="13332" max="13332" width="8.6640625" customWidth="1"/>
    <col min="13333" max="13333" width="0" hidden="1" customWidth="1"/>
    <col min="13337" max="13346" width="0" hidden="1" customWidth="1"/>
    <col min="13347" max="13349" width="9.109375" customWidth="1"/>
    <col min="13569" max="13570" width="3.33203125" customWidth="1"/>
    <col min="13571" max="13571" width="4.6640625" customWidth="1"/>
    <col min="13572" max="13572" width="6.6640625" customWidth="1"/>
    <col min="13573" max="13573" width="4.33203125" customWidth="1"/>
    <col min="13574" max="13574" width="12.6640625" customWidth="1"/>
    <col min="13575" max="13575" width="2.6640625" customWidth="1"/>
    <col min="13576" max="13576" width="7.6640625" customWidth="1"/>
    <col min="13577" max="13577" width="5.88671875" customWidth="1"/>
    <col min="13578" max="13578" width="1.6640625" customWidth="1"/>
    <col min="13579" max="13579" width="10.6640625" customWidth="1"/>
    <col min="13580" max="13580" width="1.6640625" customWidth="1"/>
    <col min="13581" max="13581" width="10.6640625" customWidth="1"/>
    <col min="13582" max="13582" width="1.6640625" customWidth="1"/>
    <col min="13583" max="13583" width="10.6640625" customWidth="1"/>
    <col min="13584" max="13584" width="1.6640625" customWidth="1"/>
    <col min="13585" max="13585" width="10.6640625" customWidth="1"/>
    <col min="13586" max="13586" width="1.6640625" customWidth="1"/>
    <col min="13587" max="13587" width="0" hidden="1" customWidth="1"/>
    <col min="13588" max="13588" width="8.6640625" customWidth="1"/>
    <col min="13589" max="13589" width="0" hidden="1" customWidth="1"/>
    <col min="13593" max="13602" width="0" hidden="1" customWidth="1"/>
    <col min="13603" max="13605" width="9.109375" customWidth="1"/>
    <col min="13825" max="13826" width="3.33203125" customWidth="1"/>
    <col min="13827" max="13827" width="4.6640625" customWidth="1"/>
    <col min="13828" max="13828" width="6.6640625" customWidth="1"/>
    <col min="13829" max="13829" width="4.33203125" customWidth="1"/>
    <col min="13830" max="13830" width="12.6640625" customWidth="1"/>
    <col min="13831" max="13831" width="2.6640625" customWidth="1"/>
    <col min="13832" max="13832" width="7.6640625" customWidth="1"/>
    <col min="13833" max="13833" width="5.88671875" customWidth="1"/>
    <col min="13834" max="13834" width="1.6640625" customWidth="1"/>
    <col min="13835" max="13835" width="10.6640625" customWidth="1"/>
    <col min="13836" max="13836" width="1.6640625" customWidth="1"/>
    <col min="13837" max="13837" width="10.6640625" customWidth="1"/>
    <col min="13838" max="13838" width="1.6640625" customWidth="1"/>
    <col min="13839" max="13839" width="10.6640625" customWidth="1"/>
    <col min="13840" max="13840" width="1.6640625" customWidth="1"/>
    <col min="13841" max="13841" width="10.6640625" customWidth="1"/>
    <col min="13842" max="13842" width="1.6640625" customWidth="1"/>
    <col min="13843" max="13843" width="0" hidden="1" customWidth="1"/>
    <col min="13844" max="13844" width="8.6640625" customWidth="1"/>
    <col min="13845" max="13845" width="0" hidden="1" customWidth="1"/>
    <col min="13849" max="13858" width="0" hidden="1" customWidth="1"/>
    <col min="13859" max="13861" width="9.109375" customWidth="1"/>
    <col min="14081" max="14082" width="3.33203125" customWidth="1"/>
    <col min="14083" max="14083" width="4.6640625" customWidth="1"/>
    <col min="14084" max="14084" width="6.6640625" customWidth="1"/>
    <col min="14085" max="14085" width="4.33203125" customWidth="1"/>
    <col min="14086" max="14086" width="12.6640625" customWidth="1"/>
    <col min="14087" max="14087" width="2.6640625" customWidth="1"/>
    <col min="14088" max="14088" width="7.6640625" customWidth="1"/>
    <col min="14089" max="14089" width="5.88671875" customWidth="1"/>
    <col min="14090" max="14090" width="1.6640625" customWidth="1"/>
    <col min="14091" max="14091" width="10.6640625" customWidth="1"/>
    <col min="14092" max="14092" width="1.6640625" customWidth="1"/>
    <col min="14093" max="14093" width="10.6640625" customWidth="1"/>
    <col min="14094" max="14094" width="1.6640625" customWidth="1"/>
    <col min="14095" max="14095" width="10.6640625" customWidth="1"/>
    <col min="14096" max="14096" width="1.6640625" customWidth="1"/>
    <col min="14097" max="14097" width="10.6640625" customWidth="1"/>
    <col min="14098" max="14098" width="1.6640625" customWidth="1"/>
    <col min="14099" max="14099" width="0" hidden="1" customWidth="1"/>
    <col min="14100" max="14100" width="8.6640625" customWidth="1"/>
    <col min="14101" max="14101" width="0" hidden="1" customWidth="1"/>
    <col min="14105" max="14114" width="0" hidden="1" customWidth="1"/>
    <col min="14115" max="14117" width="9.109375" customWidth="1"/>
    <col min="14337" max="14338" width="3.33203125" customWidth="1"/>
    <col min="14339" max="14339" width="4.6640625" customWidth="1"/>
    <col min="14340" max="14340" width="6.6640625" customWidth="1"/>
    <col min="14341" max="14341" width="4.33203125" customWidth="1"/>
    <col min="14342" max="14342" width="12.6640625" customWidth="1"/>
    <col min="14343" max="14343" width="2.6640625" customWidth="1"/>
    <col min="14344" max="14344" width="7.6640625" customWidth="1"/>
    <col min="14345" max="14345" width="5.88671875" customWidth="1"/>
    <col min="14346" max="14346" width="1.6640625" customWidth="1"/>
    <col min="14347" max="14347" width="10.6640625" customWidth="1"/>
    <col min="14348" max="14348" width="1.6640625" customWidth="1"/>
    <col min="14349" max="14349" width="10.6640625" customWidth="1"/>
    <col min="14350" max="14350" width="1.6640625" customWidth="1"/>
    <col min="14351" max="14351" width="10.6640625" customWidth="1"/>
    <col min="14352" max="14352" width="1.6640625" customWidth="1"/>
    <col min="14353" max="14353" width="10.6640625" customWidth="1"/>
    <col min="14354" max="14354" width="1.6640625" customWidth="1"/>
    <col min="14355" max="14355" width="0" hidden="1" customWidth="1"/>
    <col min="14356" max="14356" width="8.6640625" customWidth="1"/>
    <col min="14357" max="14357" width="0" hidden="1" customWidth="1"/>
    <col min="14361" max="14370" width="0" hidden="1" customWidth="1"/>
    <col min="14371" max="14373" width="9.109375" customWidth="1"/>
    <col min="14593" max="14594" width="3.33203125" customWidth="1"/>
    <col min="14595" max="14595" width="4.6640625" customWidth="1"/>
    <col min="14596" max="14596" width="6.6640625" customWidth="1"/>
    <col min="14597" max="14597" width="4.33203125" customWidth="1"/>
    <col min="14598" max="14598" width="12.6640625" customWidth="1"/>
    <col min="14599" max="14599" width="2.6640625" customWidth="1"/>
    <col min="14600" max="14600" width="7.6640625" customWidth="1"/>
    <col min="14601" max="14601" width="5.88671875" customWidth="1"/>
    <col min="14602" max="14602" width="1.6640625" customWidth="1"/>
    <col min="14603" max="14603" width="10.6640625" customWidth="1"/>
    <col min="14604" max="14604" width="1.6640625" customWidth="1"/>
    <col min="14605" max="14605" width="10.6640625" customWidth="1"/>
    <col min="14606" max="14606" width="1.6640625" customWidth="1"/>
    <col min="14607" max="14607" width="10.6640625" customWidth="1"/>
    <col min="14608" max="14608" width="1.6640625" customWidth="1"/>
    <col min="14609" max="14609" width="10.6640625" customWidth="1"/>
    <col min="14610" max="14610" width="1.6640625" customWidth="1"/>
    <col min="14611" max="14611" width="0" hidden="1" customWidth="1"/>
    <col min="14612" max="14612" width="8.6640625" customWidth="1"/>
    <col min="14613" max="14613" width="0" hidden="1" customWidth="1"/>
    <col min="14617" max="14626" width="0" hidden="1" customWidth="1"/>
    <col min="14627" max="14629" width="9.109375" customWidth="1"/>
    <col min="14849" max="14850" width="3.33203125" customWidth="1"/>
    <col min="14851" max="14851" width="4.6640625" customWidth="1"/>
    <col min="14852" max="14852" width="6.6640625" customWidth="1"/>
    <col min="14853" max="14853" width="4.33203125" customWidth="1"/>
    <col min="14854" max="14854" width="12.6640625" customWidth="1"/>
    <col min="14855" max="14855" width="2.6640625" customWidth="1"/>
    <col min="14856" max="14856" width="7.6640625" customWidth="1"/>
    <col min="14857" max="14857" width="5.88671875" customWidth="1"/>
    <col min="14858" max="14858" width="1.6640625" customWidth="1"/>
    <col min="14859" max="14859" width="10.6640625" customWidth="1"/>
    <col min="14860" max="14860" width="1.6640625" customWidth="1"/>
    <col min="14861" max="14861" width="10.6640625" customWidth="1"/>
    <col min="14862" max="14862" width="1.6640625" customWidth="1"/>
    <col min="14863" max="14863" width="10.6640625" customWidth="1"/>
    <col min="14864" max="14864" width="1.6640625" customWidth="1"/>
    <col min="14865" max="14865" width="10.6640625" customWidth="1"/>
    <col min="14866" max="14866" width="1.6640625" customWidth="1"/>
    <col min="14867" max="14867" width="0" hidden="1" customWidth="1"/>
    <col min="14868" max="14868" width="8.6640625" customWidth="1"/>
    <col min="14869" max="14869" width="0" hidden="1" customWidth="1"/>
    <col min="14873" max="14882" width="0" hidden="1" customWidth="1"/>
    <col min="14883" max="14885" width="9.109375" customWidth="1"/>
    <col min="15105" max="15106" width="3.33203125" customWidth="1"/>
    <col min="15107" max="15107" width="4.6640625" customWidth="1"/>
    <col min="15108" max="15108" width="6.6640625" customWidth="1"/>
    <col min="15109" max="15109" width="4.33203125" customWidth="1"/>
    <col min="15110" max="15110" width="12.6640625" customWidth="1"/>
    <col min="15111" max="15111" width="2.6640625" customWidth="1"/>
    <col min="15112" max="15112" width="7.6640625" customWidth="1"/>
    <col min="15113" max="15113" width="5.88671875" customWidth="1"/>
    <col min="15114" max="15114" width="1.6640625" customWidth="1"/>
    <col min="15115" max="15115" width="10.6640625" customWidth="1"/>
    <col min="15116" max="15116" width="1.6640625" customWidth="1"/>
    <col min="15117" max="15117" width="10.6640625" customWidth="1"/>
    <col min="15118" max="15118" width="1.6640625" customWidth="1"/>
    <col min="15119" max="15119" width="10.6640625" customWidth="1"/>
    <col min="15120" max="15120" width="1.6640625" customWidth="1"/>
    <col min="15121" max="15121" width="10.6640625" customWidth="1"/>
    <col min="15122" max="15122" width="1.6640625" customWidth="1"/>
    <col min="15123" max="15123" width="0" hidden="1" customWidth="1"/>
    <col min="15124" max="15124" width="8.6640625" customWidth="1"/>
    <col min="15125" max="15125" width="0" hidden="1" customWidth="1"/>
    <col min="15129" max="15138" width="0" hidden="1" customWidth="1"/>
    <col min="15139" max="15141" width="9.109375" customWidth="1"/>
    <col min="15361" max="15362" width="3.33203125" customWidth="1"/>
    <col min="15363" max="15363" width="4.6640625" customWidth="1"/>
    <col min="15364" max="15364" width="6.6640625" customWidth="1"/>
    <col min="15365" max="15365" width="4.33203125" customWidth="1"/>
    <col min="15366" max="15366" width="12.6640625" customWidth="1"/>
    <col min="15367" max="15367" width="2.6640625" customWidth="1"/>
    <col min="15368" max="15368" width="7.6640625" customWidth="1"/>
    <col min="15369" max="15369" width="5.88671875" customWidth="1"/>
    <col min="15370" max="15370" width="1.6640625" customWidth="1"/>
    <col min="15371" max="15371" width="10.6640625" customWidth="1"/>
    <col min="15372" max="15372" width="1.6640625" customWidth="1"/>
    <col min="15373" max="15373" width="10.6640625" customWidth="1"/>
    <col min="15374" max="15374" width="1.6640625" customWidth="1"/>
    <col min="15375" max="15375" width="10.6640625" customWidth="1"/>
    <col min="15376" max="15376" width="1.6640625" customWidth="1"/>
    <col min="15377" max="15377" width="10.6640625" customWidth="1"/>
    <col min="15378" max="15378" width="1.6640625" customWidth="1"/>
    <col min="15379" max="15379" width="0" hidden="1" customWidth="1"/>
    <col min="15380" max="15380" width="8.6640625" customWidth="1"/>
    <col min="15381" max="15381" width="0" hidden="1" customWidth="1"/>
    <col min="15385" max="15394" width="0" hidden="1" customWidth="1"/>
    <col min="15395" max="15397" width="9.109375" customWidth="1"/>
    <col min="15617" max="15618" width="3.33203125" customWidth="1"/>
    <col min="15619" max="15619" width="4.6640625" customWidth="1"/>
    <col min="15620" max="15620" width="6.6640625" customWidth="1"/>
    <col min="15621" max="15621" width="4.33203125" customWidth="1"/>
    <col min="15622" max="15622" width="12.6640625" customWidth="1"/>
    <col min="15623" max="15623" width="2.6640625" customWidth="1"/>
    <col min="15624" max="15624" width="7.6640625" customWidth="1"/>
    <col min="15625" max="15625" width="5.88671875" customWidth="1"/>
    <col min="15626" max="15626" width="1.6640625" customWidth="1"/>
    <col min="15627" max="15627" width="10.6640625" customWidth="1"/>
    <col min="15628" max="15628" width="1.6640625" customWidth="1"/>
    <col min="15629" max="15629" width="10.6640625" customWidth="1"/>
    <col min="15630" max="15630" width="1.6640625" customWidth="1"/>
    <col min="15631" max="15631" width="10.6640625" customWidth="1"/>
    <col min="15632" max="15632" width="1.6640625" customWidth="1"/>
    <col min="15633" max="15633" width="10.6640625" customWidth="1"/>
    <col min="15634" max="15634" width="1.6640625" customWidth="1"/>
    <col min="15635" max="15635" width="0" hidden="1" customWidth="1"/>
    <col min="15636" max="15636" width="8.6640625" customWidth="1"/>
    <col min="15637" max="15637" width="0" hidden="1" customWidth="1"/>
    <col min="15641" max="15650" width="0" hidden="1" customWidth="1"/>
    <col min="15651" max="15653" width="9.109375" customWidth="1"/>
    <col min="15873" max="15874" width="3.33203125" customWidth="1"/>
    <col min="15875" max="15875" width="4.6640625" customWidth="1"/>
    <col min="15876" max="15876" width="6.6640625" customWidth="1"/>
    <col min="15877" max="15877" width="4.33203125" customWidth="1"/>
    <col min="15878" max="15878" width="12.6640625" customWidth="1"/>
    <col min="15879" max="15879" width="2.6640625" customWidth="1"/>
    <col min="15880" max="15880" width="7.6640625" customWidth="1"/>
    <col min="15881" max="15881" width="5.88671875" customWidth="1"/>
    <col min="15882" max="15882" width="1.6640625" customWidth="1"/>
    <col min="15883" max="15883" width="10.6640625" customWidth="1"/>
    <col min="15884" max="15884" width="1.6640625" customWidth="1"/>
    <col min="15885" max="15885" width="10.6640625" customWidth="1"/>
    <col min="15886" max="15886" width="1.6640625" customWidth="1"/>
    <col min="15887" max="15887" width="10.6640625" customWidth="1"/>
    <col min="15888" max="15888" width="1.6640625" customWidth="1"/>
    <col min="15889" max="15889" width="10.6640625" customWidth="1"/>
    <col min="15890" max="15890" width="1.6640625" customWidth="1"/>
    <col min="15891" max="15891" width="0" hidden="1" customWidth="1"/>
    <col min="15892" max="15892" width="8.6640625" customWidth="1"/>
    <col min="15893" max="15893" width="0" hidden="1" customWidth="1"/>
    <col min="15897" max="15906" width="0" hidden="1" customWidth="1"/>
    <col min="15907" max="15909" width="9.109375" customWidth="1"/>
    <col min="16129" max="16130" width="3.33203125" customWidth="1"/>
    <col min="16131" max="16131" width="4.6640625" customWidth="1"/>
    <col min="16132" max="16132" width="6.6640625" customWidth="1"/>
    <col min="16133" max="16133" width="4.33203125" customWidth="1"/>
    <col min="16134" max="16134" width="12.6640625" customWidth="1"/>
    <col min="16135" max="16135" width="2.6640625" customWidth="1"/>
    <col min="16136" max="16136" width="7.6640625" customWidth="1"/>
    <col min="16137" max="16137" width="5.88671875" customWidth="1"/>
    <col min="16138" max="16138" width="1.6640625" customWidth="1"/>
    <col min="16139" max="16139" width="10.6640625" customWidth="1"/>
    <col min="16140" max="16140" width="1.6640625" customWidth="1"/>
    <col min="16141" max="16141" width="10.6640625" customWidth="1"/>
    <col min="16142" max="16142" width="1.6640625" customWidth="1"/>
    <col min="16143" max="16143" width="10.6640625" customWidth="1"/>
    <col min="16144" max="16144" width="1.6640625" customWidth="1"/>
    <col min="16145" max="16145" width="10.6640625" customWidth="1"/>
    <col min="16146" max="16146" width="1.6640625" customWidth="1"/>
    <col min="16147" max="16147" width="0" hidden="1" customWidth="1"/>
    <col min="16148" max="16148" width="8.6640625" customWidth="1"/>
    <col min="16149" max="16149" width="0" hidden="1" customWidth="1"/>
    <col min="16153" max="16162" width="0" hidden="1" customWidth="1"/>
    <col min="16163" max="16165" width="9.109375" customWidth="1"/>
  </cols>
  <sheetData>
    <row r="1" spans="1:37" s="8" customFormat="1" ht="21.75" customHeight="1" x14ac:dyDescent="0.25">
      <c r="A1" s="1" t="str">
        <f>[1]Altalanos!$A$6</f>
        <v>Fehérvár Kupa</v>
      </c>
      <c r="B1" s="1"/>
      <c r="C1" s="2"/>
      <c r="D1" s="2"/>
      <c r="E1" s="2"/>
      <c r="F1" s="2"/>
      <c r="G1" s="2"/>
      <c r="H1" s="2"/>
      <c r="I1" s="3"/>
      <c r="J1" s="4"/>
      <c r="K1" s="5" t="s">
        <v>0</v>
      </c>
      <c r="L1" s="6"/>
      <c r="M1" s="7"/>
      <c r="N1" s="4"/>
      <c r="O1" s="4" t="s">
        <v>1</v>
      </c>
      <c r="P1" s="4"/>
      <c r="Q1" s="2"/>
      <c r="R1" s="4"/>
      <c r="Y1" s="9"/>
      <c r="Z1" s="9"/>
      <c r="AA1" s="9"/>
      <c r="AB1" s="10" t="e">
        <f>IF($Y$5=1,CONCATENATE(VLOOKUP($Y$3,$AA$2:$AH$14,2)),CONCATENATE(VLOOKUP($Y$3,$AA$16:$AH$25,2)))</f>
        <v>#N/A</v>
      </c>
      <c r="AC1" s="10" t="e">
        <f>IF($Y$5=1,CONCATENATE(VLOOKUP($Y$3,$AA$2:$AH$14,3)),CONCATENATE(VLOOKUP($Y$3,$AA$16:$AH$25,3)))</f>
        <v>#N/A</v>
      </c>
      <c r="AD1" s="10" t="e">
        <f>IF($Y$5=1,CONCATENATE(VLOOKUP($Y$3,$AA$2:$AH$14,4)),CONCATENATE(VLOOKUP($Y$3,$AA$16:$AH$25,4)))</f>
        <v>#N/A</v>
      </c>
      <c r="AE1" s="10" t="e">
        <f>IF($Y$5=1,CONCATENATE(VLOOKUP($Y$3,$AA$2:$AH$14,5)),CONCATENATE(VLOOKUP($Y$3,$AA$16:$AH$25,5)))</f>
        <v>#N/A</v>
      </c>
      <c r="AF1" s="10" t="e">
        <f>IF($Y$5=1,CONCATENATE(VLOOKUP($Y$3,$AA$2:$AH$14,6)),CONCATENATE(VLOOKUP($Y$3,$AA$16:$AH$25,6)))</f>
        <v>#N/A</v>
      </c>
      <c r="AG1" s="10" t="e">
        <f>IF($Y$5=1,CONCATENATE(VLOOKUP($Y$3,$AA$2:$AH$14,7)),CONCATENATE(VLOOKUP($Y$3,$AA$16:$AH$25,7)))</f>
        <v>#N/A</v>
      </c>
      <c r="AH1" s="10" t="e">
        <f>IF($Y$5=1,CONCATENATE(VLOOKUP($Y$3,$AA$2:$AH$14,8)),CONCATENATE(VLOOKUP($Y$3,$AA$16:$AH$25,8)))</f>
        <v>#N/A</v>
      </c>
    </row>
    <row r="2" spans="1:37" s="13" customFormat="1" x14ac:dyDescent="0.25">
      <c r="A2" s="11" t="s">
        <v>2</v>
      </c>
      <c r="B2" s="12"/>
      <c r="C2" s="12"/>
      <c r="E2" s="167" t="str">
        <f>[1]Altalanos!$B$8</f>
        <v>L16</v>
      </c>
      <c r="F2" s="12"/>
      <c r="G2" s="14"/>
      <c r="H2" s="15"/>
      <c r="I2" s="15"/>
      <c r="J2" s="16"/>
      <c r="K2" s="6"/>
      <c r="L2" s="6"/>
      <c r="M2" s="6"/>
      <c r="N2" s="16"/>
      <c r="O2" s="15"/>
      <c r="P2" s="16"/>
      <c r="Q2" s="15"/>
      <c r="R2" s="16"/>
      <c r="Y2" s="17"/>
      <c r="Z2" s="18"/>
      <c r="AA2" s="18" t="s">
        <v>3</v>
      </c>
      <c r="AB2" s="19">
        <v>300</v>
      </c>
      <c r="AC2" s="19">
        <v>250</v>
      </c>
      <c r="AD2" s="19">
        <v>200</v>
      </c>
      <c r="AE2" s="19">
        <v>150</v>
      </c>
      <c r="AF2" s="19">
        <v>120</v>
      </c>
      <c r="AG2" s="19">
        <v>90</v>
      </c>
      <c r="AH2" s="19">
        <v>40</v>
      </c>
      <c r="AI2"/>
      <c r="AJ2"/>
      <c r="AK2"/>
    </row>
    <row r="3" spans="1:37" s="23" customFormat="1" ht="11.25" customHeight="1" x14ac:dyDescent="0.25">
      <c r="A3" s="20" t="s">
        <v>4</v>
      </c>
      <c r="B3" s="20"/>
      <c r="C3" s="20"/>
      <c r="D3" s="20"/>
      <c r="E3" s="20"/>
      <c r="F3" s="20"/>
      <c r="G3" s="20" t="s">
        <v>5</v>
      </c>
      <c r="H3" s="20"/>
      <c r="I3" s="20"/>
      <c r="J3" s="21"/>
      <c r="K3" s="20" t="s">
        <v>6</v>
      </c>
      <c r="L3" s="21"/>
      <c r="M3" s="20"/>
      <c r="N3" s="21"/>
      <c r="O3" s="20"/>
      <c r="P3" s="21"/>
      <c r="Q3" s="20"/>
      <c r="R3" s="22" t="s">
        <v>7</v>
      </c>
      <c r="Y3" s="18" t="str">
        <f>IF(K4="OB","A",IF(K4="IX","W",IF(K4="","",K4)))</f>
        <v/>
      </c>
      <c r="Z3" s="18"/>
      <c r="AA3" s="18" t="s">
        <v>8</v>
      </c>
      <c r="AB3" s="19">
        <v>280</v>
      </c>
      <c r="AC3" s="19">
        <v>230</v>
      </c>
      <c r="AD3" s="19">
        <v>180</v>
      </c>
      <c r="AE3" s="19">
        <v>140</v>
      </c>
      <c r="AF3" s="19">
        <v>80</v>
      </c>
      <c r="AG3" s="19">
        <v>0</v>
      </c>
      <c r="AH3" s="19">
        <v>0</v>
      </c>
      <c r="AI3"/>
      <c r="AJ3"/>
      <c r="AK3"/>
    </row>
    <row r="4" spans="1:37" s="31" customFormat="1" ht="11.25" customHeight="1" thickBot="1" x14ac:dyDescent="0.3">
      <c r="A4" s="363" t="str">
        <f>[1]Altalanos!$A$10</f>
        <v>2022.01-15-17</v>
      </c>
      <c r="B4" s="363"/>
      <c r="C4" s="363"/>
      <c r="D4" s="24"/>
      <c r="E4" s="25"/>
      <c r="F4" s="25"/>
      <c r="G4" s="25" t="str">
        <f>[1]Altalanos!$C$10</f>
        <v>Székesfehérvár</v>
      </c>
      <c r="H4" s="26"/>
      <c r="I4" s="25"/>
      <c r="J4" s="27"/>
      <c r="K4" s="28"/>
      <c r="L4" s="27"/>
      <c r="M4" s="29"/>
      <c r="N4" s="27"/>
      <c r="O4" s="25"/>
      <c r="P4" s="27"/>
      <c r="Q4" s="25"/>
      <c r="R4" s="30" t="str">
        <f>[1]Altalanos!$E$10</f>
        <v>Izmendi Károly</v>
      </c>
      <c r="Y4" s="18"/>
      <c r="Z4" s="18"/>
      <c r="AA4" s="18" t="s">
        <v>9</v>
      </c>
      <c r="AB4" s="19">
        <v>250</v>
      </c>
      <c r="AC4" s="19">
        <v>200</v>
      </c>
      <c r="AD4" s="19">
        <v>150</v>
      </c>
      <c r="AE4" s="19">
        <v>120</v>
      </c>
      <c r="AF4" s="19">
        <v>90</v>
      </c>
      <c r="AG4" s="19">
        <v>60</v>
      </c>
      <c r="AH4" s="19">
        <v>25</v>
      </c>
      <c r="AI4"/>
      <c r="AJ4"/>
      <c r="AK4"/>
    </row>
    <row r="5" spans="1:37" s="23" customFormat="1" x14ac:dyDescent="0.25">
      <c r="A5" s="32"/>
      <c r="B5" s="33" t="s">
        <v>10</v>
      </c>
      <c r="C5" s="34" t="s">
        <v>11</v>
      </c>
      <c r="D5" s="33" t="s">
        <v>12</v>
      </c>
      <c r="E5" s="33" t="s">
        <v>13</v>
      </c>
      <c r="F5" s="35" t="s">
        <v>14</v>
      </c>
      <c r="G5" s="35" t="s">
        <v>15</v>
      </c>
      <c r="H5" s="35"/>
      <c r="I5" s="35" t="s">
        <v>16</v>
      </c>
      <c r="J5" s="35"/>
      <c r="K5" s="33" t="s">
        <v>17</v>
      </c>
      <c r="L5" s="36"/>
      <c r="M5" s="33" t="s">
        <v>18</v>
      </c>
      <c r="N5" s="36"/>
      <c r="O5" s="33" t="s">
        <v>19</v>
      </c>
      <c r="P5" s="36"/>
      <c r="Q5" s="33" t="s">
        <v>20</v>
      </c>
      <c r="R5" s="37"/>
      <c r="Y5" s="18">
        <f>IF(OR([1]Altalanos!$A$8="F1",[1]Altalanos!$A$8="F2",[1]Altalanos!$A$8="N1",[1]Altalanos!$A$8="N2"),1,2)</f>
        <v>2</v>
      </c>
      <c r="Z5" s="18"/>
      <c r="AA5" s="18" t="s">
        <v>21</v>
      </c>
      <c r="AB5" s="19">
        <v>200</v>
      </c>
      <c r="AC5" s="19">
        <v>150</v>
      </c>
      <c r="AD5" s="19">
        <v>120</v>
      </c>
      <c r="AE5" s="19">
        <v>90</v>
      </c>
      <c r="AF5" s="19">
        <v>60</v>
      </c>
      <c r="AG5" s="19">
        <v>40</v>
      </c>
      <c r="AH5" s="19">
        <v>15</v>
      </c>
      <c r="AI5"/>
      <c r="AJ5"/>
      <c r="AK5"/>
    </row>
    <row r="6" spans="1:37" s="45" customFormat="1" ht="11.1" customHeight="1" thickBot="1" x14ac:dyDescent="0.3">
      <c r="A6" s="38"/>
      <c r="B6" s="39"/>
      <c r="C6" s="39"/>
      <c r="D6" s="39"/>
      <c r="E6" s="39"/>
      <c r="F6" s="40" t="str">
        <f>IF(Y3="","",CONCATENATE(AH1," / ",AG1," pont"))</f>
        <v/>
      </c>
      <c r="G6" s="41"/>
      <c r="H6" s="42"/>
      <c r="I6" s="41" t="s">
        <v>225</v>
      </c>
      <c r="J6" s="43"/>
      <c r="K6" s="39" t="s">
        <v>228</v>
      </c>
      <c r="L6" s="43"/>
      <c r="M6" s="39" t="s">
        <v>224</v>
      </c>
      <c r="N6" s="43"/>
      <c r="O6" s="39" t="s">
        <v>223</v>
      </c>
      <c r="P6" s="43"/>
      <c r="Q6" s="39" t="s">
        <v>222</v>
      </c>
      <c r="R6" s="44"/>
      <c r="Y6" s="46"/>
      <c r="Z6" s="46"/>
      <c r="AA6" s="46" t="s">
        <v>22</v>
      </c>
      <c r="AB6" s="47">
        <v>150</v>
      </c>
      <c r="AC6" s="47">
        <v>120</v>
      </c>
      <c r="AD6" s="47">
        <v>90</v>
      </c>
      <c r="AE6" s="47">
        <v>60</v>
      </c>
      <c r="AF6" s="47">
        <v>40</v>
      </c>
      <c r="AG6" s="47">
        <v>25</v>
      </c>
      <c r="AH6" s="47">
        <v>10</v>
      </c>
      <c r="AI6" s="48"/>
      <c r="AJ6" s="48"/>
      <c r="AK6" s="48"/>
    </row>
    <row r="7" spans="1:37" s="61" customFormat="1" ht="10.5" customHeight="1" x14ac:dyDescent="0.25">
      <c r="A7" s="49">
        <v>1</v>
      </c>
      <c r="B7" s="50" t="str">
        <f>IF($E7="","",VLOOKUP($E7,'[1]L16 elokeszito'!$A$7:$O$48,14))</f>
        <v>DA</v>
      </c>
      <c r="C7" s="50">
        <f>IF($E7="","",VLOOKUP($E7,'[1]L16 elokeszito'!$A$7:$O$48,15))</f>
        <v>5</v>
      </c>
      <c r="D7" s="51" t="str">
        <f>IF($E7="","",VLOOKUP($E7,'[1]L16 elokeszito'!$A$7:$O$48,5))</f>
        <v>"070227</v>
      </c>
      <c r="E7" s="52">
        <v>1</v>
      </c>
      <c r="F7" s="53" t="str">
        <f>UPPER(IF($E7="","",VLOOKUP($E7,'[1]L16 elokeszito'!$A$7:$O$48,2)))</f>
        <v xml:space="preserve">FARKASLAKI HINTS </v>
      </c>
      <c r="G7" s="53" t="str">
        <f>IF($E7="","",VLOOKUP($E7,'[1]L16 elokeszito'!$A$7:$O$48,3))</f>
        <v>Flóra</v>
      </c>
      <c r="H7" s="53"/>
      <c r="I7" s="53" t="str">
        <f>IF($E7="","",VLOOKUP($E7,'[1]L16 elokeszito'!$A$7:$O$48,4))</f>
        <v>Tenisztanoda</v>
      </c>
      <c r="J7" s="54"/>
      <c r="K7" s="55"/>
      <c r="L7" s="55"/>
      <c r="M7" s="55"/>
      <c r="N7" s="55"/>
      <c r="O7" s="56"/>
      <c r="P7" s="57"/>
      <c r="Q7" s="58"/>
      <c r="R7" s="59"/>
      <c r="S7" s="60"/>
      <c r="U7" s="62" t="str">
        <f>[1]Birók!P21</f>
        <v>Bíró</v>
      </c>
      <c r="Y7" s="18"/>
      <c r="Z7" s="18"/>
      <c r="AA7" s="18" t="s">
        <v>23</v>
      </c>
      <c r="AB7" s="19">
        <v>120</v>
      </c>
      <c r="AC7" s="19">
        <v>90</v>
      </c>
      <c r="AD7" s="19">
        <v>60</v>
      </c>
      <c r="AE7" s="19">
        <v>40</v>
      </c>
      <c r="AF7" s="19">
        <v>25</v>
      </c>
      <c r="AG7" s="19">
        <v>10</v>
      </c>
      <c r="AH7" s="19">
        <v>5</v>
      </c>
      <c r="AI7"/>
      <c r="AJ7"/>
      <c r="AK7"/>
    </row>
    <row r="8" spans="1:37" s="61" customFormat="1" ht="9.6" customHeight="1" x14ac:dyDescent="0.25">
      <c r="A8" s="63"/>
      <c r="B8" s="64"/>
      <c r="C8" s="64"/>
      <c r="D8" s="65"/>
      <c r="E8" s="66"/>
      <c r="F8" s="67"/>
      <c r="G8" s="67"/>
      <c r="H8" s="68"/>
      <c r="I8" s="69" t="s">
        <v>24</v>
      </c>
      <c r="J8" s="70" t="s">
        <v>25</v>
      </c>
      <c r="K8" s="71" t="str">
        <f>UPPER(IF(OR(J8="a",J8="as"),F7,IF(OR(J8="b",J8="bs"),F9,)))</f>
        <v xml:space="preserve">FARKASLAKI HINTS </v>
      </c>
      <c r="L8" s="71"/>
      <c r="M8" s="55"/>
      <c r="N8" s="55"/>
      <c r="O8" s="56"/>
      <c r="P8" s="57"/>
      <c r="Q8" s="58"/>
      <c r="R8" s="59"/>
      <c r="S8" s="60"/>
      <c r="U8" s="72" t="str">
        <f>[1]Birók!P22</f>
        <v>M Ujszászi</v>
      </c>
      <c r="Y8" s="18"/>
      <c r="Z8" s="18"/>
      <c r="AA8" s="18" t="s">
        <v>26</v>
      </c>
      <c r="AB8" s="19">
        <v>90</v>
      </c>
      <c r="AC8" s="19">
        <v>60</v>
      </c>
      <c r="AD8" s="19">
        <v>40</v>
      </c>
      <c r="AE8" s="19">
        <v>25</v>
      </c>
      <c r="AF8" s="19">
        <v>10</v>
      </c>
      <c r="AG8" s="19">
        <v>5</v>
      </c>
      <c r="AH8" s="19">
        <v>2</v>
      </c>
      <c r="AI8"/>
      <c r="AJ8"/>
      <c r="AK8"/>
    </row>
    <row r="9" spans="1:37" s="61" customFormat="1" ht="9.6" customHeight="1" x14ac:dyDescent="0.25">
      <c r="A9" s="63">
        <v>2</v>
      </c>
      <c r="B9" s="50">
        <f>IF($E9="","",VLOOKUP($E9,'[1]L16 elokeszito'!$A$7:$O$48,14))</f>
        <v>0</v>
      </c>
      <c r="C9" s="50">
        <f>IF($E9="","",VLOOKUP($E9,'[1]L16 elokeszito'!$A$7:$O$48,15))</f>
        <v>0</v>
      </c>
      <c r="D9" s="51">
        <f>IF($E9="","",VLOOKUP($E9,'[1]L16 elokeszito'!$A$7:$O$48,5))</f>
        <v>0</v>
      </c>
      <c r="E9" s="52">
        <v>24</v>
      </c>
      <c r="F9" s="73" t="str">
        <f>UPPER(IF($E9="","",VLOOKUP($E9,'[1]L16 elokeszito'!$A$7:$O$48,2)))</f>
        <v>X</v>
      </c>
      <c r="G9" s="73">
        <f>IF($E9="","",VLOOKUP($E9,'[1]L16 elokeszito'!$A$7:$O$48,3))</f>
        <v>0</v>
      </c>
      <c r="H9" s="73"/>
      <c r="I9" s="73">
        <f>IF($E9="","",VLOOKUP($E9,'[1]L16 elokeszito'!$A$7:$O$48,4))</f>
        <v>0</v>
      </c>
      <c r="J9" s="74"/>
      <c r="K9" s="55"/>
      <c r="L9" s="75"/>
      <c r="M9" s="360" t="s">
        <v>231</v>
      </c>
      <c r="N9" s="55"/>
      <c r="O9" s="56"/>
      <c r="P9" s="57"/>
      <c r="Q9" s="58"/>
      <c r="R9" s="59"/>
      <c r="S9" s="60"/>
      <c r="U9" s="72" t="str">
        <f>[1]Birók!P23</f>
        <v xml:space="preserve"> </v>
      </c>
      <c r="Y9" s="18"/>
      <c r="Z9" s="18"/>
      <c r="AA9" s="18" t="s">
        <v>27</v>
      </c>
      <c r="AB9" s="19">
        <v>60</v>
      </c>
      <c r="AC9" s="19">
        <v>40</v>
      </c>
      <c r="AD9" s="19">
        <v>25</v>
      </c>
      <c r="AE9" s="19">
        <v>10</v>
      </c>
      <c r="AF9" s="19">
        <v>5</v>
      </c>
      <c r="AG9" s="19">
        <v>2</v>
      </c>
      <c r="AH9" s="19">
        <v>1</v>
      </c>
      <c r="AI9"/>
      <c r="AJ9"/>
      <c r="AK9"/>
    </row>
    <row r="10" spans="1:37" s="61" customFormat="1" ht="9.6" customHeight="1" x14ac:dyDescent="0.25">
      <c r="A10" s="63"/>
      <c r="B10" s="64"/>
      <c r="C10" s="64"/>
      <c r="D10" s="65"/>
      <c r="E10" s="76"/>
      <c r="F10" s="67"/>
      <c r="G10" s="67"/>
      <c r="H10" s="68"/>
      <c r="I10" s="67"/>
      <c r="J10" s="77"/>
      <c r="K10" s="69" t="s">
        <v>24</v>
      </c>
      <c r="L10" s="78" t="s">
        <v>25</v>
      </c>
      <c r="M10" s="71" t="str">
        <f>UPPER(IF(OR(L10="a",L10="as"),K8,IF(OR(L10="b",L10="bs"),K12,)))</f>
        <v xml:space="preserve">FARKASLAKI HINTS </v>
      </c>
      <c r="N10" s="79"/>
      <c r="O10" s="80"/>
      <c r="P10" s="80"/>
      <c r="Q10" s="58"/>
      <c r="R10" s="59"/>
      <c r="S10" s="60"/>
      <c r="U10" s="72" t="str">
        <f>[1]Birók!P24</f>
        <v xml:space="preserve"> </v>
      </c>
      <c r="Y10" s="18"/>
      <c r="Z10" s="18"/>
      <c r="AA10" s="18" t="s">
        <v>28</v>
      </c>
      <c r="AB10" s="19">
        <v>40</v>
      </c>
      <c r="AC10" s="19">
        <v>25</v>
      </c>
      <c r="AD10" s="19">
        <v>15</v>
      </c>
      <c r="AE10" s="19">
        <v>7</v>
      </c>
      <c r="AF10" s="19">
        <v>4</v>
      </c>
      <c r="AG10" s="19">
        <v>1</v>
      </c>
      <c r="AH10" s="19">
        <v>0</v>
      </c>
      <c r="AI10"/>
      <c r="AJ10"/>
      <c r="AK10"/>
    </row>
    <row r="11" spans="1:37" s="61" customFormat="1" ht="9.6" customHeight="1" x14ac:dyDescent="0.25">
      <c r="A11" s="63">
        <v>3</v>
      </c>
      <c r="B11" s="50" t="str">
        <f>IF($E11="","",VLOOKUP($E11,'[1]L16 elokeszito'!$A$7:$O$48,14))</f>
        <v>DA</v>
      </c>
      <c r="C11" s="50">
        <f>IF($E11="","",VLOOKUP($E11,'[1]L16 elokeszito'!$A$7:$O$48,15))</f>
        <v>26</v>
      </c>
      <c r="D11" s="51" t="str">
        <f>IF($E11="","",VLOOKUP($E11,'[1]L16 elokeszito'!$A$7:$O$48,5))</f>
        <v>"0705271</v>
      </c>
      <c r="E11" s="52">
        <v>14</v>
      </c>
      <c r="F11" s="73" t="str">
        <f>UPPER(IF($E11="","",VLOOKUP($E11,'[1]L16 elokeszito'!$A$7:$O$48,2)))</f>
        <v xml:space="preserve">KOVÁCS-SEBESTYÉN </v>
      </c>
      <c r="G11" s="73" t="str">
        <f>IF($E11="","",VLOOKUP($E11,'[1]L16 elokeszito'!$A$7:$O$48,3))</f>
        <v>Lili</v>
      </c>
      <c r="H11" s="73"/>
      <c r="I11" s="73" t="str">
        <f>IF($E11="","",VLOOKUP($E11,'[1]L16 elokeszito'!$A$7:$O$48,4))</f>
        <v>MTK</v>
      </c>
      <c r="J11" s="54"/>
      <c r="K11" s="55"/>
      <c r="L11" s="81"/>
      <c r="M11" s="55" t="s">
        <v>172</v>
      </c>
      <c r="N11" s="82"/>
      <c r="O11" s="80"/>
      <c r="P11" s="80"/>
      <c r="Q11" s="58"/>
      <c r="R11" s="59"/>
      <c r="S11" s="60"/>
      <c r="U11" s="72" t="str">
        <f>[1]Birók!P25</f>
        <v xml:space="preserve"> </v>
      </c>
      <c r="Y11" s="18"/>
      <c r="Z11" s="18"/>
      <c r="AA11" s="18" t="s">
        <v>29</v>
      </c>
      <c r="AB11" s="19">
        <v>25</v>
      </c>
      <c r="AC11" s="19">
        <v>15</v>
      </c>
      <c r="AD11" s="19">
        <v>10</v>
      </c>
      <c r="AE11" s="19">
        <v>6</v>
      </c>
      <c r="AF11" s="19">
        <v>3</v>
      </c>
      <c r="AG11" s="19">
        <v>1</v>
      </c>
      <c r="AH11" s="19">
        <v>0</v>
      </c>
      <c r="AI11"/>
      <c r="AJ11"/>
      <c r="AK11"/>
    </row>
    <row r="12" spans="1:37" s="61" customFormat="1" ht="9.6" customHeight="1" x14ac:dyDescent="0.25">
      <c r="A12" s="63"/>
      <c r="B12" s="64"/>
      <c r="C12" s="64"/>
      <c r="D12" s="65"/>
      <c r="E12" s="76"/>
      <c r="F12" s="67"/>
      <c r="G12" s="67"/>
      <c r="H12" s="68"/>
      <c r="I12" s="83" t="s">
        <v>24</v>
      </c>
      <c r="J12" s="70" t="s">
        <v>66</v>
      </c>
      <c r="K12" s="71" t="str">
        <f>UPPER(IF(OR(J12="a",J12="as"),F11,IF(OR(J12="b",J12="bs"),F13,)))</f>
        <v xml:space="preserve">KOVÁCS-SEBESTYÉN </v>
      </c>
      <c r="L12" s="84"/>
      <c r="M12" s="55"/>
      <c r="N12" s="82"/>
      <c r="O12" s="80"/>
      <c r="P12" s="80"/>
      <c r="Q12" s="58"/>
      <c r="R12" s="59"/>
      <c r="S12" s="60"/>
      <c r="U12" s="72" t="str">
        <f>[1]Birók!P26</f>
        <v xml:space="preserve"> </v>
      </c>
      <c r="Y12" s="18"/>
      <c r="Z12" s="18"/>
      <c r="AA12" s="18" t="s">
        <v>30</v>
      </c>
      <c r="AB12" s="19">
        <v>15</v>
      </c>
      <c r="AC12" s="19">
        <v>10</v>
      </c>
      <c r="AD12" s="19">
        <v>6</v>
      </c>
      <c r="AE12" s="19">
        <v>3</v>
      </c>
      <c r="AF12" s="19">
        <v>1</v>
      </c>
      <c r="AG12" s="19">
        <v>0</v>
      </c>
      <c r="AH12" s="19">
        <v>0</v>
      </c>
      <c r="AI12"/>
      <c r="AJ12"/>
      <c r="AK12"/>
    </row>
    <row r="13" spans="1:37" s="61" customFormat="1" ht="9.6" customHeight="1" x14ac:dyDescent="0.25">
      <c r="A13" s="63">
        <v>4</v>
      </c>
      <c r="B13" s="50" t="str">
        <f>IF($E13="","",VLOOKUP($E13,'[1]L16 elokeszito'!$A$7:$O$48,14))</f>
        <v>DA</v>
      </c>
      <c r="C13" s="50">
        <f>IF($E13="","",VLOOKUP($E13,'[1]L16 elokeszito'!$A$7:$O$48,15))</f>
        <v>42</v>
      </c>
      <c r="D13" s="51" t="str">
        <f>IF($E13="","",VLOOKUP($E13,'[1]L16 elokeszito'!$A$7:$O$48,5))</f>
        <v>"0701131</v>
      </c>
      <c r="E13" s="52">
        <v>18</v>
      </c>
      <c r="F13" s="73" t="str">
        <f>UPPER(IF($E13="","",VLOOKUP($E13,'[1]L16 elokeszito'!$A$7:$O$48,2)))</f>
        <v xml:space="preserve">HARARI </v>
      </c>
      <c r="G13" s="73" t="str">
        <f>IF($E13="","",VLOOKUP($E13,'[1]L16 elokeszito'!$A$7:$O$48,3))</f>
        <v>Amy Danielle</v>
      </c>
      <c r="H13" s="73"/>
      <c r="I13" s="73" t="str">
        <f>IF($E13="","",VLOOKUP($E13,'[1]L16 elokeszito'!$A$7:$O$48,4))</f>
        <v>Next TA</v>
      </c>
      <c r="J13" s="85"/>
      <c r="K13" s="55" t="s">
        <v>137</v>
      </c>
      <c r="L13" s="55"/>
      <c r="M13" s="55"/>
      <c r="N13" s="82"/>
      <c r="O13" s="360" t="s">
        <v>229</v>
      </c>
      <c r="P13" s="80"/>
      <c r="Q13" s="58"/>
      <c r="R13" s="59"/>
      <c r="S13" s="60"/>
      <c r="U13" s="72" t="str">
        <f>[1]Birók!P27</f>
        <v xml:space="preserve"> </v>
      </c>
      <c r="Y13" s="18"/>
      <c r="Z13" s="18"/>
      <c r="AA13" s="18" t="s">
        <v>31</v>
      </c>
      <c r="AB13" s="19">
        <v>10</v>
      </c>
      <c r="AC13" s="19">
        <v>6</v>
      </c>
      <c r="AD13" s="19">
        <v>3</v>
      </c>
      <c r="AE13" s="19">
        <v>1</v>
      </c>
      <c r="AF13" s="19">
        <v>0</v>
      </c>
      <c r="AG13" s="19">
        <v>0</v>
      </c>
      <c r="AH13" s="19">
        <v>0</v>
      </c>
      <c r="AI13"/>
      <c r="AJ13"/>
      <c r="AK13"/>
    </row>
    <row r="14" spans="1:37" s="61" customFormat="1" ht="9.6" customHeight="1" x14ac:dyDescent="0.25">
      <c r="A14" s="63"/>
      <c r="B14" s="64"/>
      <c r="C14" s="64"/>
      <c r="D14" s="65"/>
      <c r="E14" s="76"/>
      <c r="F14" s="67"/>
      <c r="G14" s="67"/>
      <c r="H14" s="68"/>
      <c r="I14" s="67"/>
      <c r="J14" s="77"/>
      <c r="K14" s="55"/>
      <c r="L14" s="55"/>
      <c r="M14" s="69" t="s">
        <v>24</v>
      </c>
      <c r="N14" s="78" t="s">
        <v>25</v>
      </c>
      <c r="O14" s="71" t="str">
        <f>UPPER(IF(OR(N14="a",N14="as"),M10,IF(OR(N14="b",N14="bs"),M18,)))</f>
        <v xml:space="preserve">FARKASLAKI HINTS </v>
      </c>
      <c r="P14" s="79"/>
      <c r="Q14" s="58"/>
      <c r="R14" s="59"/>
      <c r="S14" s="60"/>
      <c r="U14" s="72" t="str">
        <f>[1]Birók!P28</f>
        <v xml:space="preserve"> </v>
      </c>
      <c r="Y14" s="18"/>
      <c r="Z14" s="18"/>
      <c r="AA14" s="18" t="s">
        <v>32</v>
      </c>
      <c r="AB14" s="19">
        <v>3</v>
      </c>
      <c r="AC14" s="19">
        <v>2</v>
      </c>
      <c r="AD14" s="19">
        <v>1</v>
      </c>
      <c r="AE14" s="19">
        <v>0</v>
      </c>
      <c r="AF14" s="19">
        <v>0</v>
      </c>
      <c r="AG14" s="19">
        <v>0</v>
      </c>
      <c r="AH14" s="19">
        <v>0</v>
      </c>
      <c r="AI14"/>
      <c r="AJ14"/>
      <c r="AK14"/>
    </row>
    <row r="15" spans="1:37" s="61" customFormat="1" ht="9.6" customHeight="1" x14ac:dyDescent="0.25">
      <c r="A15" s="63">
        <v>5</v>
      </c>
      <c r="B15" s="50" t="str">
        <f>IF($E15="","",VLOOKUP($E15,'[1]L16 elokeszito'!$A$7:$O$48,14))</f>
        <v>WC</v>
      </c>
      <c r="C15" s="50">
        <f>IF($E15="","",VLOOKUP($E15,'[1]L16 elokeszito'!$A$7:$O$48,15))</f>
        <v>57</v>
      </c>
      <c r="D15" s="51" t="str">
        <f>IF($E15="","",VLOOKUP($E15,'[1]L16 elokeszito'!$A$7:$O$48,5))</f>
        <v>"071108</v>
      </c>
      <c r="E15" s="52">
        <v>22</v>
      </c>
      <c r="F15" s="73" t="str">
        <f>UPPER(IF($E15="","",VLOOKUP($E15,'[1]L16 elokeszito'!$A$7:$O$48,2)))</f>
        <v>KELEMEN-TIBORCZ</v>
      </c>
      <c r="G15" s="73" t="str">
        <f>IF($E15="","",VLOOKUP($E15,'[1]L16 elokeszito'!$A$7:$O$48,3))</f>
        <v>Kata</v>
      </c>
      <c r="H15" s="73"/>
      <c r="I15" s="73" t="str">
        <f>IF($E15="","",VLOOKUP($E15,'[1]L16 elokeszito'!$A$7:$O$48,4))</f>
        <v>Next TA</v>
      </c>
      <c r="J15" s="86"/>
      <c r="K15" s="55"/>
      <c r="L15" s="55"/>
      <c r="M15" s="55"/>
      <c r="N15" s="82"/>
      <c r="O15" s="55" t="s">
        <v>213</v>
      </c>
      <c r="P15" s="87"/>
      <c r="Q15" s="56"/>
      <c r="R15" s="57"/>
      <c r="S15" s="60"/>
      <c r="U15" s="72" t="str">
        <f>[1]Birók!P29</f>
        <v xml:space="preserve"> </v>
      </c>
      <c r="Y15" s="18"/>
      <c r="Z15" s="18"/>
      <c r="AA15" s="18"/>
      <c r="AB15" s="18"/>
      <c r="AC15" s="18"/>
      <c r="AD15" s="18"/>
      <c r="AE15" s="18"/>
      <c r="AF15" s="18"/>
      <c r="AG15" s="18"/>
      <c r="AH15" s="18"/>
      <c r="AI15"/>
      <c r="AJ15"/>
      <c r="AK15"/>
    </row>
    <row r="16" spans="1:37" s="61" customFormat="1" ht="9.6" customHeight="1" thickBot="1" x14ac:dyDescent="0.3">
      <c r="A16" s="63"/>
      <c r="B16" s="64"/>
      <c r="C16" s="64"/>
      <c r="D16" s="65"/>
      <c r="E16" s="76"/>
      <c r="F16" s="67"/>
      <c r="G16" s="67"/>
      <c r="H16" s="68"/>
      <c r="I16" s="83" t="s">
        <v>24</v>
      </c>
      <c r="J16" s="70" t="s">
        <v>159</v>
      </c>
      <c r="K16" s="71" t="str">
        <f>UPPER(IF(OR(J16="a",J16="as"),F15,IF(OR(J16="b",J16="bs"),F17,)))</f>
        <v>BÁNYAI BOGLÁRKA</v>
      </c>
      <c r="L16" s="71"/>
      <c r="M16" s="55"/>
      <c r="N16" s="82"/>
      <c r="O16" s="56"/>
      <c r="P16" s="87"/>
      <c r="Q16" s="56"/>
      <c r="R16" s="57"/>
      <c r="S16" s="60"/>
      <c r="U16" s="88" t="str">
        <f>[1]Birók!P30</f>
        <v>Egyik sem</v>
      </c>
      <c r="Y16" s="18"/>
      <c r="Z16" s="18"/>
      <c r="AA16" s="18" t="s">
        <v>3</v>
      </c>
      <c r="AB16" s="19">
        <v>150</v>
      </c>
      <c r="AC16" s="19">
        <v>120</v>
      </c>
      <c r="AD16" s="19">
        <v>90</v>
      </c>
      <c r="AE16" s="19">
        <v>60</v>
      </c>
      <c r="AF16" s="19">
        <v>40</v>
      </c>
      <c r="AG16" s="19">
        <v>25</v>
      </c>
      <c r="AH16" s="19">
        <v>15</v>
      </c>
      <c r="AI16"/>
      <c r="AJ16"/>
      <c r="AK16"/>
    </row>
    <row r="17" spans="1:37" s="61" customFormat="1" ht="9.6" customHeight="1" x14ac:dyDescent="0.25">
      <c r="A17" s="63">
        <v>6</v>
      </c>
      <c r="B17" s="50" t="str">
        <f>IF($E17="","",VLOOKUP($E17,'[1]L16 elokeszito'!$A$7:$O$48,14))</f>
        <v>DA</v>
      </c>
      <c r="C17" s="50">
        <f>IF($E17="","",VLOOKUP($E17,'[1]L16 elokeszito'!$A$7:$O$48,15))</f>
        <v>46</v>
      </c>
      <c r="D17" s="51" t="str">
        <f>IF($E17="","",VLOOKUP($E17,'[1]L16 elokeszito'!$A$7:$O$48,5))</f>
        <v>"071219</v>
      </c>
      <c r="E17" s="52">
        <v>19</v>
      </c>
      <c r="F17" s="73" t="str">
        <f>UPPER(IF($E17="","",VLOOKUP($E17,'[1]L16 elokeszito'!$A$7:$O$48,2)))</f>
        <v>BÁNYAI BOGLÁRKA</v>
      </c>
      <c r="G17" s="73" t="str">
        <f>IF($E17="","",VLOOKUP($E17,'[1]L16 elokeszito'!$A$7:$O$48,3))</f>
        <v>Boglárka</v>
      </c>
      <c r="H17" s="73"/>
      <c r="I17" s="73" t="str">
        <f>IF($E17="","",VLOOKUP($E17,'[1]L16 elokeszito'!$A$7:$O$48,4))</f>
        <v>DEAC</v>
      </c>
      <c r="J17" s="74"/>
      <c r="K17" s="55" t="s">
        <v>170</v>
      </c>
      <c r="L17" s="75"/>
      <c r="M17" s="55"/>
      <c r="N17" s="82"/>
      <c r="O17" s="56"/>
      <c r="P17" s="87"/>
      <c r="Q17" s="56"/>
      <c r="R17" s="57"/>
      <c r="S17" s="60"/>
      <c r="Y17" s="18"/>
      <c r="Z17" s="18"/>
      <c r="AA17" s="18" t="s">
        <v>9</v>
      </c>
      <c r="AB17" s="19">
        <v>120</v>
      </c>
      <c r="AC17" s="19">
        <v>90</v>
      </c>
      <c r="AD17" s="19">
        <v>60</v>
      </c>
      <c r="AE17" s="19">
        <v>40</v>
      </c>
      <c r="AF17" s="19">
        <v>25</v>
      </c>
      <c r="AG17" s="19">
        <v>15</v>
      </c>
      <c r="AH17" s="19">
        <v>8</v>
      </c>
      <c r="AI17"/>
      <c r="AJ17"/>
      <c r="AK17"/>
    </row>
    <row r="18" spans="1:37" s="61" customFormat="1" ht="9.6" customHeight="1" x14ac:dyDescent="0.25">
      <c r="A18" s="63"/>
      <c r="B18" s="64"/>
      <c r="C18" s="64"/>
      <c r="D18" s="65"/>
      <c r="E18" s="76"/>
      <c r="F18" s="67"/>
      <c r="G18" s="67"/>
      <c r="H18" s="68"/>
      <c r="I18" s="67"/>
      <c r="J18" s="77"/>
      <c r="K18" s="69" t="s">
        <v>24</v>
      </c>
      <c r="L18" s="78" t="s">
        <v>47</v>
      </c>
      <c r="M18" s="71" t="str">
        <f>UPPER(IF(OR(L18="a",L18="as"),K16,IF(OR(L18="b",L18="bs"),K20,)))</f>
        <v xml:space="preserve">GYÖRGY </v>
      </c>
      <c r="N18" s="89"/>
      <c r="O18" s="56"/>
      <c r="P18" s="87"/>
      <c r="Q18" s="56"/>
      <c r="R18" s="57"/>
      <c r="S18" s="60"/>
      <c r="Y18" s="18"/>
      <c r="Z18" s="18"/>
      <c r="AA18" s="18" t="s">
        <v>21</v>
      </c>
      <c r="AB18" s="19">
        <v>90</v>
      </c>
      <c r="AC18" s="19">
        <v>60</v>
      </c>
      <c r="AD18" s="19">
        <v>40</v>
      </c>
      <c r="AE18" s="19">
        <v>25</v>
      </c>
      <c r="AF18" s="19">
        <v>15</v>
      </c>
      <c r="AG18" s="19">
        <v>8</v>
      </c>
      <c r="AH18" s="19">
        <v>4</v>
      </c>
      <c r="AI18"/>
      <c r="AJ18"/>
      <c r="AK18"/>
    </row>
    <row r="19" spans="1:37" s="61" customFormat="1" ht="9.6" customHeight="1" x14ac:dyDescent="0.25">
      <c r="A19" s="63">
        <v>7</v>
      </c>
      <c r="B19" s="50">
        <f>IF($E19="","",VLOOKUP($E19,'[1]L16 elokeszito'!$A$7:$O$48,14))</f>
        <v>0</v>
      </c>
      <c r="C19" s="50">
        <f>IF($E19="","",VLOOKUP($E19,'[1]L16 elokeszito'!$A$7:$O$48,15))</f>
        <v>0</v>
      </c>
      <c r="D19" s="51">
        <f>IF($E19="","",VLOOKUP($E19,'[1]L16 elokeszito'!$A$7:$O$48,5))</f>
        <v>0</v>
      </c>
      <c r="E19" s="52">
        <v>24</v>
      </c>
      <c r="F19" s="73" t="str">
        <f>UPPER(IF($E19="","",VLOOKUP($E19,'[1]L16 elokeszito'!$A$7:$O$48,2)))</f>
        <v>X</v>
      </c>
      <c r="G19" s="73">
        <f>IF($E19="","",VLOOKUP($E19,'[1]L16 elokeszito'!$A$7:$O$48,3))</f>
        <v>0</v>
      </c>
      <c r="H19" s="73"/>
      <c r="I19" s="73">
        <f>IF($E19="","",VLOOKUP($E19,'[1]L16 elokeszito'!$A$7:$O$48,4))</f>
        <v>0</v>
      </c>
      <c r="J19" s="54"/>
      <c r="K19" s="55"/>
      <c r="L19" s="81"/>
      <c r="M19" s="55" t="s">
        <v>174</v>
      </c>
      <c r="N19" s="80"/>
      <c r="O19" s="56"/>
      <c r="P19" s="87"/>
      <c r="Q19" s="56"/>
      <c r="R19" s="57"/>
      <c r="S19" s="60"/>
      <c r="Y19" s="18"/>
      <c r="Z19" s="18"/>
      <c r="AA19" s="18" t="s">
        <v>22</v>
      </c>
      <c r="AB19" s="19">
        <v>60</v>
      </c>
      <c r="AC19" s="19">
        <v>40</v>
      </c>
      <c r="AD19" s="19">
        <v>25</v>
      </c>
      <c r="AE19" s="19">
        <v>15</v>
      </c>
      <c r="AF19" s="19">
        <v>8</v>
      </c>
      <c r="AG19" s="19">
        <v>4</v>
      </c>
      <c r="AH19" s="19">
        <v>2</v>
      </c>
      <c r="AI19"/>
      <c r="AJ19"/>
      <c r="AK19"/>
    </row>
    <row r="20" spans="1:37" s="61" customFormat="1" ht="9.6" customHeight="1" x14ac:dyDescent="0.25">
      <c r="A20" s="63"/>
      <c r="B20" s="64"/>
      <c r="C20" s="64"/>
      <c r="D20" s="65"/>
      <c r="E20" s="66"/>
      <c r="F20" s="67"/>
      <c r="G20" s="67"/>
      <c r="H20" s="68"/>
      <c r="I20" s="69" t="s">
        <v>24</v>
      </c>
      <c r="J20" s="70" t="s">
        <v>47</v>
      </c>
      <c r="K20" s="71" t="str">
        <f>UPPER(IF(OR(J20="a",J20="as"),F19,IF(OR(J20="b",J20="bs"),F21,)))</f>
        <v xml:space="preserve">GYÖRGY </v>
      </c>
      <c r="L20" s="84"/>
      <c r="M20" s="55"/>
      <c r="N20" s="80"/>
      <c r="O20" s="56"/>
      <c r="P20" s="87"/>
      <c r="Q20" s="56"/>
      <c r="R20" s="57"/>
      <c r="S20" s="60"/>
      <c r="Y20" s="18"/>
      <c r="Z20" s="18"/>
      <c r="AA20" s="18" t="s">
        <v>23</v>
      </c>
      <c r="AB20" s="19">
        <v>40</v>
      </c>
      <c r="AC20" s="19">
        <v>25</v>
      </c>
      <c r="AD20" s="19">
        <v>15</v>
      </c>
      <c r="AE20" s="19">
        <v>8</v>
      </c>
      <c r="AF20" s="19">
        <v>4</v>
      </c>
      <c r="AG20" s="19">
        <v>2</v>
      </c>
      <c r="AH20" s="19">
        <v>1</v>
      </c>
      <c r="AI20"/>
      <c r="AJ20"/>
      <c r="AK20"/>
    </row>
    <row r="21" spans="1:37" s="61" customFormat="1" ht="9.6" customHeight="1" x14ac:dyDescent="0.25">
      <c r="A21" s="49">
        <v>8</v>
      </c>
      <c r="B21" s="50" t="str">
        <f>IF($E21="","",VLOOKUP($E21,'[1]L16 elokeszito'!$A$7:$O$48,14))</f>
        <v>DA</v>
      </c>
      <c r="C21" s="50">
        <f>IF($E21="","",VLOOKUP($E21,'[1]L16 elokeszito'!$A$7:$O$48,15))</f>
        <v>10</v>
      </c>
      <c r="D21" s="51" t="str">
        <f>IF($E21="","",VLOOKUP($E21,'[1]L16 elokeszito'!$A$7:$O$48,5))</f>
        <v>"0608010</v>
      </c>
      <c r="E21" s="52">
        <v>5</v>
      </c>
      <c r="F21" s="53" t="str">
        <f>UPPER(IF($E21="","",VLOOKUP($E21,'[1]L16 elokeszito'!$A$7:$O$48,2)))</f>
        <v xml:space="preserve">GYÖRGY </v>
      </c>
      <c r="G21" s="53" t="str">
        <f>IF($E21="","",VLOOKUP($E21,'[1]L16 elokeszito'!$A$7:$O$48,3))</f>
        <v>Emília</v>
      </c>
      <c r="H21" s="53"/>
      <c r="I21" s="53" t="str">
        <f>IF($E21="","",VLOOKUP($E21,'[1]L16 elokeszito'!$A$7:$O$48,4))</f>
        <v>Bebto Team</v>
      </c>
      <c r="J21" s="85"/>
      <c r="K21" s="55"/>
      <c r="L21" s="55"/>
      <c r="M21" s="55"/>
      <c r="N21" s="80"/>
      <c r="O21" s="56"/>
      <c r="P21" s="87"/>
      <c r="Q21" s="361" t="s">
        <v>231</v>
      </c>
      <c r="R21" s="57"/>
      <c r="S21" s="60"/>
      <c r="Y21" s="18"/>
      <c r="Z21" s="18"/>
      <c r="AA21" s="18" t="s">
        <v>26</v>
      </c>
      <c r="AB21" s="19">
        <v>25</v>
      </c>
      <c r="AC21" s="19">
        <v>15</v>
      </c>
      <c r="AD21" s="19">
        <v>10</v>
      </c>
      <c r="AE21" s="19">
        <v>6</v>
      </c>
      <c r="AF21" s="19">
        <v>3</v>
      </c>
      <c r="AG21" s="19">
        <v>1</v>
      </c>
      <c r="AH21" s="19">
        <v>0</v>
      </c>
      <c r="AI21"/>
      <c r="AJ21"/>
      <c r="AK21"/>
    </row>
    <row r="22" spans="1:37" s="61" customFormat="1" ht="9.6" customHeight="1" x14ac:dyDescent="0.25">
      <c r="A22" s="63"/>
      <c r="B22" s="64"/>
      <c r="C22" s="64"/>
      <c r="D22" s="65"/>
      <c r="E22" s="66"/>
      <c r="F22" s="90"/>
      <c r="G22" s="90"/>
      <c r="H22" s="91"/>
      <c r="I22" s="90"/>
      <c r="J22" s="77"/>
      <c r="K22" s="55"/>
      <c r="L22" s="55"/>
      <c r="M22" s="55"/>
      <c r="N22" s="80"/>
      <c r="O22" s="69" t="s">
        <v>24</v>
      </c>
      <c r="P22" s="78" t="s">
        <v>25</v>
      </c>
      <c r="Q22" s="71" t="str">
        <f>UPPER(IF(OR(P22="a",P22="as"),O14,IF(OR(P22="b",P22="bs"),O30,)))</f>
        <v xml:space="preserve">FARKASLAKI HINTS </v>
      </c>
      <c r="R22" s="92"/>
      <c r="S22" s="60"/>
      <c r="Y22" s="18"/>
      <c r="Z22" s="18"/>
      <c r="AA22" s="18" t="s">
        <v>27</v>
      </c>
      <c r="AB22" s="19">
        <v>15</v>
      </c>
      <c r="AC22" s="19">
        <v>10</v>
      </c>
      <c r="AD22" s="19">
        <v>6</v>
      </c>
      <c r="AE22" s="19">
        <v>3</v>
      </c>
      <c r="AF22" s="19">
        <v>1</v>
      </c>
      <c r="AG22" s="19">
        <v>0</v>
      </c>
      <c r="AH22" s="19">
        <v>0</v>
      </c>
      <c r="AI22"/>
      <c r="AJ22"/>
      <c r="AK22"/>
    </row>
    <row r="23" spans="1:37" s="61" customFormat="1" ht="9.6" customHeight="1" x14ac:dyDescent="0.25">
      <c r="A23" s="49">
        <v>9</v>
      </c>
      <c r="B23" s="50" t="str">
        <f>IF($E23="","",VLOOKUP($E23,'[1]L16 elokeszito'!$A$7:$O$48,14))</f>
        <v>DA</v>
      </c>
      <c r="C23" s="50">
        <f>IF($E23="","",VLOOKUP($E23,'[1]L16 elokeszito'!$A$7:$O$48,15))</f>
        <v>9</v>
      </c>
      <c r="D23" s="51" t="str">
        <f>IF($E23="","",VLOOKUP($E23,'[1]L16 elokeszito'!$A$7:$O$48,5))</f>
        <v>"061213</v>
      </c>
      <c r="E23" s="52">
        <v>4</v>
      </c>
      <c r="F23" s="53" t="str">
        <f>UPPER(IF($E23="","",VLOOKUP($E23,'[1]L16 elokeszito'!$A$7:$O$48,2)))</f>
        <v xml:space="preserve">PUKKAI </v>
      </c>
      <c r="G23" s="53" t="str">
        <f>IF($E23="","",VLOOKUP($E23,'[1]L16 elokeszito'!$A$7:$O$48,3))</f>
        <v>Réka</v>
      </c>
      <c r="H23" s="53"/>
      <c r="I23" s="53" t="str">
        <f>IF($E23="","",VLOOKUP($E23,'[1]L16 elokeszito'!$A$7:$O$48,4))</f>
        <v>PG Tenisz</v>
      </c>
      <c r="J23" s="54"/>
      <c r="K23" s="55"/>
      <c r="L23" s="55"/>
      <c r="M23" s="55"/>
      <c r="N23" s="80"/>
      <c r="O23" s="56"/>
      <c r="P23" s="87"/>
      <c r="Q23" s="55" t="s">
        <v>172</v>
      </c>
      <c r="R23" s="87"/>
      <c r="S23" s="60"/>
      <c r="Y23" s="18"/>
      <c r="Z23" s="18"/>
      <c r="AA23" s="18" t="s">
        <v>28</v>
      </c>
      <c r="AB23" s="19">
        <v>10</v>
      </c>
      <c r="AC23" s="19">
        <v>6</v>
      </c>
      <c r="AD23" s="19">
        <v>3</v>
      </c>
      <c r="AE23" s="19">
        <v>1</v>
      </c>
      <c r="AF23" s="19">
        <v>0</v>
      </c>
      <c r="AG23" s="19">
        <v>0</v>
      </c>
      <c r="AH23" s="19">
        <v>0</v>
      </c>
      <c r="AI23"/>
      <c r="AJ23"/>
      <c r="AK23"/>
    </row>
    <row r="24" spans="1:37" s="61" customFormat="1" ht="9.6" customHeight="1" x14ac:dyDescent="0.25">
      <c r="A24" s="63"/>
      <c r="B24" s="64"/>
      <c r="C24" s="64"/>
      <c r="D24" s="65"/>
      <c r="E24" s="66"/>
      <c r="F24" s="67"/>
      <c r="G24" s="67"/>
      <c r="H24" s="68"/>
      <c r="I24" s="69" t="s">
        <v>24</v>
      </c>
      <c r="J24" s="70" t="s">
        <v>25</v>
      </c>
      <c r="K24" s="71" t="str">
        <f>UPPER(IF(OR(J24="a",J24="as"),F23,IF(OR(J24="b",J24="bs"),F25,)))</f>
        <v xml:space="preserve">PUKKAI </v>
      </c>
      <c r="L24" s="71"/>
      <c r="M24" s="55"/>
      <c r="N24" s="80"/>
      <c r="O24" s="56"/>
      <c r="P24" s="87"/>
      <c r="Q24" s="56"/>
      <c r="R24" s="87"/>
      <c r="S24" s="60"/>
      <c r="Y24" s="18"/>
      <c r="Z24" s="18"/>
      <c r="AA24" s="18" t="s">
        <v>29</v>
      </c>
      <c r="AB24" s="19">
        <v>6</v>
      </c>
      <c r="AC24" s="19">
        <v>3</v>
      </c>
      <c r="AD24" s="19">
        <v>1</v>
      </c>
      <c r="AE24" s="19">
        <v>0</v>
      </c>
      <c r="AF24" s="19">
        <v>0</v>
      </c>
      <c r="AG24" s="19">
        <v>0</v>
      </c>
      <c r="AH24" s="19">
        <v>0</v>
      </c>
      <c r="AI24"/>
      <c r="AJ24"/>
      <c r="AK24"/>
    </row>
    <row r="25" spans="1:37" s="61" customFormat="1" ht="9.6" customHeight="1" x14ac:dyDescent="0.25">
      <c r="A25" s="63">
        <v>10</v>
      </c>
      <c r="B25" s="50">
        <f>IF($E25="","",VLOOKUP($E25,'[1]L16 elokeszito'!$A$7:$O$48,14))</f>
        <v>0</v>
      </c>
      <c r="C25" s="50">
        <f>IF($E25="","",VLOOKUP($E25,'[1]L16 elokeszito'!$A$7:$O$48,15))</f>
        <v>0</v>
      </c>
      <c r="D25" s="51">
        <f>IF($E25="","",VLOOKUP($E25,'[1]L16 elokeszito'!$A$7:$O$48,5))</f>
        <v>0</v>
      </c>
      <c r="E25" s="52">
        <v>24</v>
      </c>
      <c r="F25" s="73" t="str">
        <f>UPPER(IF($E25="","",VLOOKUP($E25,'[1]L16 elokeszito'!$A$7:$O$48,2)))</f>
        <v>X</v>
      </c>
      <c r="G25" s="73">
        <f>IF($E25="","",VLOOKUP($E25,'[1]L16 elokeszito'!$A$7:$O$48,3))</f>
        <v>0</v>
      </c>
      <c r="H25" s="73"/>
      <c r="I25" s="73">
        <f>IF($E25="","",VLOOKUP($E25,'[1]L16 elokeszito'!$A$7:$O$48,4))</f>
        <v>0</v>
      </c>
      <c r="J25" s="74"/>
      <c r="K25" s="55"/>
      <c r="L25" s="75"/>
      <c r="M25" s="360" t="s">
        <v>229</v>
      </c>
      <c r="N25" s="80"/>
      <c r="O25" s="56"/>
      <c r="P25" s="87"/>
      <c r="Q25" s="56"/>
      <c r="R25" s="87"/>
      <c r="S25" s="60"/>
      <c r="Y25" s="18"/>
      <c r="Z25" s="18"/>
      <c r="AA25" s="18" t="s">
        <v>30</v>
      </c>
      <c r="AB25" s="19">
        <v>3</v>
      </c>
      <c r="AC25" s="19">
        <v>2</v>
      </c>
      <c r="AD25" s="19">
        <v>1</v>
      </c>
      <c r="AE25" s="19">
        <v>0</v>
      </c>
      <c r="AF25" s="19">
        <v>0</v>
      </c>
      <c r="AG25" s="19">
        <v>0</v>
      </c>
      <c r="AH25" s="19">
        <v>0</v>
      </c>
      <c r="AI25"/>
      <c r="AJ25"/>
      <c r="AK25"/>
    </row>
    <row r="26" spans="1:37" s="61" customFormat="1" ht="9.6" customHeight="1" x14ac:dyDescent="0.25">
      <c r="A26" s="63"/>
      <c r="B26" s="64"/>
      <c r="C26" s="64"/>
      <c r="D26" s="65"/>
      <c r="E26" s="76"/>
      <c r="F26" s="67"/>
      <c r="G26" s="67"/>
      <c r="H26" s="68"/>
      <c r="I26" s="67"/>
      <c r="J26" s="77"/>
      <c r="K26" s="69" t="s">
        <v>24</v>
      </c>
      <c r="L26" s="78" t="s">
        <v>159</v>
      </c>
      <c r="M26" s="71" t="str">
        <f>UPPER(IF(OR(L26="a",L26="as"),K24,IF(OR(L26="b",L26="bs"),K28,)))</f>
        <v xml:space="preserve">BENKE-GIOSANU </v>
      </c>
      <c r="N26" s="79"/>
      <c r="O26" s="56"/>
      <c r="P26" s="87"/>
      <c r="Q26" s="56"/>
      <c r="R26" s="87"/>
      <c r="S26" s="60"/>
      <c r="Y26"/>
      <c r="Z26"/>
      <c r="AA26"/>
      <c r="AB26"/>
      <c r="AC26"/>
      <c r="AD26"/>
      <c r="AE26"/>
      <c r="AF26"/>
      <c r="AG26"/>
      <c r="AH26"/>
      <c r="AI26"/>
      <c r="AJ26"/>
      <c r="AK26"/>
    </row>
    <row r="27" spans="1:37" s="61" customFormat="1" ht="9.6" customHeight="1" x14ac:dyDescent="0.25">
      <c r="A27" s="63">
        <v>11</v>
      </c>
      <c r="B27" s="50" t="str">
        <f>IF($E27="","",VLOOKUP($E27,'[1]L16 elokeszito'!$A$7:$O$48,14))</f>
        <v>DA</v>
      </c>
      <c r="C27" s="50">
        <f>IF($E27="","",VLOOKUP($E27,'[1]L16 elokeszito'!$A$7:$O$48,15))</f>
        <v>30</v>
      </c>
      <c r="D27" s="51" t="str">
        <f>IF($E27="","",VLOOKUP($E27,'[1]L16 elokeszito'!$A$7:$O$48,5))</f>
        <v>"0708150</v>
      </c>
      <c r="E27" s="52">
        <v>15</v>
      </c>
      <c r="F27" s="73" t="str">
        <f>UPPER(IF($E27="","",VLOOKUP($E27,'[1]L16 elokeszito'!$A$7:$O$48,2)))</f>
        <v xml:space="preserve">BURKUS </v>
      </c>
      <c r="G27" s="73" t="str">
        <f>IF($E27="","",VLOOKUP($E27,'[1]L16 elokeszito'!$A$7:$O$48,3))</f>
        <v>Bella Mária</v>
      </c>
      <c r="H27" s="73"/>
      <c r="I27" s="73" t="str">
        <f>IF($E27="","",VLOOKUP($E27,'[1]L16 elokeszito'!$A$7:$O$48,4))</f>
        <v>Next TA</v>
      </c>
      <c r="J27" s="54"/>
      <c r="K27" s="360" t="s">
        <v>231</v>
      </c>
      <c r="L27" s="81"/>
      <c r="M27" s="55" t="s">
        <v>164</v>
      </c>
      <c r="N27" s="82"/>
      <c r="O27" s="56"/>
      <c r="P27" s="87"/>
      <c r="Q27" s="56"/>
      <c r="R27" s="87"/>
      <c r="S27" s="60"/>
      <c r="Y27"/>
      <c r="Z27"/>
      <c r="AA27"/>
      <c r="AB27"/>
      <c r="AC27"/>
      <c r="AD27"/>
      <c r="AE27"/>
      <c r="AF27"/>
      <c r="AG27"/>
      <c r="AH27"/>
      <c r="AI27"/>
      <c r="AJ27"/>
      <c r="AK27"/>
    </row>
    <row r="28" spans="1:37" s="61" customFormat="1" ht="9.6" customHeight="1" x14ac:dyDescent="0.25">
      <c r="A28" s="93"/>
      <c r="B28" s="64"/>
      <c r="C28" s="64"/>
      <c r="D28" s="65"/>
      <c r="E28" s="76"/>
      <c r="F28" s="67"/>
      <c r="G28" s="67"/>
      <c r="H28" s="68"/>
      <c r="I28" s="83" t="s">
        <v>24</v>
      </c>
      <c r="J28" s="70" t="s">
        <v>159</v>
      </c>
      <c r="K28" s="71" t="str">
        <f>UPPER(IF(OR(J28="a",J28="as"),F27,IF(OR(J28="b",J28="bs"),F29,)))</f>
        <v xml:space="preserve">BENKE-GIOSANU </v>
      </c>
      <c r="L28" s="84"/>
      <c r="M28" s="55"/>
      <c r="N28" s="82"/>
      <c r="O28" s="56"/>
      <c r="P28" s="87"/>
      <c r="Q28" s="56"/>
      <c r="R28" s="87"/>
      <c r="S28" s="60"/>
    </row>
    <row r="29" spans="1:37" s="61" customFormat="1" ht="9.6" customHeight="1" x14ac:dyDescent="0.25">
      <c r="A29" s="63">
        <v>12</v>
      </c>
      <c r="B29" s="50" t="str">
        <f>IF($E29="","",VLOOKUP($E29,'[1]L16 elokeszito'!$A$7:$O$48,14))</f>
        <v>DA</v>
      </c>
      <c r="C29" s="50">
        <f>IF($E29="","",VLOOKUP($E29,'[1]L16 elokeszito'!$A$7:$O$48,15))</f>
        <v>17</v>
      </c>
      <c r="D29" s="51" t="str">
        <f>IF($E29="","",VLOOKUP($E29,'[1]L16 elokeszito'!$A$7:$O$48,5))</f>
        <v>"0806170</v>
      </c>
      <c r="E29" s="52">
        <v>9</v>
      </c>
      <c r="F29" s="73" t="str">
        <f>UPPER(IF($E29="","",VLOOKUP($E29,'[1]L16 elokeszito'!$A$7:$O$48,2)))</f>
        <v xml:space="preserve">BENKE-GIOSANU </v>
      </c>
      <c r="G29" s="73" t="str">
        <f>IF($E29="","",VLOOKUP($E29,'[1]L16 elokeszito'!$A$7:$O$48,3))</f>
        <v>Izabella</v>
      </c>
      <c r="H29" s="73"/>
      <c r="I29" s="73" t="str">
        <f>IF($E29="","",VLOOKUP($E29,'[1]L16 elokeszito'!$A$7:$O$48,4))</f>
        <v>Vasas SC</v>
      </c>
      <c r="J29" s="85"/>
      <c r="K29" s="55" t="s">
        <v>171</v>
      </c>
      <c r="L29" s="55"/>
      <c r="M29" s="55"/>
      <c r="N29" s="82"/>
      <c r="O29" s="361" t="s">
        <v>230</v>
      </c>
      <c r="P29" s="87"/>
      <c r="Q29" s="56"/>
      <c r="R29" s="87"/>
      <c r="S29" s="60"/>
    </row>
    <row r="30" spans="1:37" s="61" customFormat="1" ht="9.6" customHeight="1" x14ac:dyDescent="0.25">
      <c r="A30" s="63"/>
      <c r="B30" s="64"/>
      <c r="C30" s="64"/>
      <c r="D30" s="65"/>
      <c r="E30" s="76"/>
      <c r="F30" s="67"/>
      <c r="G30" s="67"/>
      <c r="H30" s="68"/>
      <c r="I30" s="67"/>
      <c r="J30" s="77"/>
      <c r="K30" s="55"/>
      <c r="L30" s="55"/>
      <c r="M30" s="69" t="s">
        <v>24</v>
      </c>
      <c r="N30" s="78" t="s">
        <v>159</v>
      </c>
      <c r="O30" s="71" t="str">
        <f>UPPER(IF(OR(N30="a",N30="as"),M26,IF(OR(N30="b",N30="bs"),M34,)))</f>
        <v xml:space="preserve">NAGY </v>
      </c>
      <c r="P30" s="94"/>
      <c r="Q30" s="56"/>
      <c r="R30" s="87"/>
      <c r="S30" s="60"/>
    </row>
    <row r="31" spans="1:37" s="61" customFormat="1" ht="9.6" customHeight="1" x14ac:dyDescent="0.25">
      <c r="A31" s="63">
        <v>13</v>
      </c>
      <c r="B31" s="50" t="str">
        <f>IF($E31="","",VLOOKUP($E31,'[1]L16 elokeszito'!$A$7:$O$48,14))</f>
        <v>WC</v>
      </c>
      <c r="C31" s="50">
        <f>IF($E31="","",VLOOKUP($E31,'[1]L16 elokeszito'!$A$7:$O$48,15))</f>
        <v>25</v>
      </c>
      <c r="D31" s="51" t="str">
        <f>IF($E31="","",VLOOKUP($E31,'[1]L16 elokeszito'!$A$7:$O$48,5))</f>
        <v>"060529</v>
      </c>
      <c r="E31" s="52">
        <v>23</v>
      </c>
      <c r="F31" s="73" t="str">
        <f>UPPER(IF($E31="","",VLOOKUP($E31,'[1]L16 elokeszito'!$A$7:$O$48,2)))</f>
        <v xml:space="preserve">NAGY </v>
      </c>
      <c r="G31" s="73" t="str">
        <f>IF($E31="","",VLOOKUP($E31,'[1]L16 elokeszito'!$A$7:$O$48,3))</f>
        <v>Gréta</v>
      </c>
      <c r="H31" s="73"/>
      <c r="I31" s="73" t="str">
        <f>IF($E31="","",VLOOKUP($E31,'[1]L16 elokeszito'!$A$7:$O$48,4))</f>
        <v>MTK</v>
      </c>
      <c r="J31" s="86"/>
      <c r="K31" s="360" t="s">
        <v>230</v>
      </c>
      <c r="L31" s="55"/>
      <c r="M31" s="55"/>
      <c r="N31" s="82"/>
      <c r="O31" s="55" t="s">
        <v>209</v>
      </c>
      <c r="P31" s="57"/>
      <c r="Q31" s="56"/>
      <c r="R31" s="87"/>
      <c r="S31" s="60"/>
    </row>
    <row r="32" spans="1:37" s="61" customFormat="1" ht="9.6" customHeight="1" x14ac:dyDescent="0.25">
      <c r="A32" s="63"/>
      <c r="B32" s="64"/>
      <c r="C32" s="64"/>
      <c r="D32" s="65"/>
      <c r="E32" s="76"/>
      <c r="F32" s="67"/>
      <c r="G32" s="67"/>
      <c r="H32" s="68"/>
      <c r="I32" s="83" t="s">
        <v>24</v>
      </c>
      <c r="J32" s="70" t="s">
        <v>66</v>
      </c>
      <c r="K32" s="71" t="str">
        <f>UPPER(IF(OR(J32="a",J32="as"),F31,IF(OR(J32="b",J32="bs"),F33,)))</f>
        <v xml:space="preserve">NAGY </v>
      </c>
      <c r="L32" s="71"/>
      <c r="M32" s="55"/>
      <c r="N32" s="82"/>
      <c r="O32" s="56"/>
      <c r="P32" s="57"/>
      <c r="Q32" s="56"/>
      <c r="R32" s="87"/>
      <c r="S32" s="60"/>
    </row>
    <row r="33" spans="1:19" s="61" customFormat="1" ht="9.6" customHeight="1" x14ac:dyDescent="0.25">
      <c r="A33" s="63">
        <v>14</v>
      </c>
      <c r="B33" s="50" t="str">
        <f>IF($E33="","",VLOOKUP($E33,'[1]L16 elokeszito'!$A$7:$O$48,14))</f>
        <v>DA</v>
      </c>
      <c r="C33" s="50">
        <f>IF($E33="","",VLOOKUP($E33,'[1]L16 elokeszito'!$A$7:$O$48,15))</f>
        <v>19</v>
      </c>
      <c r="D33" s="51" t="str">
        <f>IF($E33="","",VLOOKUP($E33,'[1]L16 elokeszito'!$A$7:$O$48,5))</f>
        <v>"0609040</v>
      </c>
      <c r="E33" s="52">
        <v>11</v>
      </c>
      <c r="F33" s="73" t="str">
        <f>UPPER(IF($E33="","",VLOOKUP($E33,'[1]L16 elokeszito'!$A$7:$O$48,2)))</f>
        <v xml:space="preserve">KUN </v>
      </c>
      <c r="G33" s="73" t="str">
        <f>IF($E33="","",VLOOKUP($E33,'[1]L16 elokeszito'!$A$7:$O$48,3))</f>
        <v>Csenge</v>
      </c>
      <c r="H33" s="73"/>
      <c r="I33" s="73" t="str">
        <f>IF($E33="","",VLOOKUP($E33,'[1]L16 elokeszito'!$A$7:$O$48,4))</f>
        <v>SVSE</v>
      </c>
      <c r="J33" s="74"/>
      <c r="K33" s="55" t="s">
        <v>172</v>
      </c>
      <c r="L33" s="75"/>
      <c r="M33" s="360" t="s">
        <v>232</v>
      </c>
      <c r="N33" s="82"/>
      <c r="O33" s="56"/>
      <c r="P33" s="57"/>
      <c r="Q33" s="56"/>
      <c r="R33" s="87"/>
      <c r="S33" s="60"/>
    </row>
    <row r="34" spans="1:19" s="61" customFormat="1" ht="9.6" customHeight="1" x14ac:dyDescent="0.25">
      <c r="A34" s="63"/>
      <c r="B34" s="64"/>
      <c r="C34" s="64"/>
      <c r="D34" s="65"/>
      <c r="E34" s="76"/>
      <c r="F34" s="67"/>
      <c r="G34" s="67"/>
      <c r="H34" s="68"/>
      <c r="I34" s="67"/>
      <c r="J34" s="77"/>
      <c r="K34" s="69" t="s">
        <v>24</v>
      </c>
      <c r="L34" s="78" t="s">
        <v>66</v>
      </c>
      <c r="M34" s="71" t="str">
        <f>UPPER(IF(OR(L34="a",L34="as"),K32,IF(OR(L34="b",L34="bs"),K36,)))</f>
        <v xml:space="preserve">NAGY </v>
      </c>
      <c r="N34" s="89"/>
      <c r="O34" s="56"/>
      <c r="P34" s="57"/>
      <c r="Q34" s="56"/>
      <c r="R34" s="87"/>
      <c r="S34" s="60"/>
    </row>
    <row r="35" spans="1:19" s="61" customFormat="1" ht="9.6" customHeight="1" x14ac:dyDescent="0.25">
      <c r="A35" s="63">
        <v>15</v>
      </c>
      <c r="B35" s="50">
        <f>IF($E35="","",VLOOKUP($E35,'[1]L16 elokeszito'!$A$7:$O$48,14))</f>
        <v>0</v>
      </c>
      <c r="C35" s="50">
        <f>IF($E35="","",VLOOKUP($E35,'[1]L16 elokeszito'!$A$7:$O$48,15))</f>
        <v>0</v>
      </c>
      <c r="D35" s="51">
        <f>IF($E35="","",VLOOKUP($E35,'[1]L16 elokeszito'!$A$7:$O$48,5))</f>
        <v>0</v>
      </c>
      <c r="E35" s="52">
        <v>24</v>
      </c>
      <c r="F35" s="73" t="str">
        <f>UPPER(IF($E35="","",VLOOKUP($E35,'[1]L16 elokeszito'!$A$7:$O$48,2)))</f>
        <v>X</v>
      </c>
      <c r="G35" s="73">
        <f>IF($E35="","",VLOOKUP($E35,'[1]L16 elokeszito'!$A$7:$O$48,3))</f>
        <v>0</v>
      </c>
      <c r="H35" s="73"/>
      <c r="I35" s="73">
        <f>IF($E35="","",VLOOKUP($E35,'[1]L16 elokeszito'!$A$7:$O$48,4))</f>
        <v>0</v>
      </c>
      <c r="J35" s="54"/>
      <c r="K35" s="55"/>
      <c r="L35" s="81"/>
      <c r="M35" s="55" t="s">
        <v>175</v>
      </c>
      <c r="N35" s="80"/>
      <c r="O35" s="56"/>
      <c r="P35" s="57"/>
      <c r="Q35" s="56"/>
      <c r="R35" s="87"/>
      <c r="S35" s="60"/>
    </row>
    <row r="36" spans="1:19" s="61" customFormat="1" ht="9.6" customHeight="1" x14ac:dyDescent="0.25">
      <c r="A36" s="63"/>
      <c r="B36" s="64"/>
      <c r="C36" s="64"/>
      <c r="D36" s="65"/>
      <c r="E36" s="66"/>
      <c r="F36" s="67"/>
      <c r="G36" s="67"/>
      <c r="H36" s="68"/>
      <c r="I36" s="69" t="s">
        <v>24</v>
      </c>
      <c r="J36" s="70" t="s">
        <v>47</v>
      </c>
      <c r="K36" s="71" t="str">
        <f>UPPER(IF(OR(J36="a",J36="as"),F35,IF(OR(J36="b",J36="bs"),F37,)))</f>
        <v xml:space="preserve">TUZSON </v>
      </c>
      <c r="L36" s="84"/>
      <c r="M36" s="55"/>
      <c r="N36" s="80"/>
      <c r="O36" s="56"/>
      <c r="P36" s="57"/>
      <c r="Q36" s="56"/>
      <c r="R36" s="87"/>
      <c r="S36" s="60"/>
    </row>
    <row r="37" spans="1:19" s="61" customFormat="1" ht="9.6" customHeight="1" x14ac:dyDescent="0.25">
      <c r="A37" s="49">
        <v>16</v>
      </c>
      <c r="B37" s="50" t="str">
        <f>IF($E37="","",VLOOKUP($E37,'[1]L16 elokeszito'!$A$7:$O$48,14))</f>
        <v>DA</v>
      </c>
      <c r="C37" s="50">
        <f>IF($E37="","",VLOOKUP($E37,'[1]L16 elokeszito'!$A$7:$O$48,15))</f>
        <v>12</v>
      </c>
      <c r="D37" s="51" t="str">
        <f>IF($E37="","",VLOOKUP($E37,'[1]L16 elokeszito'!$A$7:$O$48,5))</f>
        <v>"070820</v>
      </c>
      <c r="E37" s="52">
        <v>7</v>
      </c>
      <c r="F37" s="53" t="str">
        <f>UPPER(IF($E37="","",VLOOKUP($E37,'[1]L16 elokeszito'!$A$7:$O$48,2)))</f>
        <v xml:space="preserve">TUZSON </v>
      </c>
      <c r="G37" s="53" t="str">
        <f>IF($E37="","",VLOOKUP($E37,'[1]L16 elokeszito'!$A$7:$O$48,3))</f>
        <v>Viktória</v>
      </c>
      <c r="H37" s="53"/>
      <c r="I37" s="53" t="str">
        <f>IF($E37="","",VLOOKUP($E37,'[1]L16 elokeszito'!$A$7:$O$48,4))</f>
        <v>MESE</v>
      </c>
      <c r="J37" s="85"/>
      <c r="K37" s="55"/>
      <c r="L37" s="55"/>
      <c r="M37" s="55"/>
      <c r="N37" s="80"/>
      <c r="O37" s="57"/>
      <c r="P37" s="57"/>
      <c r="Q37" s="361" t="s">
        <v>233</v>
      </c>
      <c r="R37" s="87"/>
      <c r="S37" s="60"/>
    </row>
    <row r="38" spans="1:19" s="61" customFormat="1" ht="9.6" customHeight="1" x14ac:dyDescent="0.25">
      <c r="A38" s="63"/>
      <c r="B38" s="64"/>
      <c r="C38" s="64"/>
      <c r="D38" s="65"/>
      <c r="E38" s="66"/>
      <c r="F38" s="67"/>
      <c r="G38" s="67"/>
      <c r="H38" s="68"/>
      <c r="I38" s="67"/>
      <c r="J38" s="77"/>
      <c r="K38" s="55"/>
      <c r="L38" s="55"/>
      <c r="M38" s="55"/>
      <c r="N38" s="80"/>
      <c r="O38" s="95" t="s">
        <v>42</v>
      </c>
      <c r="P38" s="96" t="s">
        <v>47</v>
      </c>
      <c r="Q38" s="71" t="str">
        <f>UPPER(IF(OR(P39="a",P39="as"),Q22,IF(OR(P39="b",P39="bs"),Q54,)))</f>
        <v xml:space="preserve">MAJOR </v>
      </c>
      <c r="R38" s="97"/>
      <c r="S38" s="60"/>
    </row>
    <row r="39" spans="1:19" s="61" customFormat="1" ht="9.6" customHeight="1" x14ac:dyDescent="0.25">
      <c r="A39" s="49">
        <v>17</v>
      </c>
      <c r="B39" s="50" t="str">
        <f>IF($E39="","",VLOOKUP($E39,'[1]L16 elokeszito'!$A$7:$O$48,14))</f>
        <v>DA</v>
      </c>
      <c r="C39" s="50">
        <f>IF($E39="","",VLOOKUP($E39,'[1]L16 elokeszito'!$A$7:$O$48,15))</f>
        <v>11</v>
      </c>
      <c r="D39" s="51" t="str">
        <f>IF($E39="","",VLOOKUP($E39,'[1]L16 elokeszito'!$A$7:$O$48,5))</f>
        <v>"0604060</v>
      </c>
      <c r="E39" s="52">
        <v>6</v>
      </c>
      <c r="F39" s="53" t="str">
        <f>UPPER(IF($E39="","",VLOOKUP($E39,'[1]L16 elokeszito'!$A$7:$O$48,2)))</f>
        <v xml:space="preserve">MAJOR </v>
      </c>
      <c r="G39" s="53" t="str">
        <f>IF($E39="","",VLOOKUP($E39,'[1]L16 elokeszito'!$A$7:$O$48,3))</f>
        <v>Stella</v>
      </c>
      <c r="H39" s="53"/>
      <c r="I39" s="53" t="str">
        <f>IF($E39="","",VLOOKUP($E39,'[1]L16 elokeszito'!$A$7:$O$48,4))</f>
        <v>Sportmánia</v>
      </c>
      <c r="J39" s="54"/>
      <c r="K39" s="55"/>
      <c r="L39" s="55"/>
      <c r="M39" s="55"/>
      <c r="N39" s="80"/>
      <c r="O39" s="69" t="s">
        <v>24</v>
      </c>
      <c r="P39" s="98" t="s">
        <v>47</v>
      </c>
      <c r="Q39" s="55" t="s">
        <v>219</v>
      </c>
      <c r="R39" s="87"/>
      <c r="S39" s="60"/>
    </row>
    <row r="40" spans="1:19" s="61" customFormat="1" ht="9.6" customHeight="1" x14ac:dyDescent="0.25">
      <c r="A40" s="63"/>
      <c r="B40" s="64"/>
      <c r="C40" s="64"/>
      <c r="D40" s="65"/>
      <c r="E40" s="66"/>
      <c r="F40" s="67"/>
      <c r="G40" s="67"/>
      <c r="H40" s="68"/>
      <c r="I40" s="69" t="s">
        <v>24</v>
      </c>
      <c r="J40" s="70" t="s">
        <v>25</v>
      </c>
      <c r="K40" s="71" t="str">
        <f>UPPER(IF(OR(J40="a",J40="as"),F39,IF(OR(J40="b",J40="bs"),F41,)))</f>
        <v xml:space="preserve">MAJOR </v>
      </c>
      <c r="L40" s="71"/>
      <c r="M40" s="55"/>
      <c r="N40" s="80"/>
      <c r="O40" s="56"/>
      <c r="P40" s="57"/>
      <c r="Q40" s="56"/>
      <c r="R40" s="87"/>
      <c r="S40" s="60"/>
    </row>
    <row r="41" spans="1:19" s="61" customFormat="1" ht="9.6" customHeight="1" x14ac:dyDescent="0.25">
      <c r="A41" s="63">
        <v>18</v>
      </c>
      <c r="B41" s="50">
        <f>IF($E41="","",VLOOKUP($E41,'[1]L16 elokeszito'!$A$7:$O$48,14))</f>
        <v>0</v>
      </c>
      <c r="C41" s="50">
        <f>IF($E41="","",VLOOKUP($E41,'[1]L16 elokeszito'!$A$7:$O$48,15))</f>
        <v>0</v>
      </c>
      <c r="D41" s="51">
        <f>IF($E41="","",VLOOKUP($E41,'[1]L16 elokeszito'!$A$7:$O$48,5))</f>
        <v>0</v>
      </c>
      <c r="E41" s="52">
        <v>24</v>
      </c>
      <c r="F41" s="73" t="str">
        <f>UPPER(IF($E41="","",VLOOKUP($E41,'[1]L16 elokeszito'!$A$7:$O$48,2)))</f>
        <v>X</v>
      </c>
      <c r="G41" s="73">
        <f>IF($E41="","",VLOOKUP($E41,'[1]L16 elokeszito'!$A$7:$O$48,3))</f>
        <v>0</v>
      </c>
      <c r="H41" s="73"/>
      <c r="I41" s="73">
        <f>IF($E41="","",VLOOKUP($E41,'[1]L16 elokeszito'!$A$7:$O$48,4))</f>
        <v>0</v>
      </c>
      <c r="J41" s="74"/>
      <c r="K41" s="55"/>
      <c r="L41" s="75"/>
      <c r="M41" s="55"/>
      <c r="N41" s="80"/>
      <c r="O41" s="56"/>
      <c r="P41" s="57"/>
      <c r="Q41" s="364" t="s">
        <v>221</v>
      </c>
      <c r="R41" s="365"/>
      <c r="S41" s="60"/>
    </row>
    <row r="42" spans="1:19" s="61" customFormat="1" ht="9.6" customHeight="1" x14ac:dyDescent="0.25">
      <c r="A42" s="63"/>
      <c r="B42" s="64"/>
      <c r="C42" s="64"/>
      <c r="D42" s="65"/>
      <c r="E42" s="76"/>
      <c r="F42" s="67"/>
      <c r="G42" s="67"/>
      <c r="H42" s="68"/>
      <c r="I42" s="67"/>
      <c r="J42" s="77"/>
      <c r="K42" s="69" t="s">
        <v>24</v>
      </c>
      <c r="L42" s="78" t="s">
        <v>25</v>
      </c>
      <c r="M42" s="71" t="str">
        <f>UPPER(IF(OR(L42="a",L42="as"),K40,IF(OR(L42="b",L42="bs"),K44,)))</f>
        <v xml:space="preserve">MAJOR </v>
      </c>
      <c r="N42" s="79"/>
      <c r="O42" s="56"/>
      <c r="P42" s="57"/>
      <c r="Q42" s="56"/>
      <c r="R42" s="87"/>
      <c r="S42" s="60"/>
    </row>
    <row r="43" spans="1:19" s="61" customFormat="1" ht="9.6" customHeight="1" x14ac:dyDescent="0.25">
      <c r="A43" s="63">
        <v>19</v>
      </c>
      <c r="B43" s="50" t="str">
        <f>IF($E43="","",VLOOKUP($E43,'[1]L16 elokeszito'!$A$7:$O$48,14))</f>
        <v>DA</v>
      </c>
      <c r="C43" s="50">
        <f>IF($E43="","",VLOOKUP($E43,'[1]L16 elokeszito'!$A$7:$O$48,15))</f>
        <v>41</v>
      </c>
      <c r="D43" s="51" t="str">
        <f>IF($E43="","",VLOOKUP($E43,'[1]L16 elokeszito'!$A$7:$O$48,5))</f>
        <v>"0701251</v>
      </c>
      <c r="E43" s="52">
        <v>17</v>
      </c>
      <c r="F43" s="73" t="str">
        <f>UPPER(IF($E43="","",VLOOKUP($E43,'[1]L16 elokeszito'!$A$7:$O$48,2)))</f>
        <v xml:space="preserve">HAJDÚ </v>
      </c>
      <c r="G43" s="73" t="str">
        <f>IF($E43="","",VLOOKUP($E43,'[1]L16 elokeszito'!$A$7:$O$48,3))</f>
        <v>Anna Jázmin</v>
      </c>
      <c r="H43" s="73"/>
      <c r="I43" s="73" t="str">
        <f>IF($E43="","",VLOOKUP($E43,'[1]L16 elokeszito'!$A$7:$O$48,4))</f>
        <v>Next TA</v>
      </c>
      <c r="J43" s="54"/>
      <c r="K43" s="55"/>
      <c r="L43" s="81"/>
      <c r="M43" s="55" t="s">
        <v>176</v>
      </c>
      <c r="N43" s="82"/>
      <c r="O43" s="56"/>
      <c r="P43" s="57"/>
      <c r="Q43" s="56"/>
      <c r="R43" s="87"/>
      <c r="S43" s="60"/>
    </row>
    <row r="44" spans="1:19" s="61" customFormat="1" ht="9.6" customHeight="1" x14ac:dyDescent="0.25">
      <c r="A44" s="63"/>
      <c r="B44" s="64"/>
      <c r="C44" s="64"/>
      <c r="D44" s="65"/>
      <c r="E44" s="76"/>
      <c r="F44" s="67"/>
      <c r="G44" s="67"/>
      <c r="H44" s="68"/>
      <c r="I44" s="83" t="s">
        <v>24</v>
      </c>
      <c r="J44" s="70" t="s">
        <v>66</v>
      </c>
      <c r="K44" s="71" t="str">
        <f>UPPER(IF(OR(J44="a",J44="as"),F43,IF(OR(J44="b",J44="bs"),F45,)))</f>
        <v xml:space="preserve">HAJDÚ </v>
      </c>
      <c r="L44" s="84"/>
      <c r="M44" s="55"/>
      <c r="N44" s="82"/>
      <c r="O44" s="56"/>
      <c r="P44" s="57"/>
      <c r="Q44" s="56"/>
      <c r="R44" s="87"/>
      <c r="S44" s="60"/>
    </row>
    <row r="45" spans="1:19" s="61" customFormat="1" ht="9.6" customHeight="1" x14ac:dyDescent="0.25">
      <c r="A45" s="63">
        <v>20</v>
      </c>
      <c r="B45" s="50">
        <f>IF($E45="","",VLOOKUP($E45,'[1]L16 elokeszito'!$A$7:$O$48,14))</f>
        <v>0</v>
      </c>
      <c r="C45" s="50">
        <f>IF($E45="","",VLOOKUP($E45,'[1]L16 elokeszito'!$A$7:$O$48,15))</f>
        <v>0</v>
      </c>
      <c r="D45" s="51">
        <f>IF($E45="","",VLOOKUP($E45,'[1]L16 elokeszito'!$A$7:$O$48,5))</f>
        <v>0</v>
      </c>
      <c r="E45" s="52">
        <v>24</v>
      </c>
      <c r="F45" s="73" t="str">
        <f>UPPER(IF($E45="","",VLOOKUP($E45,'[1]L16 elokeszito'!$A$7:$O$48,2)))</f>
        <v>X</v>
      </c>
      <c r="G45" s="73">
        <f>IF($E45="","",VLOOKUP($E45,'[1]L16 elokeszito'!$A$7:$O$48,3))</f>
        <v>0</v>
      </c>
      <c r="H45" s="73"/>
      <c r="I45" s="73">
        <f>IF($E45="","",VLOOKUP($E45,'[1]L16 elokeszito'!$A$7:$O$48,4))</f>
        <v>0</v>
      </c>
      <c r="J45" s="85"/>
      <c r="K45" s="55"/>
      <c r="L45" s="55"/>
      <c r="M45" s="55"/>
      <c r="N45" s="82"/>
      <c r="O45" s="361" t="s">
        <v>229</v>
      </c>
      <c r="P45" s="57"/>
      <c r="Q45" s="56"/>
      <c r="R45" s="87"/>
      <c r="S45" s="60"/>
    </row>
    <row r="46" spans="1:19" s="61" customFormat="1" ht="9.6" customHeight="1" x14ac:dyDescent="0.25">
      <c r="A46" s="63"/>
      <c r="B46" s="64"/>
      <c r="C46" s="64"/>
      <c r="D46" s="65"/>
      <c r="E46" s="76"/>
      <c r="F46" s="67"/>
      <c r="G46" s="67"/>
      <c r="H46" s="68"/>
      <c r="I46" s="67"/>
      <c r="J46" s="77"/>
      <c r="K46" s="55"/>
      <c r="L46" s="55"/>
      <c r="M46" s="69" t="s">
        <v>24</v>
      </c>
      <c r="N46" s="78" t="s">
        <v>25</v>
      </c>
      <c r="O46" s="71" t="str">
        <f>UPPER(IF(OR(N46="a",N46="as"),M42,IF(OR(N46="b",N46="bs"),M50,)))</f>
        <v xml:space="preserve">MAJOR </v>
      </c>
      <c r="P46" s="92"/>
      <c r="Q46" s="56"/>
      <c r="R46" s="87"/>
      <c r="S46" s="60"/>
    </row>
    <row r="47" spans="1:19" s="61" customFormat="1" ht="9.6" customHeight="1" x14ac:dyDescent="0.25">
      <c r="A47" s="63">
        <v>21</v>
      </c>
      <c r="B47" s="50" t="str">
        <f>IF($E47="","",VLOOKUP($E47,'[1]L16 elokeszito'!$A$7:$O$48,14))</f>
        <v>DA</v>
      </c>
      <c r="C47" s="50">
        <f>IF($E47="","",VLOOKUP($E47,'[1]L16 elokeszito'!$A$7:$O$48,15))</f>
        <v>18</v>
      </c>
      <c r="D47" s="51" t="str">
        <f>IF($E47="","",VLOOKUP($E47,'[1]L16 elokeszito'!$A$7:$O$48,5))</f>
        <v>"061204</v>
      </c>
      <c r="E47" s="52">
        <v>10</v>
      </c>
      <c r="F47" s="73" t="str">
        <f>UPPER(IF($E47="","",VLOOKUP($E47,'[1]L16 elokeszito'!$A$7:$O$48,2)))</f>
        <v xml:space="preserve">FEHÉR </v>
      </c>
      <c r="G47" s="73" t="str">
        <f>IF($E47="","",VLOOKUP($E47,'[1]L16 elokeszito'!$A$7:$O$48,3))</f>
        <v>Laura</v>
      </c>
      <c r="H47" s="73"/>
      <c r="I47" s="73" t="str">
        <f>IF($E47="","",VLOOKUP($E47,'[1]L16 elokeszito'!$A$7:$O$48,4))</f>
        <v>PG Tenisz</v>
      </c>
      <c r="J47" s="86"/>
      <c r="K47" s="55"/>
      <c r="L47" s="55"/>
      <c r="M47" s="55"/>
      <c r="N47" s="82"/>
      <c r="O47" s="55" t="s">
        <v>210</v>
      </c>
      <c r="P47" s="87"/>
      <c r="Q47" s="56"/>
      <c r="R47" s="87"/>
      <c r="S47" s="60"/>
    </row>
    <row r="48" spans="1:19" s="61" customFormat="1" ht="9.6" customHeight="1" x14ac:dyDescent="0.25">
      <c r="A48" s="63"/>
      <c r="B48" s="64"/>
      <c r="C48" s="64"/>
      <c r="D48" s="65"/>
      <c r="E48" s="76"/>
      <c r="F48" s="67"/>
      <c r="G48" s="67"/>
      <c r="H48" s="68"/>
      <c r="I48" s="83" t="s">
        <v>24</v>
      </c>
      <c r="J48" s="70" t="s">
        <v>66</v>
      </c>
      <c r="K48" s="71" t="str">
        <f>UPPER(IF(OR(J48="a",J48="as"),F47,IF(OR(J48="b",J48="bs"),F49,)))</f>
        <v xml:space="preserve">FEHÉR </v>
      </c>
      <c r="L48" s="71"/>
      <c r="M48" s="55"/>
      <c r="N48" s="82"/>
      <c r="O48" s="56"/>
      <c r="P48" s="87"/>
      <c r="Q48" s="56"/>
      <c r="R48" s="87"/>
      <c r="S48" s="60"/>
    </row>
    <row r="49" spans="1:19" s="61" customFormat="1" ht="9.6" customHeight="1" x14ac:dyDescent="0.25">
      <c r="A49" s="63">
        <v>22</v>
      </c>
      <c r="B49" s="50" t="str">
        <f>IF($E49="","",VLOOKUP($E49,'[1]L16 elokeszito'!$A$7:$O$48,14))</f>
        <v>DA</v>
      </c>
      <c r="C49" s="50">
        <f>IF($E49="","",VLOOKUP($E49,'[1]L16 elokeszito'!$A$7:$O$48,15))</f>
        <v>74</v>
      </c>
      <c r="D49" s="51" t="str">
        <f>IF($E49="","",VLOOKUP($E49,'[1]L16 elokeszito'!$A$7:$O$48,5))</f>
        <v>"0705093</v>
      </c>
      <c r="E49" s="52">
        <v>20</v>
      </c>
      <c r="F49" s="73" t="str">
        <f>UPPER(IF($E49="","",VLOOKUP($E49,'[1]L16 elokeszito'!$A$7:$O$48,2)))</f>
        <v>SZALAY RÓZA</v>
      </c>
      <c r="G49" s="73" t="str">
        <f>IF($E49="","",VLOOKUP($E49,'[1]L16 elokeszito'!$A$7:$O$48,3))</f>
        <v>Róza</v>
      </c>
      <c r="H49" s="73"/>
      <c r="I49" s="73" t="str">
        <f>IF($E49="","",VLOOKUP($E49,'[1]L16 elokeszito'!$A$7:$O$48,4))</f>
        <v>Fitt SE</v>
      </c>
      <c r="J49" s="74"/>
      <c r="K49" s="55" t="s">
        <v>136</v>
      </c>
      <c r="L49" s="75"/>
      <c r="M49" s="360" t="s">
        <v>230</v>
      </c>
      <c r="N49" s="82"/>
      <c r="O49" s="56"/>
      <c r="P49" s="87"/>
      <c r="Q49" s="56"/>
      <c r="R49" s="87"/>
      <c r="S49" s="60"/>
    </row>
    <row r="50" spans="1:19" s="61" customFormat="1" ht="9.6" customHeight="1" x14ac:dyDescent="0.25">
      <c r="A50" s="63"/>
      <c r="B50" s="64"/>
      <c r="C50" s="64"/>
      <c r="D50" s="65"/>
      <c r="E50" s="76"/>
      <c r="F50" s="67"/>
      <c r="G50" s="67"/>
      <c r="H50" s="68"/>
      <c r="I50" s="67"/>
      <c r="J50" s="77"/>
      <c r="K50" s="69" t="s">
        <v>24</v>
      </c>
      <c r="L50" s="78" t="s">
        <v>47</v>
      </c>
      <c r="M50" s="71" t="str">
        <f>UPPER(IF(OR(L50="a",L50="as"),K48,IF(OR(L50="b",L50="bs"),K52,)))</f>
        <v xml:space="preserve">PÉCSI </v>
      </c>
      <c r="N50" s="89"/>
      <c r="O50" s="56"/>
      <c r="P50" s="87"/>
      <c r="Q50" s="56"/>
      <c r="R50" s="87"/>
      <c r="S50" s="60"/>
    </row>
    <row r="51" spans="1:19" s="61" customFormat="1" ht="9.6" customHeight="1" x14ac:dyDescent="0.25">
      <c r="A51" s="63">
        <v>23</v>
      </c>
      <c r="B51" s="50">
        <f>IF($E51="","",VLOOKUP($E51,'[1]L16 elokeszito'!$A$7:$O$48,14))</f>
        <v>0</v>
      </c>
      <c r="C51" s="50">
        <f>IF($E51="","",VLOOKUP($E51,'[1]L16 elokeszito'!$A$7:$O$48,15))</f>
        <v>0</v>
      </c>
      <c r="D51" s="51">
        <f>IF($E51="","",VLOOKUP($E51,'[1]L16 elokeszito'!$A$7:$O$48,5))</f>
        <v>0</v>
      </c>
      <c r="E51" s="52">
        <v>24</v>
      </c>
      <c r="F51" s="73" t="str">
        <f>UPPER(IF($E51="","",VLOOKUP($E51,'[1]L16 elokeszito'!$A$7:$O$48,2)))</f>
        <v>X</v>
      </c>
      <c r="G51" s="73">
        <f>IF($E51="","",VLOOKUP($E51,'[1]L16 elokeszito'!$A$7:$O$48,3))</f>
        <v>0</v>
      </c>
      <c r="H51" s="73"/>
      <c r="I51" s="73">
        <f>IF($E51="","",VLOOKUP($E51,'[1]L16 elokeszito'!$A$7:$O$48,4))</f>
        <v>0</v>
      </c>
      <c r="J51" s="54"/>
      <c r="K51" s="55"/>
      <c r="L51" s="81"/>
      <c r="M51" s="55" t="s">
        <v>177</v>
      </c>
      <c r="N51" s="80"/>
      <c r="O51" s="56"/>
      <c r="P51" s="87"/>
      <c r="Q51" s="56"/>
      <c r="R51" s="87"/>
      <c r="S51" s="60"/>
    </row>
    <row r="52" spans="1:19" s="61" customFormat="1" ht="9.6" customHeight="1" x14ac:dyDescent="0.25">
      <c r="A52" s="63"/>
      <c r="B52" s="64"/>
      <c r="C52" s="64"/>
      <c r="D52" s="65"/>
      <c r="E52" s="66"/>
      <c r="F52" s="67"/>
      <c r="G52" s="67"/>
      <c r="H52" s="68"/>
      <c r="I52" s="69" t="s">
        <v>24</v>
      </c>
      <c r="J52" s="70" t="s">
        <v>47</v>
      </c>
      <c r="K52" s="71" t="str">
        <f>UPPER(IF(OR(J52="a",J52="as"),F51,IF(OR(J52="b",J52="bs"),F53,)))</f>
        <v xml:space="preserve">PÉCSI </v>
      </c>
      <c r="L52" s="84"/>
      <c r="M52" s="55"/>
      <c r="N52" s="80"/>
      <c r="O52" s="56"/>
      <c r="P52" s="87"/>
      <c r="Q52" s="56"/>
      <c r="R52" s="87"/>
      <c r="S52" s="60"/>
    </row>
    <row r="53" spans="1:19" s="61" customFormat="1" ht="9.6" customHeight="1" x14ac:dyDescent="0.25">
      <c r="A53" s="49">
        <v>24</v>
      </c>
      <c r="B53" s="50" t="str">
        <f>IF($E53="","",VLOOKUP($E53,'[1]L16 elokeszito'!$A$7:$O$48,14))</f>
        <v>DA</v>
      </c>
      <c r="C53" s="50">
        <f>IF($E53="","",VLOOKUP($E53,'[1]L16 elokeszito'!$A$7:$O$48,15))</f>
        <v>8</v>
      </c>
      <c r="D53" s="51" t="str">
        <f>IF($E53="","",VLOOKUP($E53,'[1]L16 elokeszito'!$A$7:$O$48,5))</f>
        <v>"071108</v>
      </c>
      <c r="E53" s="52">
        <v>3</v>
      </c>
      <c r="F53" s="53" t="str">
        <f>UPPER(IF($E53="","",VLOOKUP($E53,'[1]L16 elokeszito'!$A$7:$O$48,2)))</f>
        <v xml:space="preserve">PÉCSI </v>
      </c>
      <c r="G53" s="53" t="str">
        <f>IF($E53="","",VLOOKUP($E53,'[1]L16 elokeszito'!$A$7:$O$48,3))</f>
        <v>Boglárka</v>
      </c>
      <c r="H53" s="53"/>
      <c r="I53" s="53" t="str">
        <f>IF($E53="","",VLOOKUP($E53,'[1]L16 elokeszito'!$A$7:$O$48,4))</f>
        <v>Future TT</v>
      </c>
      <c r="J53" s="85"/>
      <c r="K53" s="55"/>
      <c r="L53" s="55"/>
      <c r="M53" s="55"/>
      <c r="N53" s="80"/>
      <c r="O53" s="56"/>
      <c r="P53" s="87"/>
      <c r="Q53" s="361" t="s">
        <v>229</v>
      </c>
      <c r="R53" s="87"/>
      <c r="S53" s="60"/>
    </row>
    <row r="54" spans="1:19" s="61" customFormat="1" ht="9.6" customHeight="1" x14ac:dyDescent="0.25">
      <c r="A54" s="63"/>
      <c r="B54" s="64"/>
      <c r="C54" s="64"/>
      <c r="D54" s="65"/>
      <c r="E54" s="66"/>
      <c r="F54" s="90"/>
      <c r="G54" s="90"/>
      <c r="H54" s="91"/>
      <c r="I54" s="90"/>
      <c r="J54" s="77"/>
      <c r="K54" s="55"/>
      <c r="L54" s="55"/>
      <c r="M54" s="55"/>
      <c r="N54" s="80"/>
      <c r="O54" s="69" t="s">
        <v>24</v>
      </c>
      <c r="P54" s="78" t="s">
        <v>25</v>
      </c>
      <c r="Q54" s="71" t="str">
        <f>UPPER(IF(OR(P54="a",P54="as"),O46,IF(OR(P54="b",P54="bs"),O62,)))</f>
        <v xml:space="preserve">MAJOR </v>
      </c>
      <c r="R54" s="94"/>
      <c r="S54" s="60"/>
    </row>
    <row r="55" spans="1:19" s="61" customFormat="1" ht="9.6" customHeight="1" x14ac:dyDescent="0.25">
      <c r="A55" s="49">
        <v>25</v>
      </c>
      <c r="B55" s="50" t="str">
        <f>IF($E55="","",VLOOKUP($E55,'[1]L16 elokeszito'!$A$7:$O$48,14))</f>
        <v>DA</v>
      </c>
      <c r="C55" s="50">
        <f>IF($E55="","",VLOOKUP($E55,'[1]L16 elokeszito'!$A$7:$O$48,15))</f>
        <v>15</v>
      </c>
      <c r="D55" s="51" t="str">
        <f>IF($E55="","",VLOOKUP($E55,'[1]L16 elokeszito'!$A$7:$O$48,5))</f>
        <v>"060119</v>
      </c>
      <c r="E55" s="52">
        <v>8</v>
      </c>
      <c r="F55" s="53" t="str">
        <f>UPPER(IF($E55="","",VLOOKUP($E55,'[1]L16 elokeszito'!$A$7:$O$48,2)))</f>
        <v xml:space="preserve">NÉMETH </v>
      </c>
      <c r="G55" s="53" t="str">
        <f>IF($E55="","",VLOOKUP($E55,'[1]L16 elokeszito'!$A$7:$O$48,3))</f>
        <v>Laura</v>
      </c>
      <c r="H55" s="53"/>
      <c r="I55" s="53" t="str">
        <f>IF($E55="","",VLOOKUP($E55,'[1]L16 elokeszito'!$A$7:$O$48,4))</f>
        <v>SVSE</v>
      </c>
      <c r="J55" s="54"/>
      <c r="K55" s="55"/>
      <c r="L55" s="55"/>
      <c r="M55" s="55"/>
      <c r="N55" s="80"/>
      <c r="O55" s="56"/>
      <c r="P55" s="87"/>
      <c r="Q55" s="55" t="s">
        <v>214</v>
      </c>
      <c r="R55" s="57"/>
      <c r="S55" s="60"/>
    </row>
    <row r="56" spans="1:19" s="61" customFormat="1" ht="9.6" customHeight="1" x14ac:dyDescent="0.25">
      <c r="A56" s="63"/>
      <c r="B56" s="64"/>
      <c r="C56" s="64"/>
      <c r="D56" s="65"/>
      <c r="E56" s="66"/>
      <c r="F56" s="67"/>
      <c r="G56" s="67"/>
      <c r="H56" s="68"/>
      <c r="I56" s="69" t="s">
        <v>24</v>
      </c>
      <c r="J56" s="70" t="s">
        <v>25</v>
      </c>
      <c r="K56" s="71" t="str">
        <f>UPPER(IF(OR(J56="a",J56="as"),F55,IF(OR(J56="b",J56="bs"),F57,)))</f>
        <v xml:space="preserve">NÉMETH </v>
      </c>
      <c r="L56" s="71"/>
      <c r="M56" s="55"/>
      <c r="N56" s="80"/>
      <c r="O56" s="56"/>
      <c r="P56" s="87"/>
      <c r="Q56" s="56"/>
      <c r="R56" s="57"/>
      <c r="S56" s="60"/>
    </row>
    <row r="57" spans="1:19" s="61" customFormat="1" ht="9.6" customHeight="1" x14ac:dyDescent="0.25">
      <c r="A57" s="63">
        <v>26</v>
      </c>
      <c r="B57" s="50">
        <f>IF($E57="","",VLOOKUP($E57,'[1]L16 elokeszito'!$A$7:$O$48,14))</f>
        <v>0</v>
      </c>
      <c r="C57" s="50">
        <f>IF($E57="","",VLOOKUP($E57,'[1]L16 elokeszito'!$A$7:$O$48,15))</f>
        <v>0</v>
      </c>
      <c r="D57" s="51">
        <f>IF($E57="","",VLOOKUP($E57,'[1]L16 elokeszito'!$A$7:$O$48,5))</f>
        <v>0</v>
      </c>
      <c r="E57" s="52">
        <v>24</v>
      </c>
      <c r="F57" s="73" t="str">
        <f>UPPER(IF($E57="","",VLOOKUP($E57,'[1]L16 elokeszito'!$A$7:$O$48,2)))</f>
        <v>X</v>
      </c>
      <c r="G57" s="73">
        <f>IF($E57="","",VLOOKUP($E57,'[1]L16 elokeszito'!$A$7:$O$48,3))</f>
        <v>0</v>
      </c>
      <c r="H57" s="73"/>
      <c r="I57" s="73">
        <f>IF($E57="","",VLOOKUP($E57,'[1]L16 elokeszito'!$A$7:$O$48,4))</f>
        <v>0</v>
      </c>
      <c r="J57" s="74"/>
      <c r="K57" s="55"/>
      <c r="L57" s="75"/>
      <c r="M57" s="360" t="s">
        <v>232</v>
      </c>
      <c r="N57" s="80"/>
      <c r="O57" s="56"/>
      <c r="P57" s="87"/>
      <c r="Q57" s="56"/>
      <c r="R57" s="57"/>
      <c r="S57" s="60"/>
    </row>
    <row r="58" spans="1:19" s="61" customFormat="1" ht="9.6" customHeight="1" x14ac:dyDescent="0.25">
      <c r="A58" s="63"/>
      <c r="B58" s="64"/>
      <c r="C58" s="64"/>
      <c r="D58" s="65"/>
      <c r="E58" s="76"/>
      <c r="F58" s="67"/>
      <c r="G58" s="67"/>
      <c r="H58" s="68"/>
      <c r="I58" s="67"/>
      <c r="J58" s="77"/>
      <c r="K58" s="69" t="s">
        <v>24</v>
      </c>
      <c r="L58" s="78" t="s">
        <v>159</v>
      </c>
      <c r="M58" s="71" t="str">
        <f>UPPER(IF(OR(L58="a",L58="as"),K56,IF(OR(L58="b",L58="bs"),K60,)))</f>
        <v xml:space="preserve">BÖRÖCZKY </v>
      </c>
      <c r="N58" s="79"/>
      <c r="O58" s="56"/>
      <c r="P58" s="87"/>
      <c r="Q58" s="56"/>
      <c r="R58" s="57"/>
      <c r="S58" s="60"/>
    </row>
    <row r="59" spans="1:19" s="61" customFormat="1" ht="9.6" customHeight="1" x14ac:dyDescent="0.25">
      <c r="A59" s="63">
        <v>27</v>
      </c>
      <c r="B59" s="50" t="str">
        <f>IF($E59="","",VLOOKUP($E59,'[1]L16 elokeszito'!$A$7:$O$48,14))</f>
        <v>DA</v>
      </c>
      <c r="C59" s="50">
        <f>IF($E59="","",VLOOKUP($E59,'[1]L16 elokeszito'!$A$7:$O$48,15))</f>
        <v>35</v>
      </c>
      <c r="D59" s="51" t="str">
        <f>IF($E59="","",VLOOKUP($E59,'[1]L16 elokeszito'!$A$7:$O$48,5))</f>
        <v>"0704141</v>
      </c>
      <c r="E59" s="52">
        <v>16</v>
      </c>
      <c r="F59" s="73" t="str">
        <f>UPPER(IF($E59="","",VLOOKUP($E59,'[1]L16 elokeszito'!$A$7:$O$48,2)))</f>
        <v xml:space="preserve">RUZSINSZKY </v>
      </c>
      <c r="G59" s="73" t="str">
        <f>IF($E59="","",VLOOKUP($E59,'[1]L16 elokeszito'!$A$7:$O$48,3))</f>
        <v>Hanna</v>
      </c>
      <c r="H59" s="73"/>
      <c r="I59" s="73" t="str">
        <f>IF($E59="","",VLOOKUP($E59,'[1]L16 elokeszito'!$A$7:$O$48,4))</f>
        <v>BUSC</v>
      </c>
      <c r="J59" s="54"/>
      <c r="K59" s="55"/>
      <c r="L59" s="81"/>
      <c r="M59" s="55" t="s">
        <v>172</v>
      </c>
      <c r="N59" s="82"/>
      <c r="O59" s="56"/>
      <c r="P59" s="87"/>
      <c r="Q59" s="56"/>
      <c r="R59" s="57"/>
      <c r="S59" s="99"/>
    </row>
    <row r="60" spans="1:19" s="61" customFormat="1" ht="9.6" customHeight="1" x14ac:dyDescent="0.25">
      <c r="A60" s="63"/>
      <c r="B60" s="64"/>
      <c r="C60" s="64"/>
      <c r="D60" s="65"/>
      <c r="E60" s="76"/>
      <c r="F60" s="67"/>
      <c r="G60" s="67"/>
      <c r="H60" s="68"/>
      <c r="I60" s="83" t="s">
        <v>24</v>
      </c>
      <c r="J60" s="70" t="s">
        <v>159</v>
      </c>
      <c r="K60" s="71" t="str">
        <f>UPPER(IF(OR(J60="a",J60="as"),F59,IF(OR(J60="b",J60="bs"),F61,)))</f>
        <v xml:space="preserve">BÖRÖCZKY </v>
      </c>
      <c r="L60" s="84"/>
      <c r="M60" s="55"/>
      <c r="N60" s="82"/>
      <c r="O60" s="56"/>
      <c r="P60" s="87"/>
      <c r="Q60" s="56"/>
      <c r="R60" s="57"/>
      <c r="S60" s="60"/>
    </row>
    <row r="61" spans="1:19" s="61" customFormat="1" ht="9.6" customHeight="1" x14ac:dyDescent="0.25">
      <c r="A61" s="63">
        <v>28</v>
      </c>
      <c r="B61" s="50" t="str">
        <f>IF($E61="","",VLOOKUP($E61,'[1]L16 elokeszito'!$A$7:$O$48,14))</f>
        <v>DA</v>
      </c>
      <c r="C61" s="50">
        <f>IF($E61="","",VLOOKUP($E61,'[1]L16 elokeszito'!$A$7:$O$48,15))</f>
        <v>22</v>
      </c>
      <c r="D61" s="51" t="str">
        <f>IF($E61="","",VLOOKUP($E61,'[1]L16 elokeszito'!$A$7:$O$48,5))</f>
        <v>"071011</v>
      </c>
      <c r="E61" s="52">
        <v>13</v>
      </c>
      <c r="F61" s="73" t="str">
        <f>UPPER(IF($E61="","",VLOOKUP($E61,'[1]L16 elokeszito'!$A$7:$O$48,2)))</f>
        <v xml:space="preserve">BÖRÖCZKY </v>
      </c>
      <c r="G61" s="73" t="str">
        <f>IF($E61="","",VLOOKUP($E61,'[1]L16 elokeszito'!$A$7:$O$48,3))</f>
        <v>Emília Anikó</v>
      </c>
      <c r="H61" s="73"/>
      <c r="I61" s="73" t="str">
        <f>IF($E61="","",VLOOKUP($E61,'[1]L16 elokeszito'!$A$7:$O$48,4))</f>
        <v>Fitt SE</v>
      </c>
      <c r="J61" s="85"/>
      <c r="K61" s="55" t="s">
        <v>173</v>
      </c>
      <c r="L61" s="55"/>
      <c r="M61" s="55"/>
      <c r="N61" s="82"/>
      <c r="O61" s="361" t="s">
        <v>231</v>
      </c>
      <c r="P61" s="87"/>
      <c r="Q61" s="56"/>
      <c r="R61" s="57"/>
      <c r="S61" s="60"/>
    </row>
    <row r="62" spans="1:19" s="61" customFormat="1" ht="9.6" customHeight="1" x14ac:dyDescent="0.25">
      <c r="A62" s="63"/>
      <c r="B62" s="64"/>
      <c r="C62" s="64"/>
      <c r="D62" s="65"/>
      <c r="E62" s="76"/>
      <c r="F62" s="67"/>
      <c r="G62" s="67"/>
      <c r="H62" s="68"/>
      <c r="I62" s="67"/>
      <c r="J62" s="77"/>
      <c r="K62" s="55"/>
      <c r="L62" s="55"/>
      <c r="M62" s="69" t="s">
        <v>24</v>
      </c>
      <c r="N62" s="78" t="s">
        <v>47</v>
      </c>
      <c r="O62" s="71" t="str">
        <f>UPPER(IF(OR(N62="a",N62="as"),M58,IF(OR(N62="b",N62="bs"),M66,)))</f>
        <v xml:space="preserve">KOMLÓDI </v>
      </c>
      <c r="P62" s="94"/>
      <c r="Q62" s="56"/>
      <c r="R62" s="57"/>
      <c r="S62" s="60"/>
    </row>
    <row r="63" spans="1:19" s="61" customFormat="1" ht="9.6" customHeight="1" x14ac:dyDescent="0.25">
      <c r="A63" s="63">
        <v>29</v>
      </c>
      <c r="B63" s="50" t="str">
        <f>IF($E63="","",VLOOKUP($E63,'[1]L16 elokeszito'!$A$7:$O$48,14))</f>
        <v>DA</v>
      </c>
      <c r="C63" s="50">
        <f>IF($E63="","",VLOOKUP($E63,'[1]L16 elokeszito'!$A$7:$O$48,15))</f>
        <v>20</v>
      </c>
      <c r="D63" s="51" t="str">
        <f>IF($E63="","",VLOOKUP($E63,'[1]L16 elokeszito'!$A$7:$O$48,5))</f>
        <v>"070627</v>
      </c>
      <c r="E63" s="52">
        <v>12</v>
      </c>
      <c r="F63" s="73" t="str">
        <f>UPPER(IF($E63="","",VLOOKUP($E63,'[1]L16 elokeszito'!$A$7:$O$48,2)))</f>
        <v xml:space="preserve">GANBAT </v>
      </c>
      <c r="G63" s="73" t="str">
        <f>IF($E63="","",VLOOKUP($E63,'[1]L16 elokeszito'!$A$7:$O$48,3))</f>
        <v>Jázmin</v>
      </c>
      <c r="H63" s="73"/>
      <c r="I63" s="73" t="str">
        <f>IF($E63="","",VLOOKUP($E63,'[1]L16 elokeszito'!$A$7:$O$48,4))</f>
        <v>Gellért SE</v>
      </c>
      <c r="J63" s="86"/>
      <c r="K63" s="360" t="s">
        <v>230</v>
      </c>
      <c r="L63" s="55"/>
      <c r="M63" s="55"/>
      <c r="N63" s="82"/>
      <c r="O63" s="55" t="s">
        <v>139</v>
      </c>
      <c r="P63" s="80"/>
      <c r="Q63" s="58"/>
      <c r="R63" s="59"/>
      <c r="S63" s="60"/>
    </row>
    <row r="64" spans="1:19" s="61" customFormat="1" ht="9.6" customHeight="1" x14ac:dyDescent="0.25">
      <c r="A64" s="63"/>
      <c r="B64" s="64"/>
      <c r="C64" s="64"/>
      <c r="D64" s="65"/>
      <c r="E64" s="76"/>
      <c r="F64" s="67"/>
      <c r="G64" s="67"/>
      <c r="H64" s="68"/>
      <c r="I64" s="83" t="s">
        <v>24</v>
      </c>
      <c r="J64" s="70" t="s">
        <v>159</v>
      </c>
      <c r="K64" s="71" t="str">
        <f>UPPER(IF(OR(J64="a",J64="as"),F63,IF(OR(J64="b",J64="bs"),F65,)))</f>
        <v xml:space="preserve">SZABÓ </v>
      </c>
      <c r="L64" s="71"/>
      <c r="M64" s="55"/>
      <c r="N64" s="82"/>
      <c r="O64" s="80"/>
      <c r="P64" s="80"/>
      <c r="Q64" s="58"/>
      <c r="R64" s="59"/>
      <c r="S64" s="60"/>
    </row>
    <row r="65" spans="1:19" s="61" customFormat="1" ht="9.6" customHeight="1" x14ac:dyDescent="0.25">
      <c r="A65" s="63">
        <v>30</v>
      </c>
      <c r="B65" s="50" t="str">
        <f>IF($E65="","",VLOOKUP($E65,'[1]L16 elokeszito'!$A$7:$O$48,14))</f>
        <v>WC</v>
      </c>
      <c r="C65" s="50">
        <f>IF($E65="","",VLOOKUP($E65,'[1]L16 elokeszito'!$A$7:$O$48,15))</f>
        <v>23</v>
      </c>
      <c r="D65" s="51" t="str">
        <f>IF($E65="","",VLOOKUP($E65,'[1]L16 elokeszito'!$A$7:$O$48,5))</f>
        <v>"071211</v>
      </c>
      <c r="E65" s="52">
        <v>21</v>
      </c>
      <c r="F65" s="73" t="str">
        <f>UPPER(IF($E65="","",VLOOKUP($E65,'[1]L16 elokeszito'!$A$7:$O$48,2)))</f>
        <v xml:space="preserve">SZABÓ </v>
      </c>
      <c r="G65" s="73" t="str">
        <f>IF($E65="","",VLOOKUP($E65,'[1]L16 elokeszito'!$A$7:$O$48,3))</f>
        <v>Lora</v>
      </c>
      <c r="H65" s="73"/>
      <c r="I65" s="73" t="str">
        <f>IF($E65="","",VLOOKUP($E65,'[1]L16 elokeszito'!$A$7:$O$48,4))</f>
        <v>Kiskút TK</v>
      </c>
      <c r="J65" s="74"/>
      <c r="K65" s="55" t="s">
        <v>139</v>
      </c>
      <c r="L65" s="75"/>
      <c r="M65" s="360" t="s">
        <v>231</v>
      </c>
      <c r="N65" s="82"/>
      <c r="O65" s="80"/>
      <c r="P65" s="80"/>
      <c r="Q65" s="58"/>
      <c r="R65" s="59"/>
      <c r="S65" s="60"/>
    </row>
    <row r="66" spans="1:19" s="61" customFormat="1" ht="9.6" customHeight="1" x14ac:dyDescent="0.25">
      <c r="A66" s="63"/>
      <c r="B66" s="64"/>
      <c r="C66" s="64"/>
      <c r="D66" s="65"/>
      <c r="E66" s="76"/>
      <c r="F66" s="67"/>
      <c r="G66" s="67"/>
      <c r="H66" s="68"/>
      <c r="I66" s="67"/>
      <c r="J66" s="77"/>
      <c r="K66" s="69" t="s">
        <v>24</v>
      </c>
      <c r="L66" s="78" t="s">
        <v>47</v>
      </c>
      <c r="M66" s="71" t="str">
        <f>UPPER(IF(OR(L66="a",L66="as"),K64,IF(OR(L66="b",L66="bs"),K68,)))</f>
        <v xml:space="preserve">KOMLÓDI </v>
      </c>
      <c r="N66" s="89"/>
      <c r="O66" s="80"/>
      <c r="P66" s="80"/>
      <c r="Q66" s="58"/>
      <c r="R66" s="59"/>
      <c r="S66" s="60"/>
    </row>
    <row r="67" spans="1:19" s="61" customFormat="1" ht="9.6" customHeight="1" x14ac:dyDescent="0.25">
      <c r="A67" s="63">
        <v>31</v>
      </c>
      <c r="B67" s="50">
        <f>IF($E67="","",VLOOKUP($E67,'[1]L16 elokeszito'!$A$7:$O$48,14))</f>
        <v>0</v>
      </c>
      <c r="C67" s="50">
        <f>IF($E67="","",VLOOKUP($E67,'[1]L16 elokeszito'!$A$7:$O$48,15))</f>
        <v>0</v>
      </c>
      <c r="D67" s="51">
        <f>IF($E67="","",VLOOKUP($E67,'[1]L16 elokeszito'!$A$7:$O$48,5))</f>
        <v>0</v>
      </c>
      <c r="E67" s="52">
        <v>24</v>
      </c>
      <c r="F67" s="73" t="str">
        <f>UPPER(IF($E67="","",VLOOKUP($E67,'[1]L16 elokeszito'!$A$7:$O$48,2)))</f>
        <v>X</v>
      </c>
      <c r="G67" s="73">
        <f>IF($E67="","",VLOOKUP($E67,'[1]L16 elokeszito'!$A$7:$O$48,3))</f>
        <v>0</v>
      </c>
      <c r="H67" s="73"/>
      <c r="I67" s="73">
        <f>IF($E67="","",VLOOKUP($E67,'[1]L16 elokeszito'!$A$7:$O$48,4))</f>
        <v>0</v>
      </c>
      <c r="J67" s="54"/>
      <c r="K67" s="55"/>
      <c r="L67" s="81"/>
      <c r="M67" s="55" t="s">
        <v>162</v>
      </c>
      <c r="N67" s="80"/>
      <c r="O67" s="80"/>
      <c r="P67" s="80"/>
      <c r="Q67" s="58"/>
      <c r="R67" s="59"/>
      <c r="S67" s="60"/>
    </row>
    <row r="68" spans="1:19" s="61" customFormat="1" ht="9.6" customHeight="1" x14ac:dyDescent="0.25">
      <c r="A68" s="63"/>
      <c r="B68" s="64"/>
      <c r="C68" s="64"/>
      <c r="D68" s="65"/>
      <c r="E68" s="66"/>
      <c r="F68" s="67"/>
      <c r="G68" s="67"/>
      <c r="H68" s="68"/>
      <c r="I68" s="69" t="s">
        <v>24</v>
      </c>
      <c r="J68" s="70" t="s">
        <v>47</v>
      </c>
      <c r="K68" s="71" t="str">
        <f>UPPER(IF(OR(J68="a",J68="as"),F67,IF(OR(J68="b",J68="bs"),F69,)))</f>
        <v xml:space="preserve">KOMLÓDI </v>
      </c>
      <c r="L68" s="84"/>
      <c r="M68" s="55"/>
      <c r="N68" s="80"/>
      <c r="O68" s="80"/>
      <c r="P68" s="80"/>
      <c r="Q68" s="58"/>
      <c r="R68" s="59"/>
      <c r="S68" s="60"/>
    </row>
    <row r="69" spans="1:19" s="61" customFormat="1" ht="9.6" customHeight="1" x14ac:dyDescent="0.25">
      <c r="A69" s="49">
        <v>32</v>
      </c>
      <c r="B69" s="50" t="str">
        <f>IF($E69="","",VLOOKUP($E69,'[1]L16 elokeszito'!$A$7:$O$48,14))</f>
        <v>DA</v>
      </c>
      <c r="C69" s="50">
        <f>IF($E69="","",VLOOKUP($E69,'[1]L16 elokeszito'!$A$7:$O$48,15))</f>
        <v>6</v>
      </c>
      <c r="D69" s="51" t="str">
        <f>IF($E69="","",VLOOKUP($E69,'[1]L16 elokeszito'!$A$7:$O$48,5))</f>
        <v>"060708</v>
      </c>
      <c r="E69" s="52">
        <v>2</v>
      </c>
      <c r="F69" s="53" t="str">
        <f>UPPER(IF($E69="","",VLOOKUP($E69,'[1]L16 elokeszito'!$A$7:$O$48,2)))</f>
        <v xml:space="preserve">KOMLÓDI </v>
      </c>
      <c r="G69" s="53" t="str">
        <f>IF($E69="","",VLOOKUP($E69,'[1]L16 elokeszito'!$A$7:$O$48,3))</f>
        <v>Kiara</v>
      </c>
      <c r="H69" s="53"/>
      <c r="I69" s="53" t="str">
        <f>IF($E69="","",VLOOKUP($E69,'[1]L16 elokeszito'!$A$7:$O$48,4))</f>
        <v>PG Tenisz</v>
      </c>
      <c r="J69" s="85"/>
      <c r="K69" s="55"/>
      <c r="L69" s="55"/>
      <c r="M69" s="55"/>
      <c r="N69" s="55"/>
      <c r="O69" s="56"/>
      <c r="P69" s="57"/>
      <c r="Q69" s="58"/>
      <c r="R69" s="59"/>
      <c r="S69" s="60"/>
    </row>
    <row r="70" spans="1:19" s="106" customFormat="1" ht="6.75" customHeight="1" x14ac:dyDescent="0.25">
      <c r="A70" s="100"/>
      <c r="B70" s="100"/>
      <c r="C70" s="100"/>
      <c r="D70" s="100"/>
      <c r="E70" s="100"/>
      <c r="F70" s="101"/>
      <c r="G70" s="101"/>
      <c r="H70" s="101"/>
      <c r="I70" s="101"/>
      <c r="J70" s="102"/>
      <c r="K70" s="103"/>
      <c r="L70" s="104"/>
      <c r="M70" s="103"/>
      <c r="N70" s="104"/>
      <c r="O70" s="103"/>
      <c r="P70" s="104"/>
      <c r="Q70" s="103"/>
      <c r="R70" s="104"/>
      <c r="S70" s="105"/>
    </row>
    <row r="71" spans="1:19" s="119" customFormat="1" ht="10.5" customHeight="1" x14ac:dyDescent="0.25">
      <c r="A71" s="107" t="s">
        <v>11</v>
      </c>
      <c r="B71" s="108"/>
      <c r="C71" s="108"/>
      <c r="D71" s="109"/>
      <c r="E71" s="110" t="s">
        <v>48</v>
      </c>
      <c r="F71" s="111" t="s">
        <v>49</v>
      </c>
      <c r="G71" s="110"/>
      <c r="H71" s="112"/>
      <c r="I71" s="113"/>
      <c r="J71" s="110" t="s">
        <v>48</v>
      </c>
      <c r="K71" s="111" t="s">
        <v>50</v>
      </c>
      <c r="L71" s="114"/>
      <c r="M71" s="111" t="s">
        <v>51</v>
      </c>
      <c r="N71" s="115"/>
      <c r="O71" s="116" t="s">
        <v>52</v>
      </c>
      <c r="P71" s="116"/>
      <c r="Q71" s="117"/>
      <c r="R71" s="118"/>
    </row>
    <row r="72" spans="1:19" s="119" customFormat="1" ht="9" customHeight="1" x14ac:dyDescent="0.25">
      <c r="A72" s="120" t="s">
        <v>53</v>
      </c>
      <c r="B72" s="121"/>
      <c r="C72" s="122"/>
      <c r="D72" s="123"/>
      <c r="E72" s="124">
        <v>1</v>
      </c>
      <c r="F72" s="125" t="str">
        <f>IF(E72&gt;$R$79,,UPPER(VLOOKUP(E72,'[1]L16 elokeszito'!$A$7:$Q$134,2)))</f>
        <v xml:space="preserve">FARKASLAKI HINTS </v>
      </c>
      <c r="G72" s="126"/>
      <c r="H72" s="125"/>
      <c r="I72" s="127"/>
      <c r="J72" s="128" t="s">
        <v>54</v>
      </c>
      <c r="K72" s="129"/>
      <c r="L72" s="130"/>
      <c r="M72" s="129"/>
      <c r="N72" s="131"/>
      <c r="O72" s="132" t="s">
        <v>55</v>
      </c>
      <c r="P72" s="133"/>
      <c r="Q72" s="133"/>
      <c r="R72" s="134"/>
    </row>
    <row r="73" spans="1:19" s="119" customFormat="1" ht="9" customHeight="1" x14ac:dyDescent="0.25">
      <c r="A73" s="135" t="s">
        <v>56</v>
      </c>
      <c r="B73" s="136"/>
      <c r="C73" s="137"/>
      <c r="D73" s="138"/>
      <c r="E73" s="124">
        <v>2</v>
      </c>
      <c r="F73" s="125" t="str">
        <f>IF(E73&gt;$R$79,,UPPER(VLOOKUP(E73,'[1]L16 elokeszito'!$A$7:$Q$134,2)))</f>
        <v xml:space="preserve">KOMLÓDI </v>
      </c>
      <c r="G73" s="126"/>
      <c r="H73" s="125"/>
      <c r="I73" s="127"/>
      <c r="J73" s="128" t="s">
        <v>57</v>
      </c>
      <c r="K73" s="129"/>
      <c r="L73" s="130"/>
      <c r="M73" s="129"/>
      <c r="N73" s="131"/>
      <c r="O73" s="139"/>
      <c r="P73" s="140"/>
      <c r="Q73" s="136"/>
      <c r="R73" s="141"/>
    </row>
    <row r="74" spans="1:19" s="119" customFormat="1" ht="9" customHeight="1" x14ac:dyDescent="0.25">
      <c r="A74" s="142"/>
      <c r="B74" s="143"/>
      <c r="C74" s="144"/>
      <c r="D74" s="145"/>
      <c r="E74" s="124">
        <v>3</v>
      </c>
      <c r="F74" s="125" t="str">
        <f>IF(E74&gt;$R$79,,UPPER(VLOOKUP(E74,'[1]L16 elokeszito'!$A$7:$Q$134,2)))</f>
        <v xml:space="preserve">PÉCSI </v>
      </c>
      <c r="G74" s="126"/>
      <c r="H74" s="125"/>
      <c r="I74" s="127"/>
      <c r="J74" s="128" t="s">
        <v>58</v>
      </c>
      <c r="K74" s="129"/>
      <c r="L74" s="130"/>
      <c r="M74" s="129"/>
      <c r="N74" s="131"/>
      <c r="O74" s="132" t="s">
        <v>59</v>
      </c>
      <c r="P74" s="133"/>
      <c r="Q74" s="133"/>
      <c r="R74" s="134"/>
    </row>
    <row r="75" spans="1:19" s="119" customFormat="1" ht="9" customHeight="1" x14ac:dyDescent="0.25">
      <c r="A75" s="146"/>
      <c r="B75" s="32"/>
      <c r="C75" s="32"/>
      <c r="D75" s="147"/>
      <c r="E75" s="124">
        <v>4</v>
      </c>
      <c r="F75" s="125" t="str">
        <f>IF(E75&gt;$R$79,,UPPER(VLOOKUP(E75,'[1]L16 elokeszito'!$A$7:$Q$134,2)))</f>
        <v xml:space="preserve">PUKKAI </v>
      </c>
      <c r="G75" s="126"/>
      <c r="H75" s="125"/>
      <c r="I75" s="127"/>
      <c r="J75" s="128" t="s">
        <v>60</v>
      </c>
      <c r="K75" s="129"/>
      <c r="L75" s="130"/>
      <c r="M75" s="129"/>
      <c r="N75" s="131"/>
      <c r="O75" s="129"/>
      <c r="P75" s="130"/>
      <c r="Q75" s="129"/>
      <c r="R75" s="131"/>
    </row>
    <row r="76" spans="1:19" s="119" customFormat="1" ht="9" customHeight="1" x14ac:dyDescent="0.25">
      <c r="A76" s="148"/>
      <c r="B76" s="149"/>
      <c r="C76" s="149"/>
      <c r="D76" s="150"/>
      <c r="E76" s="124">
        <v>5</v>
      </c>
      <c r="F76" s="125" t="str">
        <f>IF(E76&gt;$R$79,,UPPER(VLOOKUP(E76,'[1]L16 elokeszito'!$A$7:$Q$134,2)))</f>
        <v xml:space="preserve">GYÖRGY </v>
      </c>
      <c r="G76" s="126"/>
      <c r="H76" s="125"/>
      <c r="I76" s="127"/>
      <c r="J76" s="128" t="s">
        <v>61</v>
      </c>
      <c r="K76" s="129"/>
      <c r="L76" s="130"/>
      <c r="M76" s="129"/>
      <c r="N76" s="131"/>
      <c r="O76" s="136"/>
      <c r="P76" s="140"/>
      <c r="Q76" s="136"/>
      <c r="R76" s="141"/>
    </row>
    <row r="77" spans="1:19" s="119" customFormat="1" ht="9" customHeight="1" x14ac:dyDescent="0.25">
      <c r="A77" s="151"/>
      <c r="B77" s="152"/>
      <c r="C77" s="32"/>
      <c r="D77" s="147"/>
      <c r="E77" s="124">
        <v>6</v>
      </c>
      <c r="F77" s="125" t="str">
        <f>IF(E77&gt;$R$79,,UPPER(VLOOKUP(E77,'[1]L16 elokeszito'!$A$7:$Q$134,2)))</f>
        <v xml:space="preserve">MAJOR </v>
      </c>
      <c r="G77" s="126"/>
      <c r="H77" s="125"/>
      <c r="I77" s="127"/>
      <c r="J77" s="128" t="s">
        <v>62</v>
      </c>
      <c r="K77" s="129"/>
      <c r="L77" s="130"/>
      <c r="M77" s="129"/>
      <c r="N77" s="131"/>
      <c r="O77" s="132" t="s">
        <v>63</v>
      </c>
      <c r="P77" s="133"/>
      <c r="Q77" s="133"/>
      <c r="R77" s="134"/>
    </row>
    <row r="78" spans="1:19" s="119" customFormat="1" ht="9" customHeight="1" x14ac:dyDescent="0.25">
      <c r="A78" s="151"/>
      <c r="B78" s="152"/>
      <c r="C78" s="153"/>
      <c r="D78" s="154"/>
      <c r="E78" s="124">
        <v>7</v>
      </c>
      <c r="F78" s="125" t="str">
        <f>IF(E78&gt;$R$79,,UPPER(VLOOKUP(E78,'[1]L16 elokeszito'!$A$7:$Q$134,2)))</f>
        <v xml:space="preserve">TUZSON </v>
      </c>
      <c r="G78" s="126"/>
      <c r="H78" s="125"/>
      <c r="I78" s="127"/>
      <c r="J78" s="128" t="s">
        <v>64</v>
      </c>
      <c r="K78" s="129"/>
      <c r="L78" s="130"/>
      <c r="M78" s="129"/>
      <c r="N78" s="131"/>
      <c r="O78" s="129"/>
      <c r="P78" s="130"/>
      <c r="Q78" s="129"/>
      <c r="R78" s="131"/>
    </row>
    <row r="79" spans="1:19" s="119" customFormat="1" ht="9" customHeight="1" x14ac:dyDescent="0.25">
      <c r="A79" s="155"/>
      <c r="B79" s="156"/>
      <c r="C79" s="157"/>
      <c r="D79" s="158"/>
      <c r="E79" s="159">
        <v>8</v>
      </c>
      <c r="F79" s="160" t="str">
        <f>IF(E79&gt;$R$79,,UPPER(VLOOKUP(E79,'[1]L16 elokeszito'!$A$7:$Q$134,2)))</f>
        <v xml:space="preserve">NÉMETH </v>
      </c>
      <c r="G79" s="161"/>
      <c r="H79" s="160"/>
      <c r="I79" s="162"/>
      <c r="J79" s="163" t="s">
        <v>65</v>
      </c>
      <c r="K79" s="136"/>
      <c r="L79" s="140"/>
      <c r="M79" s="136"/>
      <c r="N79" s="141"/>
      <c r="O79" s="136" t="str">
        <f>R4</f>
        <v>Izmendi Károly</v>
      </c>
      <c r="P79" s="140"/>
      <c r="Q79" s="136"/>
      <c r="R79" s="164">
        <f>MIN(8,'[1]L16 elokeszito'!Q5)</f>
        <v>8</v>
      </c>
    </row>
  </sheetData>
  <mergeCells count="2">
    <mergeCell ref="A4:C4"/>
    <mergeCell ref="Q41:R41"/>
  </mergeCells>
  <conditionalFormatting sqref="H37 H39 H7 H67 H9 H11 H13 H15 H17 H21 H41 H43 H45 H47 H49 H51 H19 H23 H25 H27 H29 H31 H33 H35 H53 H55 H57 H59 H61 H63 H65 H69">
    <cfRule type="expression" dxfId="30" priority="11" stopIfTrue="1">
      <formula>AND($E7&lt;9,$C7&gt;0)</formula>
    </cfRule>
  </conditionalFormatting>
  <conditionalFormatting sqref="I8 I40 I16 M14 I20 M30 I24 I48 M46 I52 I32 I44 I36 I12 M62 I28 K18 K26 K34 K42 K50 K58 K66 K10 I56 I64 I68 I60 O22 O39 O54">
    <cfRule type="expression" dxfId="29" priority="8" stopIfTrue="1">
      <formula>AND($O$1="CU",I8="Umpire")</formula>
    </cfRule>
    <cfRule type="expression" dxfId="28" priority="9" stopIfTrue="1">
      <formula>AND($O$1="CU",I8&lt;&gt;"Umpire",J8&lt;&gt;"")</formula>
    </cfRule>
    <cfRule type="expression" dxfId="27" priority="10" stopIfTrue="1">
      <formula>AND($O$1="CU",I8&lt;&gt;"Umpire")</formula>
    </cfRule>
  </conditionalFormatting>
  <conditionalFormatting sqref="E67 E65 E63 E13 E61 E15 E17 E21 E19 E23 E25 E27 E29 E31 E33 E37 E35 E39 E41 E43 E47 E49 E45 E51 E53 E55 E57 E59 E69">
    <cfRule type="expression" dxfId="26" priority="7" stopIfTrue="1">
      <formula>AND($E13&lt;9,$C13&gt;0)</formula>
    </cfRule>
  </conditionalFormatting>
  <conditionalFormatting sqref="M10 M18 M26 M34 M42 M50 M58 M66 O14 O30 O46 O62 Q22 Q54 K8 K12 K16 K20 K24 K28 K32 K36 K40 K44 K48 K52 K56 K60 K64 K68">
    <cfRule type="expression" dxfId="25" priority="5" stopIfTrue="1">
      <formula>J8="as"</formula>
    </cfRule>
    <cfRule type="expression" dxfId="24" priority="6" stopIfTrue="1">
      <formula>J8="bs"</formula>
    </cfRule>
  </conditionalFormatting>
  <conditionalFormatting sqref="J8 J12 J16 J20 J24 J28 J32 J36 J40 J44 J48 J52 J56 J60 J64 J68 L66 L58 L50 L42 L34 L26 L18 L10 N14 N30 N46 N62 R79 P54 P39 P22">
    <cfRule type="expression" dxfId="23" priority="4" stopIfTrue="1">
      <formula>$O$1="CU"</formula>
    </cfRule>
  </conditionalFormatting>
  <conditionalFormatting sqref="Q38">
    <cfRule type="expression" dxfId="22" priority="2" stopIfTrue="1">
      <formula>P39="as"</formula>
    </cfRule>
    <cfRule type="expression" dxfId="21" priority="3" stopIfTrue="1">
      <formula>P39="bs"</formula>
    </cfRule>
  </conditionalFormatting>
  <conditionalFormatting sqref="E7 E9 E11">
    <cfRule type="expression" dxfId="20" priority="1" stopIfTrue="1">
      <formula>$E7&lt;9</formula>
    </cfRule>
  </conditionalFormatting>
  <dataValidations count="1">
    <dataValidation type="list" allowBlank="1" showInputMessage="1" sqref="O54 JK54 TG54 ADC54 AMY54 AWU54 BGQ54 BQM54 CAI54 CKE54 CUA54 DDW54 DNS54 DXO54 EHK54 ERG54 FBC54 FKY54 FUU54 GEQ54 GOM54 GYI54 HIE54 HSA54 IBW54 ILS54 IVO54 JFK54 JPG54 JZC54 KIY54 KSU54 LCQ54 LMM54 LWI54 MGE54 MQA54 MZW54 NJS54 NTO54 ODK54 ONG54 OXC54 PGY54 PQU54 QAQ54 QKM54 QUI54 REE54 ROA54 RXW54 SHS54 SRO54 TBK54 TLG54 TVC54 UEY54 UOU54 UYQ54 VIM54 VSI54 WCE54 WMA54 WVW54 O65590 JK65590 TG65590 ADC65590 AMY65590 AWU65590 BGQ65590 BQM65590 CAI65590 CKE65590 CUA65590 DDW65590 DNS65590 DXO65590 EHK65590 ERG65590 FBC65590 FKY65590 FUU65590 GEQ65590 GOM65590 GYI65590 HIE65590 HSA65590 IBW65590 ILS65590 IVO65590 JFK65590 JPG65590 JZC65590 KIY65590 KSU65590 LCQ65590 LMM65590 LWI65590 MGE65590 MQA65590 MZW65590 NJS65590 NTO65590 ODK65590 ONG65590 OXC65590 PGY65590 PQU65590 QAQ65590 QKM65590 QUI65590 REE65590 ROA65590 RXW65590 SHS65590 SRO65590 TBK65590 TLG65590 TVC65590 UEY65590 UOU65590 UYQ65590 VIM65590 VSI65590 WCE65590 WMA65590 WVW65590 O131126 JK131126 TG131126 ADC131126 AMY131126 AWU131126 BGQ131126 BQM131126 CAI131126 CKE131126 CUA131126 DDW131126 DNS131126 DXO131126 EHK131126 ERG131126 FBC131126 FKY131126 FUU131126 GEQ131126 GOM131126 GYI131126 HIE131126 HSA131126 IBW131126 ILS131126 IVO131126 JFK131126 JPG131126 JZC131126 KIY131126 KSU131126 LCQ131126 LMM131126 LWI131126 MGE131126 MQA131126 MZW131126 NJS131126 NTO131126 ODK131126 ONG131126 OXC131126 PGY131126 PQU131126 QAQ131126 QKM131126 QUI131126 REE131126 ROA131126 RXW131126 SHS131126 SRO131126 TBK131126 TLG131126 TVC131126 UEY131126 UOU131126 UYQ131126 VIM131126 VSI131126 WCE131126 WMA131126 WVW131126 O196662 JK196662 TG196662 ADC196662 AMY196662 AWU196662 BGQ196662 BQM196662 CAI196662 CKE196662 CUA196662 DDW196662 DNS196662 DXO196662 EHK196662 ERG196662 FBC196662 FKY196662 FUU196662 GEQ196662 GOM196662 GYI196662 HIE196662 HSA196662 IBW196662 ILS196662 IVO196662 JFK196662 JPG196662 JZC196662 KIY196662 KSU196662 LCQ196662 LMM196662 LWI196662 MGE196662 MQA196662 MZW196662 NJS196662 NTO196662 ODK196662 ONG196662 OXC196662 PGY196662 PQU196662 QAQ196662 QKM196662 QUI196662 REE196662 ROA196662 RXW196662 SHS196662 SRO196662 TBK196662 TLG196662 TVC196662 UEY196662 UOU196662 UYQ196662 VIM196662 VSI196662 WCE196662 WMA196662 WVW196662 O262198 JK262198 TG262198 ADC262198 AMY262198 AWU262198 BGQ262198 BQM262198 CAI262198 CKE262198 CUA262198 DDW262198 DNS262198 DXO262198 EHK262198 ERG262198 FBC262198 FKY262198 FUU262198 GEQ262198 GOM262198 GYI262198 HIE262198 HSA262198 IBW262198 ILS262198 IVO262198 JFK262198 JPG262198 JZC262198 KIY262198 KSU262198 LCQ262198 LMM262198 LWI262198 MGE262198 MQA262198 MZW262198 NJS262198 NTO262198 ODK262198 ONG262198 OXC262198 PGY262198 PQU262198 QAQ262198 QKM262198 QUI262198 REE262198 ROA262198 RXW262198 SHS262198 SRO262198 TBK262198 TLG262198 TVC262198 UEY262198 UOU262198 UYQ262198 VIM262198 VSI262198 WCE262198 WMA262198 WVW262198 O327734 JK327734 TG327734 ADC327734 AMY327734 AWU327734 BGQ327734 BQM327734 CAI327734 CKE327734 CUA327734 DDW327734 DNS327734 DXO327734 EHK327734 ERG327734 FBC327734 FKY327734 FUU327734 GEQ327734 GOM327734 GYI327734 HIE327734 HSA327734 IBW327734 ILS327734 IVO327734 JFK327734 JPG327734 JZC327734 KIY327734 KSU327734 LCQ327734 LMM327734 LWI327734 MGE327734 MQA327734 MZW327734 NJS327734 NTO327734 ODK327734 ONG327734 OXC327734 PGY327734 PQU327734 QAQ327734 QKM327734 QUI327734 REE327734 ROA327734 RXW327734 SHS327734 SRO327734 TBK327734 TLG327734 TVC327734 UEY327734 UOU327734 UYQ327734 VIM327734 VSI327734 WCE327734 WMA327734 WVW327734 O393270 JK393270 TG393270 ADC393270 AMY393270 AWU393270 BGQ393270 BQM393270 CAI393270 CKE393270 CUA393270 DDW393270 DNS393270 DXO393270 EHK393270 ERG393270 FBC393270 FKY393270 FUU393270 GEQ393270 GOM393270 GYI393270 HIE393270 HSA393270 IBW393270 ILS393270 IVO393270 JFK393270 JPG393270 JZC393270 KIY393270 KSU393270 LCQ393270 LMM393270 LWI393270 MGE393270 MQA393270 MZW393270 NJS393270 NTO393270 ODK393270 ONG393270 OXC393270 PGY393270 PQU393270 QAQ393270 QKM393270 QUI393270 REE393270 ROA393270 RXW393270 SHS393270 SRO393270 TBK393270 TLG393270 TVC393270 UEY393270 UOU393270 UYQ393270 VIM393270 VSI393270 WCE393270 WMA393270 WVW393270 O458806 JK458806 TG458806 ADC458806 AMY458806 AWU458806 BGQ458806 BQM458806 CAI458806 CKE458806 CUA458806 DDW458806 DNS458806 DXO458806 EHK458806 ERG458806 FBC458806 FKY458806 FUU458806 GEQ458806 GOM458806 GYI458806 HIE458806 HSA458806 IBW458806 ILS458806 IVO458806 JFK458806 JPG458806 JZC458806 KIY458806 KSU458806 LCQ458806 LMM458806 LWI458806 MGE458806 MQA458806 MZW458806 NJS458806 NTO458806 ODK458806 ONG458806 OXC458806 PGY458806 PQU458806 QAQ458806 QKM458806 QUI458806 REE458806 ROA458806 RXW458806 SHS458806 SRO458806 TBK458806 TLG458806 TVC458806 UEY458806 UOU458806 UYQ458806 VIM458806 VSI458806 WCE458806 WMA458806 WVW458806 O524342 JK524342 TG524342 ADC524342 AMY524342 AWU524342 BGQ524342 BQM524342 CAI524342 CKE524342 CUA524342 DDW524342 DNS524342 DXO524342 EHK524342 ERG524342 FBC524342 FKY524342 FUU524342 GEQ524342 GOM524342 GYI524342 HIE524342 HSA524342 IBW524342 ILS524342 IVO524342 JFK524342 JPG524342 JZC524342 KIY524342 KSU524342 LCQ524342 LMM524342 LWI524342 MGE524342 MQA524342 MZW524342 NJS524342 NTO524342 ODK524342 ONG524342 OXC524342 PGY524342 PQU524342 QAQ524342 QKM524342 QUI524342 REE524342 ROA524342 RXW524342 SHS524342 SRO524342 TBK524342 TLG524342 TVC524342 UEY524342 UOU524342 UYQ524342 VIM524342 VSI524342 WCE524342 WMA524342 WVW524342 O589878 JK589878 TG589878 ADC589878 AMY589878 AWU589878 BGQ589878 BQM589878 CAI589878 CKE589878 CUA589878 DDW589878 DNS589878 DXO589878 EHK589878 ERG589878 FBC589878 FKY589878 FUU589878 GEQ589878 GOM589878 GYI589878 HIE589878 HSA589878 IBW589878 ILS589878 IVO589878 JFK589878 JPG589878 JZC589878 KIY589878 KSU589878 LCQ589878 LMM589878 LWI589878 MGE589878 MQA589878 MZW589878 NJS589878 NTO589878 ODK589878 ONG589878 OXC589878 PGY589878 PQU589878 QAQ589878 QKM589878 QUI589878 REE589878 ROA589878 RXW589878 SHS589878 SRO589878 TBK589878 TLG589878 TVC589878 UEY589878 UOU589878 UYQ589878 VIM589878 VSI589878 WCE589878 WMA589878 WVW589878 O655414 JK655414 TG655414 ADC655414 AMY655414 AWU655414 BGQ655414 BQM655414 CAI655414 CKE655414 CUA655414 DDW655414 DNS655414 DXO655414 EHK655414 ERG655414 FBC655414 FKY655414 FUU655414 GEQ655414 GOM655414 GYI655414 HIE655414 HSA655414 IBW655414 ILS655414 IVO655414 JFK655414 JPG655414 JZC655414 KIY655414 KSU655414 LCQ655414 LMM655414 LWI655414 MGE655414 MQA655414 MZW655414 NJS655414 NTO655414 ODK655414 ONG655414 OXC655414 PGY655414 PQU655414 QAQ655414 QKM655414 QUI655414 REE655414 ROA655414 RXW655414 SHS655414 SRO655414 TBK655414 TLG655414 TVC655414 UEY655414 UOU655414 UYQ655414 VIM655414 VSI655414 WCE655414 WMA655414 WVW655414 O720950 JK720950 TG720950 ADC720950 AMY720950 AWU720950 BGQ720950 BQM720950 CAI720950 CKE720950 CUA720950 DDW720950 DNS720950 DXO720950 EHK720950 ERG720950 FBC720950 FKY720950 FUU720950 GEQ720950 GOM720950 GYI720950 HIE720950 HSA720950 IBW720950 ILS720950 IVO720950 JFK720950 JPG720950 JZC720950 KIY720950 KSU720950 LCQ720950 LMM720950 LWI720950 MGE720950 MQA720950 MZW720950 NJS720950 NTO720950 ODK720950 ONG720950 OXC720950 PGY720950 PQU720950 QAQ720950 QKM720950 QUI720950 REE720950 ROA720950 RXW720950 SHS720950 SRO720950 TBK720950 TLG720950 TVC720950 UEY720950 UOU720950 UYQ720950 VIM720950 VSI720950 WCE720950 WMA720950 WVW720950 O786486 JK786486 TG786486 ADC786486 AMY786486 AWU786486 BGQ786486 BQM786486 CAI786486 CKE786486 CUA786486 DDW786486 DNS786486 DXO786486 EHK786486 ERG786486 FBC786486 FKY786486 FUU786486 GEQ786486 GOM786486 GYI786486 HIE786486 HSA786486 IBW786486 ILS786486 IVO786486 JFK786486 JPG786486 JZC786486 KIY786486 KSU786486 LCQ786486 LMM786486 LWI786486 MGE786486 MQA786486 MZW786486 NJS786486 NTO786486 ODK786486 ONG786486 OXC786486 PGY786486 PQU786486 QAQ786486 QKM786486 QUI786486 REE786486 ROA786486 RXW786486 SHS786486 SRO786486 TBK786486 TLG786486 TVC786486 UEY786486 UOU786486 UYQ786486 VIM786486 VSI786486 WCE786486 WMA786486 WVW786486 O852022 JK852022 TG852022 ADC852022 AMY852022 AWU852022 BGQ852022 BQM852022 CAI852022 CKE852022 CUA852022 DDW852022 DNS852022 DXO852022 EHK852022 ERG852022 FBC852022 FKY852022 FUU852022 GEQ852022 GOM852022 GYI852022 HIE852022 HSA852022 IBW852022 ILS852022 IVO852022 JFK852022 JPG852022 JZC852022 KIY852022 KSU852022 LCQ852022 LMM852022 LWI852022 MGE852022 MQA852022 MZW852022 NJS852022 NTO852022 ODK852022 ONG852022 OXC852022 PGY852022 PQU852022 QAQ852022 QKM852022 QUI852022 REE852022 ROA852022 RXW852022 SHS852022 SRO852022 TBK852022 TLG852022 TVC852022 UEY852022 UOU852022 UYQ852022 VIM852022 VSI852022 WCE852022 WMA852022 WVW852022 O917558 JK917558 TG917558 ADC917558 AMY917558 AWU917558 BGQ917558 BQM917558 CAI917558 CKE917558 CUA917558 DDW917558 DNS917558 DXO917558 EHK917558 ERG917558 FBC917558 FKY917558 FUU917558 GEQ917558 GOM917558 GYI917558 HIE917558 HSA917558 IBW917558 ILS917558 IVO917558 JFK917558 JPG917558 JZC917558 KIY917558 KSU917558 LCQ917558 LMM917558 LWI917558 MGE917558 MQA917558 MZW917558 NJS917558 NTO917558 ODK917558 ONG917558 OXC917558 PGY917558 PQU917558 QAQ917558 QKM917558 QUI917558 REE917558 ROA917558 RXW917558 SHS917558 SRO917558 TBK917558 TLG917558 TVC917558 UEY917558 UOU917558 UYQ917558 VIM917558 VSI917558 WCE917558 WMA917558 WVW917558 O983094 JK983094 TG983094 ADC983094 AMY983094 AWU983094 BGQ983094 BQM983094 CAI983094 CKE983094 CUA983094 DDW983094 DNS983094 DXO983094 EHK983094 ERG983094 FBC983094 FKY983094 FUU983094 GEQ983094 GOM983094 GYI983094 HIE983094 HSA983094 IBW983094 ILS983094 IVO983094 JFK983094 JPG983094 JZC983094 KIY983094 KSU983094 LCQ983094 LMM983094 LWI983094 MGE983094 MQA983094 MZW983094 NJS983094 NTO983094 ODK983094 ONG983094 OXC983094 PGY983094 PQU983094 QAQ983094 QKM983094 QUI983094 REE983094 ROA983094 RXW983094 SHS983094 SRO983094 TBK983094 TLG983094 TVC983094 UEY983094 UOU983094 UYQ983094 VIM983094 VSI983094 WCE983094 WMA983094 WVW983094 O39 JK39 TG39 ADC39 AMY39 AWU39 BGQ39 BQM39 CAI39 CKE39 CUA39 DDW39 DNS39 DXO39 EHK39 ERG39 FBC39 FKY39 FUU39 GEQ39 GOM39 GYI39 HIE39 HSA39 IBW39 ILS39 IVO39 JFK39 JPG39 JZC39 KIY39 KSU39 LCQ39 LMM39 LWI39 MGE39 MQA39 MZW39 NJS39 NTO39 ODK39 ONG39 OXC39 PGY39 PQU39 QAQ39 QKM39 QUI39 REE39 ROA39 RXW39 SHS39 SRO39 TBK39 TLG39 TVC39 UEY39 UOU39 UYQ39 VIM39 VSI39 WCE39 WMA39 WVW39 O65575 JK65575 TG65575 ADC65575 AMY65575 AWU65575 BGQ65575 BQM65575 CAI65575 CKE65575 CUA65575 DDW65575 DNS65575 DXO65575 EHK65575 ERG65575 FBC65575 FKY65575 FUU65575 GEQ65575 GOM65575 GYI65575 HIE65575 HSA65575 IBW65575 ILS65575 IVO65575 JFK65575 JPG65575 JZC65575 KIY65575 KSU65575 LCQ65575 LMM65575 LWI65575 MGE65575 MQA65575 MZW65575 NJS65575 NTO65575 ODK65575 ONG65575 OXC65575 PGY65575 PQU65575 QAQ65575 QKM65575 QUI65575 REE65575 ROA65575 RXW65575 SHS65575 SRO65575 TBK65575 TLG65575 TVC65575 UEY65575 UOU65575 UYQ65575 VIM65575 VSI65575 WCE65575 WMA65575 WVW65575 O131111 JK131111 TG131111 ADC131111 AMY131111 AWU131111 BGQ131111 BQM131111 CAI131111 CKE131111 CUA131111 DDW131111 DNS131111 DXO131111 EHK131111 ERG131111 FBC131111 FKY131111 FUU131111 GEQ131111 GOM131111 GYI131111 HIE131111 HSA131111 IBW131111 ILS131111 IVO131111 JFK131111 JPG131111 JZC131111 KIY131111 KSU131111 LCQ131111 LMM131111 LWI131111 MGE131111 MQA131111 MZW131111 NJS131111 NTO131111 ODK131111 ONG131111 OXC131111 PGY131111 PQU131111 QAQ131111 QKM131111 QUI131111 REE131111 ROA131111 RXW131111 SHS131111 SRO131111 TBK131111 TLG131111 TVC131111 UEY131111 UOU131111 UYQ131111 VIM131111 VSI131111 WCE131111 WMA131111 WVW131111 O196647 JK196647 TG196647 ADC196647 AMY196647 AWU196647 BGQ196647 BQM196647 CAI196647 CKE196647 CUA196647 DDW196647 DNS196647 DXO196647 EHK196647 ERG196647 FBC196647 FKY196647 FUU196647 GEQ196647 GOM196647 GYI196647 HIE196647 HSA196647 IBW196647 ILS196647 IVO196647 JFK196647 JPG196647 JZC196647 KIY196647 KSU196647 LCQ196647 LMM196647 LWI196647 MGE196647 MQA196647 MZW196647 NJS196647 NTO196647 ODK196647 ONG196647 OXC196647 PGY196647 PQU196647 QAQ196647 QKM196647 QUI196647 REE196647 ROA196647 RXW196647 SHS196647 SRO196647 TBK196647 TLG196647 TVC196647 UEY196647 UOU196647 UYQ196647 VIM196647 VSI196647 WCE196647 WMA196647 WVW196647 O262183 JK262183 TG262183 ADC262183 AMY262183 AWU262183 BGQ262183 BQM262183 CAI262183 CKE262183 CUA262183 DDW262183 DNS262183 DXO262183 EHK262183 ERG262183 FBC262183 FKY262183 FUU262183 GEQ262183 GOM262183 GYI262183 HIE262183 HSA262183 IBW262183 ILS262183 IVO262183 JFK262183 JPG262183 JZC262183 KIY262183 KSU262183 LCQ262183 LMM262183 LWI262183 MGE262183 MQA262183 MZW262183 NJS262183 NTO262183 ODK262183 ONG262183 OXC262183 PGY262183 PQU262183 QAQ262183 QKM262183 QUI262183 REE262183 ROA262183 RXW262183 SHS262183 SRO262183 TBK262183 TLG262183 TVC262183 UEY262183 UOU262183 UYQ262183 VIM262183 VSI262183 WCE262183 WMA262183 WVW262183 O327719 JK327719 TG327719 ADC327719 AMY327719 AWU327719 BGQ327719 BQM327719 CAI327719 CKE327719 CUA327719 DDW327719 DNS327719 DXO327719 EHK327719 ERG327719 FBC327719 FKY327719 FUU327719 GEQ327719 GOM327719 GYI327719 HIE327719 HSA327719 IBW327719 ILS327719 IVO327719 JFK327719 JPG327719 JZC327719 KIY327719 KSU327719 LCQ327719 LMM327719 LWI327719 MGE327719 MQA327719 MZW327719 NJS327719 NTO327719 ODK327719 ONG327719 OXC327719 PGY327719 PQU327719 QAQ327719 QKM327719 QUI327719 REE327719 ROA327719 RXW327719 SHS327719 SRO327719 TBK327719 TLG327719 TVC327719 UEY327719 UOU327719 UYQ327719 VIM327719 VSI327719 WCE327719 WMA327719 WVW327719 O393255 JK393255 TG393255 ADC393255 AMY393255 AWU393255 BGQ393255 BQM393255 CAI393255 CKE393255 CUA393255 DDW393255 DNS393255 DXO393255 EHK393255 ERG393255 FBC393255 FKY393255 FUU393255 GEQ393255 GOM393255 GYI393255 HIE393255 HSA393255 IBW393255 ILS393255 IVO393255 JFK393255 JPG393255 JZC393255 KIY393255 KSU393255 LCQ393255 LMM393255 LWI393255 MGE393255 MQA393255 MZW393255 NJS393255 NTO393255 ODK393255 ONG393255 OXC393255 PGY393255 PQU393255 QAQ393255 QKM393255 QUI393255 REE393255 ROA393255 RXW393255 SHS393255 SRO393255 TBK393255 TLG393255 TVC393255 UEY393255 UOU393255 UYQ393255 VIM393255 VSI393255 WCE393255 WMA393255 WVW393255 O458791 JK458791 TG458791 ADC458791 AMY458791 AWU458791 BGQ458791 BQM458791 CAI458791 CKE458791 CUA458791 DDW458791 DNS458791 DXO458791 EHK458791 ERG458791 FBC458791 FKY458791 FUU458791 GEQ458791 GOM458791 GYI458791 HIE458791 HSA458791 IBW458791 ILS458791 IVO458791 JFK458791 JPG458791 JZC458791 KIY458791 KSU458791 LCQ458791 LMM458791 LWI458791 MGE458791 MQA458791 MZW458791 NJS458791 NTO458791 ODK458791 ONG458791 OXC458791 PGY458791 PQU458791 QAQ458791 QKM458791 QUI458791 REE458791 ROA458791 RXW458791 SHS458791 SRO458791 TBK458791 TLG458791 TVC458791 UEY458791 UOU458791 UYQ458791 VIM458791 VSI458791 WCE458791 WMA458791 WVW458791 O524327 JK524327 TG524327 ADC524327 AMY524327 AWU524327 BGQ524327 BQM524327 CAI524327 CKE524327 CUA524327 DDW524327 DNS524327 DXO524327 EHK524327 ERG524327 FBC524327 FKY524327 FUU524327 GEQ524327 GOM524327 GYI524327 HIE524327 HSA524327 IBW524327 ILS524327 IVO524327 JFK524327 JPG524327 JZC524327 KIY524327 KSU524327 LCQ524327 LMM524327 LWI524327 MGE524327 MQA524327 MZW524327 NJS524327 NTO524327 ODK524327 ONG524327 OXC524327 PGY524327 PQU524327 QAQ524327 QKM524327 QUI524327 REE524327 ROA524327 RXW524327 SHS524327 SRO524327 TBK524327 TLG524327 TVC524327 UEY524327 UOU524327 UYQ524327 VIM524327 VSI524327 WCE524327 WMA524327 WVW524327 O589863 JK589863 TG589863 ADC589863 AMY589863 AWU589863 BGQ589863 BQM589863 CAI589863 CKE589863 CUA589863 DDW589863 DNS589863 DXO589863 EHK589863 ERG589863 FBC589863 FKY589863 FUU589863 GEQ589863 GOM589863 GYI589863 HIE589863 HSA589863 IBW589863 ILS589863 IVO589863 JFK589863 JPG589863 JZC589863 KIY589863 KSU589863 LCQ589863 LMM589863 LWI589863 MGE589863 MQA589863 MZW589863 NJS589863 NTO589863 ODK589863 ONG589863 OXC589863 PGY589863 PQU589863 QAQ589863 QKM589863 QUI589863 REE589863 ROA589863 RXW589863 SHS589863 SRO589863 TBK589863 TLG589863 TVC589863 UEY589863 UOU589863 UYQ589863 VIM589863 VSI589863 WCE589863 WMA589863 WVW589863 O655399 JK655399 TG655399 ADC655399 AMY655399 AWU655399 BGQ655399 BQM655399 CAI655399 CKE655399 CUA655399 DDW655399 DNS655399 DXO655399 EHK655399 ERG655399 FBC655399 FKY655399 FUU655399 GEQ655399 GOM655399 GYI655399 HIE655399 HSA655399 IBW655399 ILS655399 IVO655399 JFK655399 JPG655399 JZC655399 KIY655399 KSU655399 LCQ655399 LMM655399 LWI655399 MGE655399 MQA655399 MZW655399 NJS655399 NTO655399 ODK655399 ONG655399 OXC655399 PGY655399 PQU655399 QAQ655399 QKM655399 QUI655399 REE655399 ROA655399 RXW655399 SHS655399 SRO655399 TBK655399 TLG655399 TVC655399 UEY655399 UOU655399 UYQ655399 VIM655399 VSI655399 WCE655399 WMA655399 WVW655399 O720935 JK720935 TG720935 ADC720935 AMY720935 AWU720935 BGQ720935 BQM720935 CAI720935 CKE720935 CUA720935 DDW720935 DNS720935 DXO720935 EHK720935 ERG720935 FBC720935 FKY720935 FUU720935 GEQ720935 GOM720935 GYI720935 HIE720935 HSA720935 IBW720935 ILS720935 IVO720935 JFK720935 JPG720935 JZC720935 KIY720935 KSU720935 LCQ720935 LMM720935 LWI720935 MGE720935 MQA720935 MZW720935 NJS720935 NTO720935 ODK720935 ONG720935 OXC720935 PGY720935 PQU720935 QAQ720935 QKM720935 QUI720935 REE720935 ROA720935 RXW720935 SHS720935 SRO720935 TBK720935 TLG720935 TVC720935 UEY720935 UOU720935 UYQ720935 VIM720935 VSI720935 WCE720935 WMA720935 WVW720935 O786471 JK786471 TG786471 ADC786471 AMY786471 AWU786471 BGQ786471 BQM786471 CAI786471 CKE786471 CUA786471 DDW786471 DNS786471 DXO786471 EHK786471 ERG786471 FBC786471 FKY786471 FUU786471 GEQ786471 GOM786471 GYI786471 HIE786471 HSA786471 IBW786471 ILS786471 IVO786471 JFK786471 JPG786471 JZC786471 KIY786471 KSU786471 LCQ786471 LMM786471 LWI786471 MGE786471 MQA786471 MZW786471 NJS786471 NTO786471 ODK786471 ONG786471 OXC786471 PGY786471 PQU786471 QAQ786471 QKM786471 QUI786471 REE786471 ROA786471 RXW786471 SHS786471 SRO786471 TBK786471 TLG786471 TVC786471 UEY786471 UOU786471 UYQ786471 VIM786471 VSI786471 WCE786471 WMA786471 WVW786471 O852007 JK852007 TG852007 ADC852007 AMY852007 AWU852007 BGQ852007 BQM852007 CAI852007 CKE852007 CUA852007 DDW852007 DNS852007 DXO852007 EHK852007 ERG852007 FBC852007 FKY852007 FUU852007 GEQ852007 GOM852007 GYI852007 HIE852007 HSA852007 IBW852007 ILS852007 IVO852007 JFK852007 JPG852007 JZC852007 KIY852007 KSU852007 LCQ852007 LMM852007 LWI852007 MGE852007 MQA852007 MZW852007 NJS852007 NTO852007 ODK852007 ONG852007 OXC852007 PGY852007 PQU852007 QAQ852007 QKM852007 QUI852007 REE852007 ROA852007 RXW852007 SHS852007 SRO852007 TBK852007 TLG852007 TVC852007 UEY852007 UOU852007 UYQ852007 VIM852007 VSI852007 WCE852007 WMA852007 WVW852007 O917543 JK917543 TG917543 ADC917543 AMY917543 AWU917543 BGQ917543 BQM917543 CAI917543 CKE917543 CUA917543 DDW917543 DNS917543 DXO917543 EHK917543 ERG917543 FBC917543 FKY917543 FUU917543 GEQ917543 GOM917543 GYI917543 HIE917543 HSA917543 IBW917543 ILS917543 IVO917543 JFK917543 JPG917543 JZC917543 KIY917543 KSU917543 LCQ917543 LMM917543 LWI917543 MGE917543 MQA917543 MZW917543 NJS917543 NTO917543 ODK917543 ONG917543 OXC917543 PGY917543 PQU917543 QAQ917543 QKM917543 QUI917543 REE917543 ROA917543 RXW917543 SHS917543 SRO917543 TBK917543 TLG917543 TVC917543 UEY917543 UOU917543 UYQ917543 VIM917543 VSI917543 WCE917543 WMA917543 WVW917543 O983079 JK983079 TG983079 ADC983079 AMY983079 AWU983079 BGQ983079 BQM983079 CAI983079 CKE983079 CUA983079 DDW983079 DNS983079 DXO983079 EHK983079 ERG983079 FBC983079 FKY983079 FUU983079 GEQ983079 GOM983079 GYI983079 HIE983079 HSA983079 IBW983079 ILS983079 IVO983079 JFK983079 JPG983079 JZC983079 KIY983079 KSU983079 LCQ983079 LMM983079 LWI983079 MGE983079 MQA983079 MZW983079 NJS983079 NTO983079 ODK983079 ONG983079 OXC983079 PGY983079 PQU983079 QAQ983079 QKM983079 QUI983079 REE983079 ROA983079 RXW983079 SHS983079 SRO983079 TBK983079 TLG983079 TVC983079 UEY983079 UOU983079 UYQ983079 VIM983079 VSI983079 WCE983079 WMA983079 WVW983079 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xr:uid="{B1B87C34-3D9C-4A27-B58E-650E1E33920A}">
      <formula1>$V$8:$V$17</formula1>
    </dataValidation>
  </dataValidations>
  <printOptions horizontalCentered="1"/>
  <pageMargins left="0.35" right="0.35" top="0.39" bottom="0.39" header="0" footer="0"/>
  <pageSetup paperSize="9" scale="9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1]!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3074" r:id="rId5" name="Button 2">
              <controlPr defaultSize="0" print="0" autoFill="0" autoPict="0" macro="[1]!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8883F0D2-C3BC-4A13-AAC1-21201CEB047F}">
          <x14:formula1>
            <xm:f>$U$7:$U$16</xm:f>
          </x14:formula1>
          <xm:sqref>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I24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I65560 JE65560 TA65560 ACW65560 AMS65560 AWO65560 BGK65560 BQG65560 CAC65560 CJY65560 CTU65560 DDQ65560 DNM65560 DXI65560 EHE65560 ERA65560 FAW65560 FKS65560 FUO65560 GEK65560 GOG65560 GYC65560 HHY65560 HRU65560 IBQ65560 ILM65560 IVI65560 JFE65560 JPA65560 JYW65560 KIS65560 KSO65560 LCK65560 LMG65560 LWC65560 MFY65560 MPU65560 MZQ65560 NJM65560 NTI65560 ODE65560 ONA65560 OWW65560 PGS65560 PQO65560 QAK65560 QKG65560 QUC65560 RDY65560 RNU65560 RXQ65560 SHM65560 SRI65560 TBE65560 TLA65560 TUW65560 UES65560 UOO65560 UYK65560 VIG65560 VSC65560 WBY65560 WLU65560 WVQ65560 I131096 JE131096 TA131096 ACW131096 AMS131096 AWO131096 BGK131096 BQG131096 CAC131096 CJY131096 CTU131096 DDQ131096 DNM131096 DXI131096 EHE131096 ERA131096 FAW131096 FKS131096 FUO131096 GEK131096 GOG131096 GYC131096 HHY131096 HRU131096 IBQ131096 ILM131096 IVI131096 JFE131096 JPA131096 JYW131096 KIS131096 KSO131096 LCK131096 LMG131096 LWC131096 MFY131096 MPU131096 MZQ131096 NJM131096 NTI131096 ODE131096 ONA131096 OWW131096 PGS131096 PQO131096 QAK131096 QKG131096 QUC131096 RDY131096 RNU131096 RXQ131096 SHM131096 SRI131096 TBE131096 TLA131096 TUW131096 UES131096 UOO131096 UYK131096 VIG131096 VSC131096 WBY131096 WLU131096 WVQ131096 I196632 JE196632 TA196632 ACW196632 AMS196632 AWO196632 BGK196632 BQG196632 CAC196632 CJY196632 CTU196632 DDQ196632 DNM196632 DXI196632 EHE196632 ERA196632 FAW196632 FKS196632 FUO196632 GEK196632 GOG196632 GYC196632 HHY196632 HRU196632 IBQ196632 ILM196632 IVI196632 JFE196632 JPA196632 JYW196632 KIS196632 KSO196632 LCK196632 LMG196632 LWC196632 MFY196632 MPU196632 MZQ196632 NJM196632 NTI196632 ODE196632 ONA196632 OWW196632 PGS196632 PQO196632 QAK196632 QKG196632 QUC196632 RDY196632 RNU196632 RXQ196632 SHM196632 SRI196632 TBE196632 TLA196632 TUW196632 UES196632 UOO196632 UYK196632 VIG196632 VSC196632 WBY196632 WLU196632 WVQ196632 I262168 JE262168 TA262168 ACW262168 AMS262168 AWO262168 BGK262168 BQG262168 CAC262168 CJY262168 CTU262168 DDQ262168 DNM262168 DXI262168 EHE262168 ERA262168 FAW262168 FKS262168 FUO262168 GEK262168 GOG262168 GYC262168 HHY262168 HRU262168 IBQ262168 ILM262168 IVI262168 JFE262168 JPA262168 JYW262168 KIS262168 KSO262168 LCK262168 LMG262168 LWC262168 MFY262168 MPU262168 MZQ262168 NJM262168 NTI262168 ODE262168 ONA262168 OWW262168 PGS262168 PQO262168 QAK262168 QKG262168 QUC262168 RDY262168 RNU262168 RXQ262168 SHM262168 SRI262168 TBE262168 TLA262168 TUW262168 UES262168 UOO262168 UYK262168 VIG262168 VSC262168 WBY262168 WLU262168 WVQ262168 I327704 JE327704 TA327704 ACW327704 AMS327704 AWO327704 BGK327704 BQG327704 CAC327704 CJY327704 CTU327704 DDQ327704 DNM327704 DXI327704 EHE327704 ERA327704 FAW327704 FKS327704 FUO327704 GEK327704 GOG327704 GYC327704 HHY327704 HRU327704 IBQ327704 ILM327704 IVI327704 JFE327704 JPA327704 JYW327704 KIS327704 KSO327704 LCK327704 LMG327704 LWC327704 MFY327704 MPU327704 MZQ327704 NJM327704 NTI327704 ODE327704 ONA327704 OWW327704 PGS327704 PQO327704 QAK327704 QKG327704 QUC327704 RDY327704 RNU327704 RXQ327704 SHM327704 SRI327704 TBE327704 TLA327704 TUW327704 UES327704 UOO327704 UYK327704 VIG327704 VSC327704 WBY327704 WLU327704 WVQ327704 I393240 JE393240 TA393240 ACW393240 AMS393240 AWO393240 BGK393240 BQG393240 CAC393240 CJY393240 CTU393240 DDQ393240 DNM393240 DXI393240 EHE393240 ERA393240 FAW393240 FKS393240 FUO393240 GEK393240 GOG393240 GYC393240 HHY393240 HRU393240 IBQ393240 ILM393240 IVI393240 JFE393240 JPA393240 JYW393240 KIS393240 KSO393240 LCK393240 LMG393240 LWC393240 MFY393240 MPU393240 MZQ393240 NJM393240 NTI393240 ODE393240 ONA393240 OWW393240 PGS393240 PQO393240 QAK393240 QKG393240 QUC393240 RDY393240 RNU393240 RXQ393240 SHM393240 SRI393240 TBE393240 TLA393240 TUW393240 UES393240 UOO393240 UYK393240 VIG393240 VSC393240 WBY393240 WLU393240 WVQ393240 I458776 JE458776 TA458776 ACW458776 AMS458776 AWO458776 BGK458776 BQG458776 CAC458776 CJY458776 CTU458776 DDQ458776 DNM458776 DXI458776 EHE458776 ERA458776 FAW458776 FKS458776 FUO458776 GEK458776 GOG458776 GYC458776 HHY458776 HRU458776 IBQ458776 ILM458776 IVI458776 JFE458776 JPA458776 JYW458776 KIS458776 KSO458776 LCK458776 LMG458776 LWC458776 MFY458776 MPU458776 MZQ458776 NJM458776 NTI458776 ODE458776 ONA458776 OWW458776 PGS458776 PQO458776 QAK458776 QKG458776 QUC458776 RDY458776 RNU458776 RXQ458776 SHM458776 SRI458776 TBE458776 TLA458776 TUW458776 UES458776 UOO458776 UYK458776 VIG458776 VSC458776 WBY458776 WLU458776 WVQ458776 I524312 JE524312 TA524312 ACW524312 AMS524312 AWO524312 BGK524312 BQG524312 CAC524312 CJY524312 CTU524312 DDQ524312 DNM524312 DXI524312 EHE524312 ERA524312 FAW524312 FKS524312 FUO524312 GEK524312 GOG524312 GYC524312 HHY524312 HRU524312 IBQ524312 ILM524312 IVI524312 JFE524312 JPA524312 JYW524312 KIS524312 KSO524312 LCK524312 LMG524312 LWC524312 MFY524312 MPU524312 MZQ524312 NJM524312 NTI524312 ODE524312 ONA524312 OWW524312 PGS524312 PQO524312 QAK524312 QKG524312 QUC524312 RDY524312 RNU524312 RXQ524312 SHM524312 SRI524312 TBE524312 TLA524312 TUW524312 UES524312 UOO524312 UYK524312 VIG524312 VSC524312 WBY524312 WLU524312 WVQ524312 I589848 JE589848 TA589848 ACW589848 AMS589848 AWO589848 BGK589848 BQG589848 CAC589848 CJY589848 CTU589848 DDQ589848 DNM589848 DXI589848 EHE589848 ERA589848 FAW589848 FKS589848 FUO589848 GEK589848 GOG589848 GYC589848 HHY589848 HRU589848 IBQ589848 ILM589848 IVI589848 JFE589848 JPA589848 JYW589848 KIS589848 KSO589848 LCK589848 LMG589848 LWC589848 MFY589848 MPU589848 MZQ589848 NJM589848 NTI589848 ODE589848 ONA589848 OWW589848 PGS589848 PQO589848 QAK589848 QKG589848 QUC589848 RDY589848 RNU589848 RXQ589848 SHM589848 SRI589848 TBE589848 TLA589848 TUW589848 UES589848 UOO589848 UYK589848 VIG589848 VSC589848 WBY589848 WLU589848 WVQ589848 I655384 JE655384 TA655384 ACW655384 AMS655384 AWO655384 BGK655384 BQG655384 CAC655384 CJY655384 CTU655384 DDQ655384 DNM655384 DXI655384 EHE655384 ERA655384 FAW655384 FKS655384 FUO655384 GEK655384 GOG655384 GYC655384 HHY655384 HRU655384 IBQ655384 ILM655384 IVI655384 JFE655384 JPA655384 JYW655384 KIS655384 KSO655384 LCK655384 LMG655384 LWC655384 MFY655384 MPU655384 MZQ655384 NJM655384 NTI655384 ODE655384 ONA655384 OWW655384 PGS655384 PQO655384 QAK655384 QKG655384 QUC655384 RDY655384 RNU655384 RXQ655384 SHM655384 SRI655384 TBE655384 TLA655384 TUW655384 UES655384 UOO655384 UYK655384 VIG655384 VSC655384 WBY655384 WLU655384 WVQ655384 I720920 JE720920 TA720920 ACW720920 AMS720920 AWO720920 BGK720920 BQG720920 CAC720920 CJY720920 CTU720920 DDQ720920 DNM720920 DXI720920 EHE720920 ERA720920 FAW720920 FKS720920 FUO720920 GEK720920 GOG720920 GYC720920 HHY720920 HRU720920 IBQ720920 ILM720920 IVI720920 JFE720920 JPA720920 JYW720920 KIS720920 KSO720920 LCK720920 LMG720920 LWC720920 MFY720920 MPU720920 MZQ720920 NJM720920 NTI720920 ODE720920 ONA720920 OWW720920 PGS720920 PQO720920 QAK720920 QKG720920 QUC720920 RDY720920 RNU720920 RXQ720920 SHM720920 SRI720920 TBE720920 TLA720920 TUW720920 UES720920 UOO720920 UYK720920 VIG720920 VSC720920 WBY720920 WLU720920 WVQ720920 I786456 JE786456 TA786456 ACW786456 AMS786456 AWO786456 BGK786456 BQG786456 CAC786456 CJY786456 CTU786456 DDQ786456 DNM786456 DXI786456 EHE786456 ERA786456 FAW786456 FKS786456 FUO786456 GEK786456 GOG786456 GYC786456 HHY786456 HRU786456 IBQ786456 ILM786456 IVI786456 JFE786456 JPA786456 JYW786456 KIS786456 KSO786456 LCK786456 LMG786456 LWC786456 MFY786456 MPU786456 MZQ786456 NJM786456 NTI786456 ODE786456 ONA786456 OWW786456 PGS786456 PQO786456 QAK786456 QKG786456 QUC786456 RDY786456 RNU786456 RXQ786456 SHM786456 SRI786456 TBE786456 TLA786456 TUW786456 UES786456 UOO786456 UYK786456 VIG786456 VSC786456 WBY786456 WLU786456 WVQ786456 I851992 JE851992 TA851992 ACW851992 AMS851992 AWO851992 BGK851992 BQG851992 CAC851992 CJY851992 CTU851992 DDQ851992 DNM851992 DXI851992 EHE851992 ERA851992 FAW851992 FKS851992 FUO851992 GEK851992 GOG851992 GYC851992 HHY851992 HRU851992 IBQ851992 ILM851992 IVI851992 JFE851992 JPA851992 JYW851992 KIS851992 KSO851992 LCK851992 LMG851992 LWC851992 MFY851992 MPU851992 MZQ851992 NJM851992 NTI851992 ODE851992 ONA851992 OWW851992 PGS851992 PQO851992 QAK851992 QKG851992 QUC851992 RDY851992 RNU851992 RXQ851992 SHM851992 SRI851992 TBE851992 TLA851992 TUW851992 UES851992 UOO851992 UYK851992 VIG851992 VSC851992 WBY851992 WLU851992 WVQ851992 I917528 JE917528 TA917528 ACW917528 AMS917528 AWO917528 BGK917528 BQG917528 CAC917528 CJY917528 CTU917528 DDQ917528 DNM917528 DXI917528 EHE917528 ERA917528 FAW917528 FKS917528 FUO917528 GEK917528 GOG917528 GYC917528 HHY917528 HRU917528 IBQ917528 ILM917528 IVI917528 JFE917528 JPA917528 JYW917528 KIS917528 KSO917528 LCK917528 LMG917528 LWC917528 MFY917528 MPU917528 MZQ917528 NJM917528 NTI917528 ODE917528 ONA917528 OWW917528 PGS917528 PQO917528 QAK917528 QKG917528 QUC917528 RDY917528 RNU917528 RXQ917528 SHM917528 SRI917528 TBE917528 TLA917528 TUW917528 UES917528 UOO917528 UYK917528 VIG917528 VSC917528 WBY917528 WLU917528 WVQ917528 I983064 JE983064 TA983064 ACW983064 AMS983064 AWO983064 BGK983064 BQG983064 CAC983064 CJY983064 CTU983064 DDQ983064 DNM983064 DXI983064 EHE983064 ERA983064 FAW983064 FKS983064 FUO983064 GEK983064 GOG983064 GYC983064 HHY983064 HRU983064 IBQ983064 ILM983064 IVI983064 JFE983064 JPA983064 JYW983064 KIS983064 KSO983064 LCK983064 LMG983064 LWC983064 MFY983064 MPU983064 MZQ983064 NJM983064 NTI983064 ODE983064 ONA983064 OWW983064 PGS983064 PQO983064 QAK983064 QKG983064 QUC983064 RDY983064 RNU983064 RXQ983064 SHM983064 SRI983064 TBE983064 TLA983064 TUW983064 UES983064 UOO983064 UYK983064 VIG983064 VSC983064 WBY983064 WLU983064 WVQ983064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I131084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I196620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I262156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I327692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I393228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I458764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I524300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I589836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I655372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I720908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I786444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I851980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I917516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I983052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I28 JE28 TA28 ACW28 AMS28 AWO28 BGK28 BQG28 CAC28 CJY28 CTU28 DDQ28 DNM28 DXI28 EHE28 ERA28 FAW28 FKS28 FUO28 GEK28 GOG28 GYC28 HHY28 HRU28 IBQ28 ILM28 IVI28 JFE28 JPA28 JYW28 KIS28 KSO28 LCK28 LMG28 LWC28 MFY28 MPU28 MZQ28 NJM28 NTI28 ODE28 ONA28 OWW28 PGS28 PQO28 QAK28 QKG28 QUC28 RDY28 RNU28 RXQ28 SHM28 SRI28 TBE28 TLA28 TUW28 UES28 UOO28 UYK28 VIG28 VSC28 WBY28 WLU28 WVQ28 I65564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I131100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I196636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I262172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I327708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I393244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I458780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I524316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I589852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I655388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I720924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I786460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I851996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I917532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I983068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 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I65552 JE65552 TA65552 ACW65552 AMS65552 AWO65552 BGK65552 BQG65552 CAC65552 CJY65552 CTU65552 DDQ65552 DNM65552 DXI65552 EHE65552 ERA65552 FAW65552 FKS65552 FUO65552 GEK65552 GOG65552 GYC65552 HHY65552 HRU65552 IBQ65552 ILM65552 IVI65552 JFE65552 JPA65552 JYW65552 KIS65552 KSO65552 LCK65552 LMG65552 LWC65552 MFY65552 MPU65552 MZQ65552 NJM65552 NTI65552 ODE65552 ONA65552 OWW65552 PGS65552 PQO65552 QAK65552 QKG65552 QUC65552 RDY65552 RNU65552 RXQ65552 SHM65552 SRI65552 TBE65552 TLA65552 TUW65552 UES65552 UOO65552 UYK65552 VIG65552 VSC65552 WBY65552 WLU65552 WVQ65552 I131088 JE131088 TA131088 ACW131088 AMS131088 AWO131088 BGK131088 BQG131088 CAC131088 CJY131088 CTU131088 DDQ131088 DNM131088 DXI131088 EHE131088 ERA131088 FAW131088 FKS131088 FUO131088 GEK131088 GOG131088 GYC131088 HHY131088 HRU131088 IBQ131088 ILM131088 IVI131088 JFE131088 JPA131088 JYW131088 KIS131088 KSO131088 LCK131088 LMG131088 LWC131088 MFY131088 MPU131088 MZQ131088 NJM131088 NTI131088 ODE131088 ONA131088 OWW131088 PGS131088 PQO131088 QAK131088 QKG131088 QUC131088 RDY131088 RNU131088 RXQ131088 SHM131088 SRI131088 TBE131088 TLA131088 TUW131088 UES131088 UOO131088 UYK131088 VIG131088 VSC131088 WBY131088 WLU131088 WVQ131088 I196624 JE196624 TA196624 ACW196624 AMS196624 AWO196624 BGK196624 BQG196624 CAC196624 CJY196624 CTU196624 DDQ196624 DNM196624 DXI196624 EHE196624 ERA196624 FAW196624 FKS196624 FUO196624 GEK196624 GOG196624 GYC196624 HHY196624 HRU196624 IBQ196624 ILM196624 IVI196624 JFE196624 JPA196624 JYW196624 KIS196624 KSO196624 LCK196624 LMG196624 LWC196624 MFY196624 MPU196624 MZQ196624 NJM196624 NTI196624 ODE196624 ONA196624 OWW196624 PGS196624 PQO196624 QAK196624 QKG196624 QUC196624 RDY196624 RNU196624 RXQ196624 SHM196624 SRI196624 TBE196624 TLA196624 TUW196624 UES196624 UOO196624 UYK196624 VIG196624 VSC196624 WBY196624 WLU196624 WVQ196624 I262160 JE262160 TA262160 ACW262160 AMS262160 AWO262160 BGK262160 BQG262160 CAC262160 CJY262160 CTU262160 DDQ262160 DNM262160 DXI262160 EHE262160 ERA262160 FAW262160 FKS262160 FUO262160 GEK262160 GOG262160 GYC262160 HHY262160 HRU262160 IBQ262160 ILM262160 IVI262160 JFE262160 JPA262160 JYW262160 KIS262160 KSO262160 LCK262160 LMG262160 LWC262160 MFY262160 MPU262160 MZQ262160 NJM262160 NTI262160 ODE262160 ONA262160 OWW262160 PGS262160 PQO262160 QAK262160 QKG262160 QUC262160 RDY262160 RNU262160 RXQ262160 SHM262160 SRI262160 TBE262160 TLA262160 TUW262160 UES262160 UOO262160 UYK262160 VIG262160 VSC262160 WBY262160 WLU262160 WVQ262160 I327696 JE327696 TA327696 ACW327696 AMS327696 AWO327696 BGK327696 BQG327696 CAC327696 CJY327696 CTU327696 DDQ327696 DNM327696 DXI327696 EHE327696 ERA327696 FAW327696 FKS327696 FUO327696 GEK327696 GOG327696 GYC327696 HHY327696 HRU327696 IBQ327696 ILM327696 IVI327696 JFE327696 JPA327696 JYW327696 KIS327696 KSO327696 LCK327696 LMG327696 LWC327696 MFY327696 MPU327696 MZQ327696 NJM327696 NTI327696 ODE327696 ONA327696 OWW327696 PGS327696 PQO327696 QAK327696 QKG327696 QUC327696 RDY327696 RNU327696 RXQ327696 SHM327696 SRI327696 TBE327696 TLA327696 TUW327696 UES327696 UOO327696 UYK327696 VIG327696 VSC327696 WBY327696 WLU327696 WVQ327696 I393232 JE393232 TA393232 ACW393232 AMS393232 AWO393232 BGK393232 BQG393232 CAC393232 CJY393232 CTU393232 DDQ393232 DNM393232 DXI393232 EHE393232 ERA393232 FAW393232 FKS393232 FUO393232 GEK393232 GOG393232 GYC393232 HHY393232 HRU393232 IBQ393232 ILM393232 IVI393232 JFE393232 JPA393232 JYW393232 KIS393232 KSO393232 LCK393232 LMG393232 LWC393232 MFY393232 MPU393232 MZQ393232 NJM393232 NTI393232 ODE393232 ONA393232 OWW393232 PGS393232 PQO393232 QAK393232 QKG393232 QUC393232 RDY393232 RNU393232 RXQ393232 SHM393232 SRI393232 TBE393232 TLA393232 TUW393232 UES393232 UOO393232 UYK393232 VIG393232 VSC393232 WBY393232 WLU393232 WVQ393232 I458768 JE458768 TA458768 ACW458768 AMS458768 AWO458768 BGK458768 BQG458768 CAC458768 CJY458768 CTU458768 DDQ458768 DNM458768 DXI458768 EHE458768 ERA458768 FAW458768 FKS458768 FUO458768 GEK458768 GOG458768 GYC458768 HHY458768 HRU458768 IBQ458768 ILM458768 IVI458768 JFE458768 JPA458768 JYW458768 KIS458768 KSO458768 LCK458768 LMG458768 LWC458768 MFY458768 MPU458768 MZQ458768 NJM458768 NTI458768 ODE458768 ONA458768 OWW458768 PGS458768 PQO458768 QAK458768 QKG458768 QUC458768 RDY458768 RNU458768 RXQ458768 SHM458768 SRI458768 TBE458768 TLA458768 TUW458768 UES458768 UOO458768 UYK458768 VIG458768 VSC458768 WBY458768 WLU458768 WVQ458768 I524304 JE524304 TA524304 ACW524304 AMS524304 AWO524304 BGK524304 BQG524304 CAC524304 CJY524304 CTU524304 DDQ524304 DNM524304 DXI524304 EHE524304 ERA524304 FAW524304 FKS524304 FUO524304 GEK524304 GOG524304 GYC524304 HHY524304 HRU524304 IBQ524304 ILM524304 IVI524304 JFE524304 JPA524304 JYW524304 KIS524304 KSO524304 LCK524304 LMG524304 LWC524304 MFY524304 MPU524304 MZQ524304 NJM524304 NTI524304 ODE524304 ONA524304 OWW524304 PGS524304 PQO524304 QAK524304 QKG524304 QUC524304 RDY524304 RNU524304 RXQ524304 SHM524304 SRI524304 TBE524304 TLA524304 TUW524304 UES524304 UOO524304 UYK524304 VIG524304 VSC524304 WBY524304 WLU524304 WVQ524304 I589840 JE589840 TA589840 ACW589840 AMS589840 AWO589840 BGK589840 BQG589840 CAC589840 CJY589840 CTU589840 DDQ589840 DNM589840 DXI589840 EHE589840 ERA589840 FAW589840 FKS589840 FUO589840 GEK589840 GOG589840 GYC589840 HHY589840 HRU589840 IBQ589840 ILM589840 IVI589840 JFE589840 JPA589840 JYW589840 KIS589840 KSO589840 LCK589840 LMG589840 LWC589840 MFY589840 MPU589840 MZQ589840 NJM589840 NTI589840 ODE589840 ONA589840 OWW589840 PGS589840 PQO589840 QAK589840 QKG589840 QUC589840 RDY589840 RNU589840 RXQ589840 SHM589840 SRI589840 TBE589840 TLA589840 TUW589840 UES589840 UOO589840 UYK589840 VIG589840 VSC589840 WBY589840 WLU589840 WVQ589840 I655376 JE655376 TA655376 ACW655376 AMS655376 AWO655376 BGK655376 BQG655376 CAC655376 CJY655376 CTU655376 DDQ655376 DNM655376 DXI655376 EHE655376 ERA655376 FAW655376 FKS655376 FUO655376 GEK655376 GOG655376 GYC655376 HHY655376 HRU655376 IBQ655376 ILM655376 IVI655376 JFE655376 JPA655376 JYW655376 KIS655376 KSO655376 LCK655376 LMG655376 LWC655376 MFY655376 MPU655376 MZQ655376 NJM655376 NTI655376 ODE655376 ONA655376 OWW655376 PGS655376 PQO655376 QAK655376 QKG655376 QUC655376 RDY655376 RNU655376 RXQ655376 SHM655376 SRI655376 TBE655376 TLA655376 TUW655376 UES655376 UOO655376 UYK655376 VIG655376 VSC655376 WBY655376 WLU655376 WVQ655376 I720912 JE720912 TA720912 ACW720912 AMS720912 AWO720912 BGK720912 BQG720912 CAC720912 CJY720912 CTU720912 DDQ720912 DNM720912 DXI720912 EHE720912 ERA720912 FAW720912 FKS720912 FUO720912 GEK720912 GOG720912 GYC720912 HHY720912 HRU720912 IBQ720912 ILM720912 IVI720912 JFE720912 JPA720912 JYW720912 KIS720912 KSO720912 LCK720912 LMG720912 LWC720912 MFY720912 MPU720912 MZQ720912 NJM720912 NTI720912 ODE720912 ONA720912 OWW720912 PGS720912 PQO720912 QAK720912 QKG720912 QUC720912 RDY720912 RNU720912 RXQ720912 SHM720912 SRI720912 TBE720912 TLA720912 TUW720912 UES720912 UOO720912 UYK720912 VIG720912 VSC720912 WBY720912 WLU720912 WVQ720912 I786448 JE786448 TA786448 ACW786448 AMS786448 AWO786448 BGK786448 BQG786448 CAC786448 CJY786448 CTU786448 DDQ786448 DNM786448 DXI786448 EHE786448 ERA786448 FAW786448 FKS786448 FUO786448 GEK786448 GOG786448 GYC786448 HHY786448 HRU786448 IBQ786448 ILM786448 IVI786448 JFE786448 JPA786448 JYW786448 KIS786448 KSO786448 LCK786448 LMG786448 LWC786448 MFY786448 MPU786448 MZQ786448 NJM786448 NTI786448 ODE786448 ONA786448 OWW786448 PGS786448 PQO786448 QAK786448 QKG786448 QUC786448 RDY786448 RNU786448 RXQ786448 SHM786448 SRI786448 TBE786448 TLA786448 TUW786448 UES786448 UOO786448 UYK786448 VIG786448 VSC786448 WBY786448 WLU786448 WVQ786448 I851984 JE851984 TA851984 ACW851984 AMS851984 AWO851984 BGK851984 BQG851984 CAC851984 CJY851984 CTU851984 DDQ851984 DNM851984 DXI851984 EHE851984 ERA851984 FAW851984 FKS851984 FUO851984 GEK851984 GOG851984 GYC851984 HHY851984 HRU851984 IBQ851984 ILM851984 IVI851984 JFE851984 JPA851984 JYW851984 KIS851984 KSO851984 LCK851984 LMG851984 LWC851984 MFY851984 MPU851984 MZQ851984 NJM851984 NTI851984 ODE851984 ONA851984 OWW851984 PGS851984 PQO851984 QAK851984 QKG851984 QUC851984 RDY851984 RNU851984 RXQ851984 SHM851984 SRI851984 TBE851984 TLA851984 TUW851984 UES851984 UOO851984 UYK851984 VIG851984 VSC851984 WBY851984 WLU851984 WVQ851984 I917520 JE917520 TA917520 ACW917520 AMS917520 AWO917520 BGK917520 BQG917520 CAC917520 CJY917520 CTU917520 DDQ917520 DNM917520 DXI917520 EHE917520 ERA917520 FAW917520 FKS917520 FUO917520 GEK917520 GOG917520 GYC917520 HHY917520 HRU917520 IBQ917520 ILM917520 IVI917520 JFE917520 JPA917520 JYW917520 KIS917520 KSO917520 LCK917520 LMG917520 LWC917520 MFY917520 MPU917520 MZQ917520 NJM917520 NTI917520 ODE917520 ONA917520 OWW917520 PGS917520 PQO917520 QAK917520 QKG917520 QUC917520 RDY917520 RNU917520 RXQ917520 SHM917520 SRI917520 TBE917520 TLA917520 TUW917520 UES917520 UOO917520 UYK917520 VIG917520 VSC917520 WBY917520 WLU917520 WVQ917520 I983056 JE983056 TA983056 ACW983056 AMS983056 AWO983056 BGK983056 BQG983056 CAC983056 CJY983056 CTU983056 DDQ983056 DNM983056 DXI983056 EHE983056 ERA983056 FAW983056 FKS983056 FUO983056 GEK983056 GOG983056 GYC983056 HHY983056 HRU983056 IBQ983056 ILM983056 IVI983056 JFE983056 JPA983056 JYW983056 KIS983056 KSO983056 LCK983056 LMG983056 LWC983056 MFY983056 MPU983056 MZQ983056 NJM983056 NTI983056 ODE983056 ONA983056 OWW983056 PGS983056 PQO983056 QAK983056 QKG983056 QUC983056 RDY983056 RNU983056 RXQ983056 SHM983056 SRI983056 TBE983056 TLA983056 TUW983056 UES983056 UOO983056 UYK983056 VIG983056 VSC983056 WBY983056 WLU983056 WVQ983056 I40 JE40 TA40 ACW40 AMS40 AWO40 BGK40 BQG40 CAC40 CJY40 CTU40 DDQ40 DNM40 DXI40 EHE40 ERA40 FAW40 FKS40 FUO40 GEK40 GOG40 GYC40 HHY40 HRU40 IBQ40 ILM40 IVI40 JFE40 JPA40 JYW40 KIS40 KSO40 LCK40 LMG40 LWC40 MFY40 MPU40 MZQ40 NJM40 NTI40 ODE40 ONA40 OWW40 PGS40 PQO40 QAK40 QKG40 QUC40 RDY40 RNU40 RXQ40 SHM40 SRI40 TBE40 TLA40 TUW40 UES40 UOO40 UYK40 VIG40 VSC40 WBY40 WLU40 WVQ40 I65576 JE65576 TA65576 ACW65576 AMS65576 AWO65576 BGK65576 BQG65576 CAC65576 CJY65576 CTU65576 DDQ65576 DNM65576 DXI65576 EHE65576 ERA65576 FAW65576 FKS65576 FUO65576 GEK65576 GOG65576 GYC65576 HHY65576 HRU65576 IBQ65576 ILM65576 IVI65576 JFE65576 JPA65576 JYW65576 KIS65576 KSO65576 LCK65576 LMG65576 LWC65576 MFY65576 MPU65576 MZQ65576 NJM65576 NTI65576 ODE65576 ONA65576 OWW65576 PGS65576 PQO65576 QAK65576 QKG65576 QUC65576 RDY65576 RNU65576 RXQ65576 SHM65576 SRI65576 TBE65576 TLA65576 TUW65576 UES65576 UOO65576 UYK65576 VIG65576 VSC65576 WBY65576 WLU65576 WVQ65576 I131112 JE131112 TA131112 ACW131112 AMS131112 AWO131112 BGK131112 BQG131112 CAC131112 CJY131112 CTU131112 DDQ131112 DNM131112 DXI131112 EHE131112 ERA131112 FAW131112 FKS131112 FUO131112 GEK131112 GOG131112 GYC131112 HHY131112 HRU131112 IBQ131112 ILM131112 IVI131112 JFE131112 JPA131112 JYW131112 KIS131112 KSO131112 LCK131112 LMG131112 LWC131112 MFY131112 MPU131112 MZQ131112 NJM131112 NTI131112 ODE131112 ONA131112 OWW131112 PGS131112 PQO131112 QAK131112 QKG131112 QUC131112 RDY131112 RNU131112 RXQ131112 SHM131112 SRI131112 TBE131112 TLA131112 TUW131112 UES131112 UOO131112 UYK131112 VIG131112 VSC131112 WBY131112 WLU131112 WVQ131112 I196648 JE196648 TA196648 ACW196648 AMS196648 AWO196648 BGK196648 BQG196648 CAC196648 CJY196648 CTU196648 DDQ196648 DNM196648 DXI196648 EHE196648 ERA196648 FAW196648 FKS196648 FUO196648 GEK196648 GOG196648 GYC196648 HHY196648 HRU196648 IBQ196648 ILM196648 IVI196648 JFE196648 JPA196648 JYW196648 KIS196648 KSO196648 LCK196648 LMG196648 LWC196648 MFY196648 MPU196648 MZQ196648 NJM196648 NTI196648 ODE196648 ONA196648 OWW196648 PGS196648 PQO196648 QAK196648 QKG196648 QUC196648 RDY196648 RNU196648 RXQ196648 SHM196648 SRI196648 TBE196648 TLA196648 TUW196648 UES196648 UOO196648 UYK196648 VIG196648 VSC196648 WBY196648 WLU196648 WVQ196648 I262184 JE262184 TA262184 ACW262184 AMS262184 AWO262184 BGK262184 BQG262184 CAC262184 CJY262184 CTU262184 DDQ262184 DNM262184 DXI262184 EHE262184 ERA262184 FAW262184 FKS262184 FUO262184 GEK262184 GOG262184 GYC262184 HHY262184 HRU262184 IBQ262184 ILM262184 IVI262184 JFE262184 JPA262184 JYW262184 KIS262184 KSO262184 LCK262184 LMG262184 LWC262184 MFY262184 MPU262184 MZQ262184 NJM262184 NTI262184 ODE262184 ONA262184 OWW262184 PGS262184 PQO262184 QAK262184 QKG262184 QUC262184 RDY262184 RNU262184 RXQ262184 SHM262184 SRI262184 TBE262184 TLA262184 TUW262184 UES262184 UOO262184 UYK262184 VIG262184 VSC262184 WBY262184 WLU262184 WVQ262184 I327720 JE327720 TA327720 ACW327720 AMS327720 AWO327720 BGK327720 BQG327720 CAC327720 CJY327720 CTU327720 DDQ327720 DNM327720 DXI327720 EHE327720 ERA327720 FAW327720 FKS327720 FUO327720 GEK327720 GOG327720 GYC327720 HHY327720 HRU327720 IBQ327720 ILM327720 IVI327720 JFE327720 JPA327720 JYW327720 KIS327720 KSO327720 LCK327720 LMG327720 LWC327720 MFY327720 MPU327720 MZQ327720 NJM327720 NTI327720 ODE327720 ONA327720 OWW327720 PGS327720 PQO327720 QAK327720 QKG327720 QUC327720 RDY327720 RNU327720 RXQ327720 SHM327720 SRI327720 TBE327720 TLA327720 TUW327720 UES327720 UOO327720 UYK327720 VIG327720 VSC327720 WBY327720 WLU327720 WVQ327720 I393256 JE393256 TA393256 ACW393256 AMS393256 AWO393256 BGK393256 BQG393256 CAC393256 CJY393256 CTU393256 DDQ393256 DNM393256 DXI393256 EHE393256 ERA393256 FAW393256 FKS393256 FUO393256 GEK393256 GOG393256 GYC393256 HHY393256 HRU393256 IBQ393256 ILM393256 IVI393256 JFE393256 JPA393256 JYW393256 KIS393256 KSO393256 LCK393256 LMG393256 LWC393256 MFY393256 MPU393256 MZQ393256 NJM393256 NTI393256 ODE393256 ONA393256 OWW393256 PGS393256 PQO393256 QAK393256 QKG393256 QUC393256 RDY393256 RNU393256 RXQ393256 SHM393256 SRI393256 TBE393256 TLA393256 TUW393256 UES393256 UOO393256 UYK393256 VIG393256 VSC393256 WBY393256 WLU393256 WVQ393256 I458792 JE458792 TA458792 ACW458792 AMS458792 AWO458792 BGK458792 BQG458792 CAC458792 CJY458792 CTU458792 DDQ458792 DNM458792 DXI458792 EHE458792 ERA458792 FAW458792 FKS458792 FUO458792 GEK458792 GOG458792 GYC458792 HHY458792 HRU458792 IBQ458792 ILM458792 IVI458792 JFE458792 JPA458792 JYW458792 KIS458792 KSO458792 LCK458792 LMG458792 LWC458792 MFY458792 MPU458792 MZQ458792 NJM458792 NTI458792 ODE458792 ONA458792 OWW458792 PGS458792 PQO458792 QAK458792 QKG458792 QUC458792 RDY458792 RNU458792 RXQ458792 SHM458792 SRI458792 TBE458792 TLA458792 TUW458792 UES458792 UOO458792 UYK458792 VIG458792 VSC458792 WBY458792 WLU458792 WVQ458792 I524328 JE524328 TA524328 ACW524328 AMS524328 AWO524328 BGK524328 BQG524328 CAC524328 CJY524328 CTU524328 DDQ524328 DNM524328 DXI524328 EHE524328 ERA524328 FAW524328 FKS524328 FUO524328 GEK524328 GOG524328 GYC524328 HHY524328 HRU524328 IBQ524328 ILM524328 IVI524328 JFE524328 JPA524328 JYW524328 KIS524328 KSO524328 LCK524328 LMG524328 LWC524328 MFY524328 MPU524328 MZQ524328 NJM524328 NTI524328 ODE524328 ONA524328 OWW524328 PGS524328 PQO524328 QAK524328 QKG524328 QUC524328 RDY524328 RNU524328 RXQ524328 SHM524328 SRI524328 TBE524328 TLA524328 TUW524328 UES524328 UOO524328 UYK524328 VIG524328 VSC524328 WBY524328 WLU524328 WVQ524328 I589864 JE589864 TA589864 ACW589864 AMS589864 AWO589864 BGK589864 BQG589864 CAC589864 CJY589864 CTU589864 DDQ589864 DNM589864 DXI589864 EHE589864 ERA589864 FAW589864 FKS589864 FUO589864 GEK589864 GOG589864 GYC589864 HHY589864 HRU589864 IBQ589864 ILM589864 IVI589864 JFE589864 JPA589864 JYW589864 KIS589864 KSO589864 LCK589864 LMG589864 LWC589864 MFY589864 MPU589864 MZQ589864 NJM589864 NTI589864 ODE589864 ONA589864 OWW589864 PGS589864 PQO589864 QAK589864 QKG589864 QUC589864 RDY589864 RNU589864 RXQ589864 SHM589864 SRI589864 TBE589864 TLA589864 TUW589864 UES589864 UOO589864 UYK589864 VIG589864 VSC589864 WBY589864 WLU589864 WVQ589864 I655400 JE655400 TA655400 ACW655400 AMS655400 AWO655400 BGK655400 BQG655400 CAC655400 CJY655400 CTU655400 DDQ655400 DNM655400 DXI655400 EHE655400 ERA655400 FAW655400 FKS655400 FUO655400 GEK655400 GOG655400 GYC655400 HHY655400 HRU655400 IBQ655400 ILM655400 IVI655400 JFE655400 JPA655400 JYW655400 KIS655400 KSO655400 LCK655400 LMG655400 LWC655400 MFY655400 MPU655400 MZQ655400 NJM655400 NTI655400 ODE655400 ONA655400 OWW655400 PGS655400 PQO655400 QAK655400 QKG655400 QUC655400 RDY655400 RNU655400 RXQ655400 SHM655400 SRI655400 TBE655400 TLA655400 TUW655400 UES655400 UOO655400 UYK655400 VIG655400 VSC655400 WBY655400 WLU655400 WVQ655400 I720936 JE720936 TA720936 ACW720936 AMS720936 AWO720936 BGK720936 BQG720936 CAC720936 CJY720936 CTU720936 DDQ720936 DNM720936 DXI720936 EHE720936 ERA720936 FAW720936 FKS720936 FUO720936 GEK720936 GOG720936 GYC720936 HHY720936 HRU720936 IBQ720936 ILM720936 IVI720936 JFE720936 JPA720936 JYW720936 KIS720936 KSO720936 LCK720936 LMG720936 LWC720936 MFY720936 MPU720936 MZQ720936 NJM720936 NTI720936 ODE720936 ONA720936 OWW720936 PGS720936 PQO720936 QAK720936 QKG720936 QUC720936 RDY720936 RNU720936 RXQ720936 SHM720936 SRI720936 TBE720936 TLA720936 TUW720936 UES720936 UOO720936 UYK720936 VIG720936 VSC720936 WBY720936 WLU720936 WVQ720936 I786472 JE786472 TA786472 ACW786472 AMS786472 AWO786472 BGK786472 BQG786472 CAC786472 CJY786472 CTU786472 DDQ786472 DNM786472 DXI786472 EHE786472 ERA786472 FAW786472 FKS786472 FUO786472 GEK786472 GOG786472 GYC786472 HHY786472 HRU786472 IBQ786472 ILM786472 IVI786472 JFE786472 JPA786472 JYW786472 KIS786472 KSO786472 LCK786472 LMG786472 LWC786472 MFY786472 MPU786472 MZQ786472 NJM786472 NTI786472 ODE786472 ONA786472 OWW786472 PGS786472 PQO786472 QAK786472 QKG786472 QUC786472 RDY786472 RNU786472 RXQ786472 SHM786472 SRI786472 TBE786472 TLA786472 TUW786472 UES786472 UOO786472 UYK786472 VIG786472 VSC786472 WBY786472 WLU786472 WVQ786472 I852008 JE852008 TA852008 ACW852008 AMS852008 AWO852008 BGK852008 BQG852008 CAC852008 CJY852008 CTU852008 DDQ852008 DNM852008 DXI852008 EHE852008 ERA852008 FAW852008 FKS852008 FUO852008 GEK852008 GOG852008 GYC852008 HHY852008 HRU852008 IBQ852008 ILM852008 IVI852008 JFE852008 JPA852008 JYW852008 KIS852008 KSO852008 LCK852008 LMG852008 LWC852008 MFY852008 MPU852008 MZQ852008 NJM852008 NTI852008 ODE852008 ONA852008 OWW852008 PGS852008 PQO852008 QAK852008 QKG852008 QUC852008 RDY852008 RNU852008 RXQ852008 SHM852008 SRI852008 TBE852008 TLA852008 TUW852008 UES852008 UOO852008 UYK852008 VIG852008 VSC852008 WBY852008 WLU852008 WVQ852008 I917544 JE917544 TA917544 ACW917544 AMS917544 AWO917544 BGK917544 BQG917544 CAC917544 CJY917544 CTU917544 DDQ917544 DNM917544 DXI917544 EHE917544 ERA917544 FAW917544 FKS917544 FUO917544 GEK917544 GOG917544 GYC917544 HHY917544 HRU917544 IBQ917544 ILM917544 IVI917544 JFE917544 JPA917544 JYW917544 KIS917544 KSO917544 LCK917544 LMG917544 LWC917544 MFY917544 MPU917544 MZQ917544 NJM917544 NTI917544 ODE917544 ONA917544 OWW917544 PGS917544 PQO917544 QAK917544 QKG917544 QUC917544 RDY917544 RNU917544 RXQ917544 SHM917544 SRI917544 TBE917544 TLA917544 TUW917544 UES917544 UOO917544 UYK917544 VIG917544 VSC917544 WBY917544 WLU917544 WVQ917544 I983080 JE983080 TA983080 ACW983080 AMS983080 AWO983080 BGK983080 BQG983080 CAC983080 CJY983080 CTU983080 DDQ983080 DNM983080 DXI983080 EHE983080 ERA983080 FAW983080 FKS983080 FUO983080 GEK983080 GOG983080 GYC983080 HHY983080 HRU983080 IBQ983080 ILM983080 IVI983080 JFE983080 JPA983080 JYW983080 KIS983080 KSO983080 LCK983080 LMG983080 LWC983080 MFY983080 MPU983080 MZQ983080 NJM983080 NTI983080 ODE983080 ONA983080 OWW983080 PGS983080 PQO983080 QAK983080 QKG983080 QUC983080 RDY983080 RNU983080 RXQ983080 SHM983080 SRI983080 TBE983080 TLA983080 TUW983080 UES983080 UOO983080 UYK983080 VIG983080 VSC983080 WBY983080 WLU983080 WVQ983080 I20 JE20 TA20 ACW20 AMS20 AWO20 BGK20 BQG20 CAC20 CJY20 CTU20 DDQ20 DNM20 DXI20 EHE20 ERA20 FAW20 FKS20 FUO20 GEK20 GOG20 GYC20 HHY20 HRU20 IBQ20 ILM20 IVI20 JFE20 JPA20 JYW20 KIS20 KSO20 LCK20 LMG20 LWC20 MFY20 MPU20 MZQ20 NJM20 NTI20 ODE20 ONA20 OWW20 PGS20 PQO20 QAK20 QKG20 QUC20 RDY20 RNU20 RXQ20 SHM20 SRI20 TBE20 TLA20 TUW20 UES20 UOO20 UYK20 VIG20 VSC20 WBY20 WLU20 WVQ20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I44 JE44 TA44 ACW44 AMS44 AWO44 BGK44 BQG44 CAC44 CJY44 CTU44 DDQ44 DNM44 DXI44 EHE44 ERA44 FAW44 FKS44 FUO44 GEK44 GOG44 GYC44 HHY44 HRU44 IBQ44 ILM44 IVI44 JFE44 JPA44 JYW44 KIS44 KSO44 LCK44 LMG44 LWC44 MFY44 MPU44 MZQ44 NJM44 NTI44 ODE44 ONA44 OWW44 PGS44 PQO44 QAK44 QKG44 QUC44 RDY44 RNU44 RXQ44 SHM44 SRI44 TBE44 TLA44 TUW44 UES44 UOO44 UYK44 VIG44 VSC44 WBY44 WLU44 WVQ44 I65580 JE65580 TA65580 ACW65580 AMS65580 AWO65580 BGK65580 BQG65580 CAC65580 CJY65580 CTU65580 DDQ65580 DNM65580 DXI65580 EHE65580 ERA65580 FAW65580 FKS65580 FUO65580 GEK65580 GOG65580 GYC65580 HHY65580 HRU65580 IBQ65580 ILM65580 IVI65580 JFE65580 JPA65580 JYW65580 KIS65580 KSO65580 LCK65580 LMG65580 LWC65580 MFY65580 MPU65580 MZQ65580 NJM65580 NTI65580 ODE65580 ONA65580 OWW65580 PGS65580 PQO65580 QAK65580 QKG65580 QUC65580 RDY65580 RNU65580 RXQ65580 SHM65580 SRI65580 TBE65580 TLA65580 TUW65580 UES65580 UOO65580 UYK65580 VIG65580 VSC65580 WBY65580 WLU65580 WVQ65580 I131116 JE131116 TA131116 ACW131116 AMS131116 AWO131116 BGK131116 BQG131116 CAC131116 CJY131116 CTU131116 DDQ131116 DNM131116 DXI131116 EHE131116 ERA131116 FAW131116 FKS131116 FUO131116 GEK131116 GOG131116 GYC131116 HHY131116 HRU131116 IBQ131116 ILM131116 IVI131116 JFE131116 JPA131116 JYW131116 KIS131116 KSO131116 LCK131116 LMG131116 LWC131116 MFY131116 MPU131116 MZQ131116 NJM131116 NTI131116 ODE131116 ONA131116 OWW131116 PGS131116 PQO131116 QAK131116 QKG131116 QUC131116 RDY131116 RNU131116 RXQ131116 SHM131116 SRI131116 TBE131116 TLA131116 TUW131116 UES131116 UOO131116 UYK131116 VIG131116 VSC131116 WBY131116 WLU131116 WVQ131116 I196652 JE196652 TA196652 ACW196652 AMS196652 AWO196652 BGK196652 BQG196652 CAC196652 CJY196652 CTU196652 DDQ196652 DNM196652 DXI196652 EHE196652 ERA196652 FAW196652 FKS196652 FUO196652 GEK196652 GOG196652 GYC196652 HHY196652 HRU196652 IBQ196652 ILM196652 IVI196652 JFE196652 JPA196652 JYW196652 KIS196652 KSO196652 LCK196652 LMG196652 LWC196652 MFY196652 MPU196652 MZQ196652 NJM196652 NTI196652 ODE196652 ONA196652 OWW196652 PGS196652 PQO196652 QAK196652 QKG196652 QUC196652 RDY196652 RNU196652 RXQ196652 SHM196652 SRI196652 TBE196652 TLA196652 TUW196652 UES196652 UOO196652 UYK196652 VIG196652 VSC196652 WBY196652 WLU196652 WVQ196652 I262188 JE262188 TA262188 ACW262188 AMS262188 AWO262188 BGK262188 BQG262188 CAC262188 CJY262188 CTU262188 DDQ262188 DNM262188 DXI262188 EHE262188 ERA262188 FAW262188 FKS262188 FUO262188 GEK262188 GOG262188 GYC262188 HHY262188 HRU262188 IBQ262188 ILM262188 IVI262188 JFE262188 JPA262188 JYW262188 KIS262188 KSO262188 LCK262188 LMG262188 LWC262188 MFY262188 MPU262188 MZQ262188 NJM262188 NTI262188 ODE262188 ONA262188 OWW262188 PGS262188 PQO262188 QAK262188 QKG262188 QUC262188 RDY262188 RNU262188 RXQ262188 SHM262188 SRI262188 TBE262188 TLA262188 TUW262188 UES262188 UOO262188 UYK262188 VIG262188 VSC262188 WBY262188 WLU262188 WVQ262188 I327724 JE327724 TA327724 ACW327724 AMS327724 AWO327724 BGK327724 BQG327724 CAC327724 CJY327724 CTU327724 DDQ327724 DNM327724 DXI327724 EHE327724 ERA327724 FAW327724 FKS327724 FUO327724 GEK327724 GOG327724 GYC327724 HHY327724 HRU327724 IBQ327724 ILM327724 IVI327724 JFE327724 JPA327724 JYW327724 KIS327724 KSO327724 LCK327724 LMG327724 LWC327724 MFY327724 MPU327724 MZQ327724 NJM327724 NTI327724 ODE327724 ONA327724 OWW327724 PGS327724 PQO327724 QAK327724 QKG327724 QUC327724 RDY327724 RNU327724 RXQ327724 SHM327724 SRI327724 TBE327724 TLA327724 TUW327724 UES327724 UOO327724 UYK327724 VIG327724 VSC327724 WBY327724 WLU327724 WVQ327724 I393260 JE393260 TA393260 ACW393260 AMS393260 AWO393260 BGK393260 BQG393260 CAC393260 CJY393260 CTU393260 DDQ393260 DNM393260 DXI393260 EHE393260 ERA393260 FAW393260 FKS393260 FUO393260 GEK393260 GOG393260 GYC393260 HHY393260 HRU393260 IBQ393260 ILM393260 IVI393260 JFE393260 JPA393260 JYW393260 KIS393260 KSO393260 LCK393260 LMG393260 LWC393260 MFY393260 MPU393260 MZQ393260 NJM393260 NTI393260 ODE393260 ONA393260 OWW393260 PGS393260 PQO393260 QAK393260 QKG393260 QUC393260 RDY393260 RNU393260 RXQ393260 SHM393260 SRI393260 TBE393260 TLA393260 TUW393260 UES393260 UOO393260 UYK393260 VIG393260 VSC393260 WBY393260 WLU393260 WVQ393260 I458796 JE458796 TA458796 ACW458796 AMS458796 AWO458796 BGK458796 BQG458796 CAC458796 CJY458796 CTU458796 DDQ458796 DNM458796 DXI458796 EHE458796 ERA458796 FAW458796 FKS458796 FUO458796 GEK458796 GOG458796 GYC458796 HHY458796 HRU458796 IBQ458796 ILM458796 IVI458796 JFE458796 JPA458796 JYW458796 KIS458796 KSO458796 LCK458796 LMG458796 LWC458796 MFY458796 MPU458796 MZQ458796 NJM458796 NTI458796 ODE458796 ONA458796 OWW458796 PGS458796 PQO458796 QAK458796 QKG458796 QUC458796 RDY458796 RNU458796 RXQ458796 SHM458796 SRI458796 TBE458796 TLA458796 TUW458796 UES458796 UOO458796 UYK458796 VIG458796 VSC458796 WBY458796 WLU458796 WVQ458796 I524332 JE524332 TA524332 ACW524332 AMS524332 AWO524332 BGK524332 BQG524332 CAC524332 CJY524332 CTU524332 DDQ524332 DNM524332 DXI524332 EHE524332 ERA524332 FAW524332 FKS524332 FUO524332 GEK524332 GOG524332 GYC524332 HHY524332 HRU524332 IBQ524332 ILM524332 IVI524332 JFE524332 JPA524332 JYW524332 KIS524332 KSO524332 LCK524332 LMG524332 LWC524332 MFY524332 MPU524332 MZQ524332 NJM524332 NTI524332 ODE524332 ONA524332 OWW524332 PGS524332 PQO524332 QAK524332 QKG524332 QUC524332 RDY524332 RNU524332 RXQ524332 SHM524332 SRI524332 TBE524332 TLA524332 TUW524332 UES524332 UOO524332 UYK524332 VIG524332 VSC524332 WBY524332 WLU524332 WVQ524332 I589868 JE589868 TA589868 ACW589868 AMS589868 AWO589868 BGK589868 BQG589868 CAC589868 CJY589868 CTU589868 DDQ589868 DNM589868 DXI589868 EHE589868 ERA589868 FAW589868 FKS589868 FUO589868 GEK589868 GOG589868 GYC589868 HHY589868 HRU589868 IBQ589868 ILM589868 IVI589868 JFE589868 JPA589868 JYW589868 KIS589868 KSO589868 LCK589868 LMG589868 LWC589868 MFY589868 MPU589868 MZQ589868 NJM589868 NTI589868 ODE589868 ONA589868 OWW589868 PGS589868 PQO589868 QAK589868 QKG589868 QUC589868 RDY589868 RNU589868 RXQ589868 SHM589868 SRI589868 TBE589868 TLA589868 TUW589868 UES589868 UOO589868 UYK589868 VIG589868 VSC589868 WBY589868 WLU589868 WVQ589868 I655404 JE655404 TA655404 ACW655404 AMS655404 AWO655404 BGK655404 BQG655404 CAC655404 CJY655404 CTU655404 DDQ655404 DNM655404 DXI655404 EHE655404 ERA655404 FAW655404 FKS655404 FUO655404 GEK655404 GOG655404 GYC655404 HHY655404 HRU655404 IBQ655404 ILM655404 IVI655404 JFE655404 JPA655404 JYW655404 KIS655404 KSO655404 LCK655404 LMG655404 LWC655404 MFY655404 MPU655404 MZQ655404 NJM655404 NTI655404 ODE655404 ONA655404 OWW655404 PGS655404 PQO655404 QAK655404 QKG655404 QUC655404 RDY655404 RNU655404 RXQ655404 SHM655404 SRI655404 TBE655404 TLA655404 TUW655404 UES655404 UOO655404 UYK655404 VIG655404 VSC655404 WBY655404 WLU655404 WVQ655404 I720940 JE720940 TA720940 ACW720940 AMS720940 AWO720940 BGK720940 BQG720940 CAC720940 CJY720940 CTU720940 DDQ720940 DNM720940 DXI720940 EHE720940 ERA720940 FAW720940 FKS720940 FUO720940 GEK720940 GOG720940 GYC720940 HHY720940 HRU720940 IBQ720940 ILM720940 IVI720940 JFE720940 JPA720940 JYW720940 KIS720940 KSO720940 LCK720940 LMG720940 LWC720940 MFY720940 MPU720940 MZQ720940 NJM720940 NTI720940 ODE720940 ONA720940 OWW720940 PGS720940 PQO720940 QAK720940 QKG720940 QUC720940 RDY720940 RNU720940 RXQ720940 SHM720940 SRI720940 TBE720940 TLA720940 TUW720940 UES720940 UOO720940 UYK720940 VIG720940 VSC720940 WBY720940 WLU720940 WVQ720940 I786476 JE786476 TA786476 ACW786476 AMS786476 AWO786476 BGK786476 BQG786476 CAC786476 CJY786476 CTU786476 DDQ786476 DNM786476 DXI786476 EHE786476 ERA786476 FAW786476 FKS786476 FUO786476 GEK786476 GOG786476 GYC786476 HHY786476 HRU786476 IBQ786476 ILM786476 IVI786476 JFE786476 JPA786476 JYW786476 KIS786476 KSO786476 LCK786476 LMG786476 LWC786476 MFY786476 MPU786476 MZQ786476 NJM786476 NTI786476 ODE786476 ONA786476 OWW786476 PGS786476 PQO786476 QAK786476 QKG786476 QUC786476 RDY786476 RNU786476 RXQ786476 SHM786476 SRI786476 TBE786476 TLA786476 TUW786476 UES786476 UOO786476 UYK786476 VIG786476 VSC786476 WBY786476 WLU786476 WVQ786476 I852012 JE852012 TA852012 ACW852012 AMS852012 AWO852012 BGK852012 BQG852012 CAC852012 CJY852012 CTU852012 DDQ852012 DNM852012 DXI852012 EHE852012 ERA852012 FAW852012 FKS852012 FUO852012 GEK852012 GOG852012 GYC852012 HHY852012 HRU852012 IBQ852012 ILM852012 IVI852012 JFE852012 JPA852012 JYW852012 KIS852012 KSO852012 LCK852012 LMG852012 LWC852012 MFY852012 MPU852012 MZQ852012 NJM852012 NTI852012 ODE852012 ONA852012 OWW852012 PGS852012 PQO852012 QAK852012 QKG852012 QUC852012 RDY852012 RNU852012 RXQ852012 SHM852012 SRI852012 TBE852012 TLA852012 TUW852012 UES852012 UOO852012 UYK852012 VIG852012 VSC852012 WBY852012 WLU852012 WVQ852012 I917548 JE917548 TA917548 ACW917548 AMS917548 AWO917548 BGK917548 BQG917548 CAC917548 CJY917548 CTU917548 DDQ917548 DNM917548 DXI917548 EHE917548 ERA917548 FAW917548 FKS917548 FUO917548 GEK917548 GOG917548 GYC917548 HHY917548 HRU917548 IBQ917548 ILM917548 IVI917548 JFE917548 JPA917548 JYW917548 KIS917548 KSO917548 LCK917548 LMG917548 LWC917548 MFY917548 MPU917548 MZQ917548 NJM917548 NTI917548 ODE917548 ONA917548 OWW917548 PGS917548 PQO917548 QAK917548 QKG917548 QUC917548 RDY917548 RNU917548 RXQ917548 SHM917548 SRI917548 TBE917548 TLA917548 TUW917548 UES917548 UOO917548 UYK917548 VIG917548 VSC917548 WBY917548 WLU917548 WVQ917548 I983084 JE983084 TA983084 ACW983084 AMS983084 AWO983084 BGK983084 BQG983084 CAC983084 CJY983084 CTU983084 DDQ983084 DNM983084 DXI983084 EHE983084 ERA983084 FAW983084 FKS983084 FUO983084 GEK983084 GOG983084 GYC983084 HHY983084 HRU983084 IBQ983084 ILM983084 IVI983084 JFE983084 JPA983084 JYW983084 KIS983084 KSO983084 LCK983084 LMG983084 LWC983084 MFY983084 MPU983084 MZQ983084 NJM983084 NTI983084 ODE983084 ONA983084 OWW983084 PGS983084 PQO983084 QAK983084 QKG983084 QUC983084 RDY983084 RNU983084 RXQ983084 SHM983084 SRI983084 TBE983084 TLA983084 TUW983084 UES983084 UOO983084 UYK983084 VIG983084 VSC983084 WBY983084 WLU983084 WVQ983084 I48 JE48 TA48 ACW48 AMS48 AWO48 BGK48 BQG48 CAC48 CJY48 CTU48 DDQ48 DNM48 DXI48 EHE48 ERA48 FAW48 FKS48 FUO48 GEK48 GOG48 GYC48 HHY48 HRU48 IBQ48 ILM48 IVI48 JFE48 JPA48 JYW48 KIS48 KSO48 LCK48 LMG48 LWC48 MFY48 MPU48 MZQ48 NJM48 NTI48 ODE48 ONA48 OWW48 PGS48 PQO48 QAK48 QKG48 QUC48 RDY48 RNU48 RXQ48 SHM48 SRI48 TBE48 TLA48 TUW48 UES48 UOO48 UYK48 VIG48 VSC48 WBY48 WLU48 WVQ48 I65584 JE65584 TA65584 ACW65584 AMS65584 AWO65584 BGK65584 BQG65584 CAC65584 CJY65584 CTU65584 DDQ65584 DNM65584 DXI65584 EHE65584 ERA65584 FAW65584 FKS65584 FUO65584 GEK65584 GOG65584 GYC65584 HHY65584 HRU65584 IBQ65584 ILM65584 IVI65584 JFE65584 JPA65584 JYW65584 KIS65584 KSO65584 LCK65584 LMG65584 LWC65584 MFY65584 MPU65584 MZQ65584 NJM65584 NTI65584 ODE65584 ONA65584 OWW65584 PGS65584 PQO65584 QAK65584 QKG65584 QUC65584 RDY65584 RNU65584 RXQ65584 SHM65584 SRI65584 TBE65584 TLA65584 TUW65584 UES65584 UOO65584 UYK65584 VIG65584 VSC65584 WBY65584 WLU65584 WVQ65584 I131120 JE131120 TA131120 ACW131120 AMS131120 AWO131120 BGK131120 BQG131120 CAC131120 CJY131120 CTU131120 DDQ131120 DNM131120 DXI131120 EHE131120 ERA131120 FAW131120 FKS131120 FUO131120 GEK131120 GOG131120 GYC131120 HHY131120 HRU131120 IBQ131120 ILM131120 IVI131120 JFE131120 JPA131120 JYW131120 KIS131120 KSO131120 LCK131120 LMG131120 LWC131120 MFY131120 MPU131120 MZQ131120 NJM131120 NTI131120 ODE131120 ONA131120 OWW131120 PGS131120 PQO131120 QAK131120 QKG131120 QUC131120 RDY131120 RNU131120 RXQ131120 SHM131120 SRI131120 TBE131120 TLA131120 TUW131120 UES131120 UOO131120 UYK131120 VIG131120 VSC131120 WBY131120 WLU131120 WVQ131120 I196656 JE196656 TA196656 ACW196656 AMS196656 AWO196656 BGK196656 BQG196656 CAC196656 CJY196656 CTU196656 DDQ196656 DNM196656 DXI196656 EHE196656 ERA196656 FAW196656 FKS196656 FUO196656 GEK196656 GOG196656 GYC196656 HHY196656 HRU196656 IBQ196656 ILM196656 IVI196656 JFE196656 JPA196656 JYW196656 KIS196656 KSO196656 LCK196656 LMG196656 LWC196656 MFY196656 MPU196656 MZQ196656 NJM196656 NTI196656 ODE196656 ONA196656 OWW196656 PGS196656 PQO196656 QAK196656 QKG196656 QUC196656 RDY196656 RNU196656 RXQ196656 SHM196656 SRI196656 TBE196656 TLA196656 TUW196656 UES196656 UOO196656 UYK196656 VIG196656 VSC196656 WBY196656 WLU196656 WVQ196656 I262192 JE262192 TA262192 ACW262192 AMS262192 AWO262192 BGK262192 BQG262192 CAC262192 CJY262192 CTU262192 DDQ262192 DNM262192 DXI262192 EHE262192 ERA262192 FAW262192 FKS262192 FUO262192 GEK262192 GOG262192 GYC262192 HHY262192 HRU262192 IBQ262192 ILM262192 IVI262192 JFE262192 JPA262192 JYW262192 KIS262192 KSO262192 LCK262192 LMG262192 LWC262192 MFY262192 MPU262192 MZQ262192 NJM262192 NTI262192 ODE262192 ONA262192 OWW262192 PGS262192 PQO262192 QAK262192 QKG262192 QUC262192 RDY262192 RNU262192 RXQ262192 SHM262192 SRI262192 TBE262192 TLA262192 TUW262192 UES262192 UOO262192 UYK262192 VIG262192 VSC262192 WBY262192 WLU262192 WVQ262192 I327728 JE327728 TA327728 ACW327728 AMS327728 AWO327728 BGK327728 BQG327728 CAC327728 CJY327728 CTU327728 DDQ327728 DNM327728 DXI327728 EHE327728 ERA327728 FAW327728 FKS327728 FUO327728 GEK327728 GOG327728 GYC327728 HHY327728 HRU327728 IBQ327728 ILM327728 IVI327728 JFE327728 JPA327728 JYW327728 KIS327728 KSO327728 LCK327728 LMG327728 LWC327728 MFY327728 MPU327728 MZQ327728 NJM327728 NTI327728 ODE327728 ONA327728 OWW327728 PGS327728 PQO327728 QAK327728 QKG327728 QUC327728 RDY327728 RNU327728 RXQ327728 SHM327728 SRI327728 TBE327728 TLA327728 TUW327728 UES327728 UOO327728 UYK327728 VIG327728 VSC327728 WBY327728 WLU327728 WVQ327728 I393264 JE393264 TA393264 ACW393264 AMS393264 AWO393264 BGK393264 BQG393264 CAC393264 CJY393264 CTU393264 DDQ393264 DNM393264 DXI393264 EHE393264 ERA393264 FAW393264 FKS393264 FUO393264 GEK393264 GOG393264 GYC393264 HHY393264 HRU393264 IBQ393264 ILM393264 IVI393264 JFE393264 JPA393264 JYW393264 KIS393264 KSO393264 LCK393264 LMG393264 LWC393264 MFY393264 MPU393264 MZQ393264 NJM393264 NTI393264 ODE393264 ONA393264 OWW393264 PGS393264 PQO393264 QAK393264 QKG393264 QUC393264 RDY393264 RNU393264 RXQ393264 SHM393264 SRI393264 TBE393264 TLA393264 TUW393264 UES393264 UOO393264 UYK393264 VIG393264 VSC393264 WBY393264 WLU393264 WVQ393264 I458800 JE458800 TA458800 ACW458800 AMS458800 AWO458800 BGK458800 BQG458800 CAC458800 CJY458800 CTU458800 DDQ458800 DNM458800 DXI458800 EHE458800 ERA458800 FAW458800 FKS458800 FUO458800 GEK458800 GOG458800 GYC458800 HHY458800 HRU458800 IBQ458800 ILM458800 IVI458800 JFE458800 JPA458800 JYW458800 KIS458800 KSO458800 LCK458800 LMG458800 LWC458800 MFY458800 MPU458800 MZQ458800 NJM458800 NTI458800 ODE458800 ONA458800 OWW458800 PGS458800 PQO458800 QAK458800 QKG458800 QUC458800 RDY458800 RNU458800 RXQ458800 SHM458800 SRI458800 TBE458800 TLA458800 TUW458800 UES458800 UOO458800 UYK458800 VIG458800 VSC458800 WBY458800 WLU458800 WVQ458800 I524336 JE524336 TA524336 ACW524336 AMS524336 AWO524336 BGK524336 BQG524336 CAC524336 CJY524336 CTU524336 DDQ524336 DNM524336 DXI524336 EHE524336 ERA524336 FAW524336 FKS524336 FUO524336 GEK524336 GOG524336 GYC524336 HHY524336 HRU524336 IBQ524336 ILM524336 IVI524336 JFE524336 JPA524336 JYW524336 KIS524336 KSO524336 LCK524336 LMG524336 LWC524336 MFY524336 MPU524336 MZQ524336 NJM524336 NTI524336 ODE524336 ONA524336 OWW524336 PGS524336 PQO524336 QAK524336 QKG524336 QUC524336 RDY524336 RNU524336 RXQ524336 SHM524336 SRI524336 TBE524336 TLA524336 TUW524336 UES524336 UOO524336 UYK524336 VIG524336 VSC524336 WBY524336 WLU524336 WVQ524336 I589872 JE589872 TA589872 ACW589872 AMS589872 AWO589872 BGK589872 BQG589872 CAC589872 CJY589872 CTU589872 DDQ589872 DNM589872 DXI589872 EHE589872 ERA589872 FAW589872 FKS589872 FUO589872 GEK589872 GOG589872 GYC589872 HHY589872 HRU589872 IBQ589872 ILM589872 IVI589872 JFE589872 JPA589872 JYW589872 KIS589872 KSO589872 LCK589872 LMG589872 LWC589872 MFY589872 MPU589872 MZQ589872 NJM589872 NTI589872 ODE589872 ONA589872 OWW589872 PGS589872 PQO589872 QAK589872 QKG589872 QUC589872 RDY589872 RNU589872 RXQ589872 SHM589872 SRI589872 TBE589872 TLA589872 TUW589872 UES589872 UOO589872 UYK589872 VIG589872 VSC589872 WBY589872 WLU589872 WVQ589872 I655408 JE655408 TA655408 ACW655408 AMS655408 AWO655408 BGK655408 BQG655408 CAC655408 CJY655408 CTU655408 DDQ655408 DNM655408 DXI655408 EHE655408 ERA655408 FAW655408 FKS655408 FUO655408 GEK655408 GOG655408 GYC655408 HHY655408 HRU655408 IBQ655408 ILM655408 IVI655408 JFE655408 JPA655408 JYW655408 KIS655408 KSO655408 LCK655408 LMG655408 LWC655408 MFY655408 MPU655408 MZQ655408 NJM655408 NTI655408 ODE655408 ONA655408 OWW655408 PGS655408 PQO655408 QAK655408 QKG655408 QUC655408 RDY655408 RNU655408 RXQ655408 SHM655408 SRI655408 TBE655408 TLA655408 TUW655408 UES655408 UOO655408 UYK655408 VIG655408 VSC655408 WBY655408 WLU655408 WVQ655408 I720944 JE720944 TA720944 ACW720944 AMS720944 AWO720944 BGK720944 BQG720944 CAC720944 CJY720944 CTU720944 DDQ720944 DNM720944 DXI720944 EHE720944 ERA720944 FAW720944 FKS720944 FUO720944 GEK720944 GOG720944 GYC720944 HHY720944 HRU720944 IBQ720944 ILM720944 IVI720944 JFE720944 JPA720944 JYW720944 KIS720944 KSO720944 LCK720944 LMG720944 LWC720944 MFY720944 MPU720944 MZQ720944 NJM720944 NTI720944 ODE720944 ONA720944 OWW720944 PGS720944 PQO720944 QAK720944 QKG720944 QUC720944 RDY720944 RNU720944 RXQ720944 SHM720944 SRI720944 TBE720944 TLA720944 TUW720944 UES720944 UOO720944 UYK720944 VIG720944 VSC720944 WBY720944 WLU720944 WVQ720944 I786480 JE786480 TA786480 ACW786480 AMS786480 AWO786480 BGK786480 BQG786480 CAC786480 CJY786480 CTU786480 DDQ786480 DNM786480 DXI786480 EHE786480 ERA786480 FAW786480 FKS786480 FUO786480 GEK786480 GOG786480 GYC786480 HHY786480 HRU786480 IBQ786480 ILM786480 IVI786480 JFE786480 JPA786480 JYW786480 KIS786480 KSO786480 LCK786480 LMG786480 LWC786480 MFY786480 MPU786480 MZQ786480 NJM786480 NTI786480 ODE786480 ONA786480 OWW786480 PGS786480 PQO786480 QAK786480 QKG786480 QUC786480 RDY786480 RNU786480 RXQ786480 SHM786480 SRI786480 TBE786480 TLA786480 TUW786480 UES786480 UOO786480 UYK786480 VIG786480 VSC786480 WBY786480 WLU786480 WVQ786480 I852016 JE852016 TA852016 ACW852016 AMS852016 AWO852016 BGK852016 BQG852016 CAC852016 CJY852016 CTU852016 DDQ852016 DNM852016 DXI852016 EHE852016 ERA852016 FAW852016 FKS852016 FUO852016 GEK852016 GOG852016 GYC852016 HHY852016 HRU852016 IBQ852016 ILM852016 IVI852016 JFE852016 JPA852016 JYW852016 KIS852016 KSO852016 LCK852016 LMG852016 LWC852016 MFY852016 MPU852016 MZQ852016 NJM852016 NTI852016 ODE852016 ONA852016 OWW852016 PGS852016 PQO852016 QAK852016 QKG852016 QUC852016 RDY852016 RNU852016 RXQ852016 SHM852016 SRI852016 TBE852016 TLA852016 TUW852016 UES852016 UOO852016 UYK852016 VIG852016 VSC852016 WBY852016 WLU852016 WVQ852016 I917552 JE917552 TA917552 ACW917552 AMS917552 AWO917552 BGK917552 BQG917552 CAC917552 CJY917552 CTU917552 DDQ917552 DNM917552 DXI917552 EHE917552 ERA917552 FAW917552 FKS917552 FUO917552 GEK917552 GOG917552 GYC917552 HHY917552 HRU917552 IBQ917552 ILM917552 IVI917552 JFE917552 JPA917552 JYW917552 KIS917552 KSO917552 LCK917552 LMG917552 LWC917552 MFY917552 MPU917552 MZQ917552 NJM917552 NTI917552 ODE917552 ONA917552 OWW917552 PGS917552 PQO917552 QAK917552 QKG917552 QUC917552 RDY917552 RNU917552 RXQ917552 SHM917552 SRI917552 TBE917552 TLA917552 TUW917552 UES917552 UOO917552 UYK917552 VIG917552 VSC917552 WBY917552 WLU917552 WVQ917552 I983088 JE983088 TA983088 ACW983088 AMS983088 AWO983088 BGK983088 BQG983088 CAC983088 CJY983088 CTU983088 DDQ983088 DNM983088 DXI983088 EHE983088 ERA983088 FAW983088 FKS983088 FUO983088 GEK983088 GOG983088 GYC983088 HHY983088 HRU983088 IBQ983088 ILM983088 IVI983088 JFE983088 JPA983088 JYW983088 KIS983088 KSO983088 LCK983088 LMG983088 LWC983088 MFY983088 MPU983088 MZQ983088 NJM983088 NTI983088 ODE983088 ONA983088 OWW983088 PGS983088 PQO983088 QAK983088 QKG983088 QUC983088 RDY983088 RNU983088 RXQ983088 SHM983088 SRI983088 TBE983088 TLA983088 TUW983088 UES983088 UOO983088 UYK983088 VIG983088 VSC983088 WBY983088 WLU983088 WVQ983088 I52 JE52 TA52 ACW52 AMS52 AWO52 BGK52 BQG52 CAC52 CJY52 CTU52 DDQ52 DNM52 DXI52 EHE52 ERA52 FAW52 FKS52 FUO52 GEK52 GOG52 GYC52 HHY52 HRU52 IBQ52 ILM52 IVI52 JFE52 JPA52 JYW52 KIS52 KSO52 LCK52 LMG52 LWC52 MFY52 MPU52 MZQ52 NJM52 NTI52 ODE52 ONA52 OWW52 PGS52 PQO52 QAK52 QKG52 QUC52 RDY52 RNU52 RXQ52 SHM52 SRI52 TBE52 TLA52 TUW52 UES52 UOO52 UYK52 VIG52 VSC52 WBY52 WLU52 WVQ52 I65588 JE65588 TA65588 ACW65588 AMS65588 AWO65588 BGK65588 BQG65588 CAC65588 CJY65588 CTU65588 DDQ65588 DNM65588 DXI65588 EHE65588 ERA65588 FAW65588 FKS65588 FUO65588 GEK65588 GOG65588 GYC65588 HHY65588 HRU65588 IBQ65588 ILM65588 IVI65588 JFE65588 JPA65588 JYW65588 KIS65588 KSO65588 LCK65588 LMG65588 LWC65588 MFY65588 MPU65588 MZQ65588 NJM65588 NTI65588 ODE65588 ONA65588 OWW65588 PGS65588 PQO65588 QAK65588 QKG65588 QUC65588 RDY65588 RNU65588 RXQ65588 SHM65588 SRI65588 TBE65588 TLA65588 TUW65588 UES65588 UOO65588 UYK65588 VIG65588 VSC65588 WBY65588 WLU65588 WVQ65588 I131124 JE131124 TA131124 ACW131124 AMS131124 AWO131124 BGK131124 BQG131124 CAC131124 CJY131124 CTU131124 DDQ131124 DNM131124 DXI131124 EHE131124 ERA131124 FAW131124 FKS131124 FUO131124 GEK131124 GOG131124 GYC131124 HHY131124 HRU131124 IBQ131124 ILM131124 IVI131124 JFE131124 JPA131124 JYW131124 KIS131124 KSO131124 LCK131124 LMG131124 LWC131124 MFY131124 MPU131124 MZQ131124 NJM131124 NTI131124 ODE131124 ONA131124 OWW131124 PGS131124 PQO131124 QAK131124 QKG131124 QUC131124 RDY131124 RNU131124 RXQ131124 SHM131124 SRI131124 TBE131124 TLA131124 TUW131124 UES131124 UOO131124 UYK131124 VIG131124 VSC131124 WBY131124 WLU131124 WVQ131124 I196660 JE196660 TA196660 ACW196660 AMS196660 AWO196660 BGK196660 BQG196660 CAC196660 CJY196660 CTU196660 DDQ196660 DNM196660 DXI196660 EHE196660 ERA196660 FAW196660 FKS196660 FUO196660 GEK196660 GOG196660 GYC196660 HHY196660 HRU196660 IBQ196660 ILM196660 IVI196660 JFE196660 JPA196660 JYW196660 KIS196660 KSO196660 LCK196660 LMG196660 LWC196660 MFY196660 MPU196660 MZQ196660 NJM196660 NTI196660 ODE196660 ONA196660 OWW196660 PGS196660 PQO196660 QAK196660 QKG196660 QUC196660 RDY196660 RNU196660 RXQ196660 SHM196660 SRI196660 TBE196660 TLA196660 TUW196660 UES196660 UOO196660 UYK196660 VIG196660 VSC196660 WBY196660 WLU196660 WVQ196660 I262196 JE262196 TA262196 ACW262196 AMS262196 AWO262196 BGK262196 BQG262196 CAC262196 CJY262196 CTU262196 DDQ262196 DNM262196 DXI262196 EHE262196 ERA262196 FAW262196 FKS262196 FUO262196 GEK262196 GOG262196 GYC262196 HHY262196 HRU262196 IBQ262196 ILM262196 IVI262196 JFE262196 JPA262196 JYW262196 KIS262196 KSO262196 LCK262196 LMG262196 LWC262196 MFY262196 MPU262196 MZQ262196 NJM262196 NTI262196 ODE262196 ONA262196 OWW262196 PGS262196 PQO262196 QAK262196 QKG262196 QUC262196 RDY262196 RNU262196 RXQ262196 SHM262196 SRI262196 TBE262196 TLA262196 TUW262196 UES262196 UOO262196 UYK262196 VIG262196 VSC262196 WBY262196 WLU262196 WVQ262196 I327732 JE327732 TA327732 ACW327732 AMS327732 AWO327732 BGK327732 BQG327732 CAC327732 CJY327732 CTU327732 DDQ327732 DNM327732 DXI327732 EHE327732 ERA327732 FAW327732 FKS327732 FUO327732 GEK327732 GOG327732 GYC327732 HHY327732 HRU327732 IBQ327732 ILM327732 IVI327732 JFE327732 JPA327732 JYW327732 KIS327732 KSO327732 LCK327732 LMG327732 LWC327732 MFY327732 MPU327732 MZQ327732 NJM327732 NTI327732 ODE327732 ONA327732 OWW327732 PGS327732 PQO327732 QAK327732 QKG327732 QUC327732 RDY327732 RNU327732 RXQ327732 SHM327732 SRI327732 TBE327732 TLA327732 TUW327732 UES327732 UOO327732 UYK327732 VIG327732 VSC327732 WBY327732 WLU327732 WVQ327732 I393268 JE393268 TA393268 ACW393268 AMS393268 AWO393268 BGK393268 BQG393268 CAC393268 CJY393268 CTU393268 DDQ393268 DNM393268 DXI393268 EHE393268 ERA393268 FAW393268 FKS393268 FUO393268 GEK393268 GOG393268 GYC393268 HHY393268 HRU393268 IBQ393268 ILM393268 IVI393268 JFE393268 JPA393268 JYW393268 KIS393268 KSO393268 LCK393268 LMG393268 LWC393268 MFY393268 MPU393268 MZQ393268 NJM393268 NTI393268 ODE393268 ONA393268 OWW393268 PGS393268 PQO393268 QAK393268 QKG393268 QUC393268 RDY393268 RNU393268 RXQ393268 SHM393268 SRI393268 TBE393268 TLA393268 TUW393268 UES393268 UOO393268 UYK393268 VIG393268 VSC393268 WBY393268 WLU393268 WVQ393268 I458804 JE458804 TA458804 ACW458804 AMS458804 AWO458804 BGK458804 BQG458804 CAC458804 CJY458804 CTU458804 DDQ458804 DNM458804 DXI458804 EHE458804 ERA458804 FAW458804 FKS458804 FUO458804 GEK458804 GOG458804 GYC458804 HHY458804 HRU458804 IBQ458804 ILM458804 IVI458804 JFE458804 JPA458804 JYW458804 KIS458804 KSO458804 LCK458804 LMG458804 LWC458804 MFY458804 MPU458804 MZQ458804 NJM458804 NTI458804 ODE458804 ONA458804 OWW458804 PGS458804 PQO458804 QAK458804 QKG458804 QUC458804 RDY458804 RNU458804 RXQ458804 SHM458804 SRI458804 TBE458804 TLA458804 TUW458804 UES458804 UOO458804 UYK458804 VIG458804 VSC458804 WBY458804 WLU458804 WVQ458804 I524340 JE524340 TA524340 ACW524340 AMS524340 AWO524340 BGK524340 BQG524340 CAC524340 CJY524340 CTU524340 DDQ524340 DNM524340 DXI524340 EHE524340 ERA524340 FAW524340 FKS524340 FUO524340 GEK524340 GOG524340 GYC524340 HHY524340 HRU524340 IBQ524340 ILM524340 IVI524340 JFE524340 JPA524340 JYW524340 KIS524340 KSO524340 LCK524340 LMG524340 LWC524340 MFY524340 MPU524340 MZQ524340 NJM524340 NTI524340 ODE524340 ONA524340 OWW524340 PGS524340 PQO524340 QAK524340 QKG524340 QUC524340 RDY524340 RNU524340 RXQ524340 SHM524340 SRI524340 TBE524340 TLA524340 TUW524340 UES524340 UOO524340 UYK524340 VIG524340 VSC524340 WBY524340 WLU524340 WVQ524340 I589876 JE589876 TA589876 ACW589876 AMS589876 AWO589876 BGK589876 BQG589876 CAC589876 CJY589876 CTU589876 DDQ589876 DNM589876 DXI589876 EHE589876 ERA589876 FAW589876 FKS589876 FUO589876 GEK589876 GOG589876 GYC589876 HHY589876 HRU589876 IBQ589876 ILM589876 IVI589876 JFE589876 JPA589876 JYW589876 KIS589876 KSO589876 LCK589876 LMG589876 LWC589876 MFY589876 MPU589876 MZQ589876 NJM589876 NTI589876 ODE589876 ONA589876 OWW589876 PGS589876 PQO589876 QAK589876 QKG589876 QUC589876 RDY589876 RNU589876 RXQ589876 SHM589876 SRI589876 TBE589876 TLA589876 TUW589876 UES589876 UOO589876 UYK589876 VIG589876 VSC589876 WBY589876 WLU589876 WVQ589876 I655412 JE655412 TA655412 ACW655412 AMS655412 AWO655412 BGK655412 BQG655412 CAC655412 CJY655412 CTU655412 DDQ655412 DNM655412 DXI655412 EHE655412 ERA655412 FAW655412 FKS655412 FUO655412 GEK655412 GOG655412 GYC655412 HHY655412 HRU655412 IBQ655412 ILM655412 IVI655412 JFE655412 JPA655412 JYW655412 KIS655412 KSO655412 LCK655412 LMG655412 LWC655412 MFY655412 MPU655412 MZQ655412 NJM655412 NTI655412 ODE655412 ONA655412 OWW655412 PGS655412 PQO655412 QAK655412 QKG655412 QUC655412 RDY655412 RNU655412 RXQ655412 SHM655412 SRI655412 TBE655412 TLA655412 TUW655412 UES655412 UOO655412 UYK655412 VIG655412 VSC655412 WBY655412 WLU655412 WVQ655412 I720948 JE720948 TA720948 ACW720948 AMS720948 AWO720948 BGK720948 BQG720948 CAC720948 CJY720948 CTU720948 DDQ720948 DNM720948 DXI720948 EHE720948 ERA720948 FAW720948 FKS720948 FUO720948 GEK720948 GOG720948 GYC720948 HHY720948 HRU720948 IBQ720948 ILM720948 IVI720948 JFE720948 JPA720948 JYW720948 KIS720948 KSO720948 LCK720948 LMG720948 LWC720948 MFY720948 MPU720948 MZQ720948 NJM720948 NTI720948 ODE720948 ONA720948 OWW720948 PGS720948 PQO720948 QAK720948 QKG720948 QUC720948 RDY720948 RNU720948 RXQ720948 SHM720948 SRI720948 TBE720948 TLA720948 TUW720948 UES720948 UOO720948 UYK720948 VIG720948 VSC720948 WBY720948 WLU720948 WVQ720948 I786484 JE786484 TA786484 ACW786484 AMS786484 AWO786484 BGK786484 BQG786484 CAC786484 CJY786484 CTU786484 DDQ786484 DNM786484 DXI786484 EHE786484 ERA786484 FAW786484 FKS786484 FUO786484 GEK786484 GOG786484 GYC786484 HHY786484 HRU786484 IBQ786484 ILM786484 IVI786484 JFE786484 JPA786484 JYW786484 KIS786484 KSO786484 LCK786484 LMG786484 LWC786484 MFY786484 MPU786484 MZQ786484 NJM786484 NTI786484 ODE786484 ONA786484 OWW786484 PGS786484 PQO786484 QAK786484 QKG786484 QUC786484 RDY786484 RNU786484 RXQ786484 SHM786484 SRI786484 TBE786484 TLA786484 TUW786484 UES786484 UOO786484 UYK786484 VIG786484 VSC786484 WBY786484 WLU786484 WVQ786484 I852020 JE852020 TA852020 ACW852020 AMS852020 AWO852020 BGK852020 BQG852020 CAC852020 CJY852020 CTU852020 DDQ852020 DNM852020 DXI852020 EHE852020 ERA852020 FAW852020 FKS852020 FUO852020 GEK852020 GOG852020 GYC852020 HHY852020 HRU852020 IBQ852020 ILM852020 IVI852020 JFE852020 JPA852020 JYW852020 KIS852020 KSO852020 LCK852020 LMG852020 LWC852020 MFY852020 MPU852020 MZQ852020 NJM852020 NTI852020 ODE852020 ONA852020 OWW852020 PGS852020 PQO852020 QAK852020 QKG852020 QUC852020 RDY852020 RNU852020 RXQ852020 SHM852020 SRI852020 TBE852020 TLA852020 TUW852020 UES852020 UOO852020 UYK852020 VIG852020 VSC852020 WBY852020 WLU852020 WVQ852020 I917556 JE917556 TA917556 ACW917556 AMS917556 AWO917556 BGK917556 BQG917556 CAC917556 CJY917556 CTU917556 DDQ917556 DNM917556 DXI917556 EHE917556 ERA917556 FAW917556 FKS917556 FUO917556 GEK917556 GOG917556 GYC917556 HHY917556 HRU917556 IBQ917556 ILM917556 IVI917556 JFE917556 JPA917556 JYW917556 KIS917556 KSO917556 LCK917556 LMG917556 LWC917556 MFY917556 MPU917556 MZQ917556 NJM917556 NTI917556 ODE917556 ONA917556 OWW917556 PGS917556 PQO917556 QAK917556 QKG917556 QUC917556 RDY917556 RNU917556 RXQ917556 SHM917556 SRI917556 TBE917556 TLA917556 TUW917556 UES917556 UOO917556 UYK917556 VIG917556 VSC917556 WBY917556 WLU917556 WVQ917556 I983092 JE983092 TA983092 ACW983092 AMS983092 AWO983092 BGK983092 BQG983092 CAC983092 CJY983092 CTU983092 DDQ983092 DNM983092 DXI983092 EHE983092 ERA983092 FAW983092 FKS983092 FUO983092 GEK983092 GOG983092 GYC983092 HHY983092 HRU983092 IBQ983092 ILM983092 IVI983092 JFE983092 JPA983092 JYW983092 KIS983092 KSO983092 LCK983092 LMG983092 LWC983092 MFY983092 MPU983092 MZQ983092 NJM983092 NTI983092 ODE983092 ONA983092 OWW983092 PGS983092 PQO983092 QAK983092 QKG983092 QUC983092 RDY983092 RNU983092 RXQ983092 SHM983092 SRI983092 TBE983092 TLA983092 TUW983092 UES983092 UOO983092 UYK983092 VIG983092 VSC983092 WBY983092 WLU983092 WVQ983092 I32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I65568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I131104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I196640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I262176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I327712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I393248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I458784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I524320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I589856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I655392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I720928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I786464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I852000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I917536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I983072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I36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I65572 JE65572 TA65572 ACW65572 AMS65572 AWO65572 BGK65572 BQG65572 CAC65572 CJY65572 CTU65572 DDQ65572 DNM65572 DXI65572 EHE65572 ERA65572 FAW65572 FKS65572 FUO65572 GEK65572 GOG65572 GYC65572 HHY65572 HRU65572 IBQ65572 ILM65572 IVI65572 JFE65572 JPA65572 JYW65572 KIS65572 KSO65572 LCK65572 LMG65572 LWC65572 MFY65572 MPU65572 MZQ65572 NJM65572 NTI65572 ODE65572 ONA65572 OWW65572 PGS65572 PQO65572 QAK65572 QKG65572 QUC65572 RDY65572 RNU65572 RXQ65572 SHM65572 SRI65572 TBE65572 TLA65572 TUW65572 UES65572 UOO65572 UYK65572 VIG65572 VSC65572 WBY65572 WLU65572 WVQ65572 I131108 JE131108 TA131108 ACW131108 AMS131108 AWO131108 BGK131108 BQG131108 CAC131108 CJY131108 CTU131108 DDQ131108 DNM131108 DXI131108 EHE131108 ERA131108 FAW131108 FKS131108 FUO131108 GEK131108 GOG131108 GYC131108 HHY131108 HRU131108 IBQ131108 ILM131108 IVI131108 JFE131108 JPA131108 JYW131108 KIS131108 KSO131108 LCK131108 LMG131108 LWC131108 MFY131108 MPU131108 MZQ131108 NJM131108 NTI131108 ODE131108 ONA131108 OWW131108 PGS131108 PQO131108 QAK131108 QKG131108 QUC131108 RDY131108 RNU131108 RXQ131108 SHM131108 SRI131108 TBE131108 TLA131108 TUW131108 UES131108 UOO131108 UYK131108 VIG131108 VSC131108 WBY131108 WLU131108 WVQ131108 I196644 JE196644 TA196644 ACW196644 AMS196644 AWO196644 BGK196644 BQG196644 CAC196644 CJY196644 CTU196644 DDQ196644 DNM196644 DXI196644 EHE196644 ERA196644 FAW196644 FKS196644 FUO196644 GEK196644 GOG196644 GYC196644 HHY196644 HRU196644 IBQ196644 ILM196644 IVI196644 JFE196644 JPA196644 JYW196644 KIS196644 KSO196644 LCK196644 LMG196644 LWC196644 MFY196644 MPU196644 MZQ196644 NJM196644 NTI196644 ODE196644 ONA196644 OWW196644 PGS196644 PQO196644 QAK196644 QKG196644 QUC196644 RDY196644 RNU196644 RXQ196644 SHM196644 SRI196644 TBE196644 TLA196644 TUW196644 UES196644 UOO196644 UYK196644 VIG196644 VSC196644 WBY196644 WLU196644 WVQ196644 I262180 JE262180 TA262180 ACW262180 AMS262180 AWO262180 BGK262180 BQG262180 CAC262180 CJY262180 CTU262180 DDQ262180 DNM262180 DXI262180 EHE262180 ERA262180 FAW262180 FKS262180 FUO262180 GEK262180 GOG262180 GYC262180 HHY262180 HRU262180 IBQ262180 ILM262180 IVI262180 JFE262180 JPA262180 JYW262180 KIS262180 KSO262180 LCK262180 LMG262180 LWC262180 MFY262180 MPU262180 MZQ262180 NJM262180 NTI262180 ODE262180 ONA262180 OWW262180 PGS262180 PQO262180 QAK262180 QKG262180 QUC262180 RDY262180 RNU262180 RXQ262180 SHM262180 SRI262180 TBE262180 TLA262180 TUW262180 UES262180 UOO262180 UYK262180 VIG262180 VSC262180 WBY262180 WLU262180 WVQ262180 I327716 JE327716 TA327716 ACW327716 AMS327716 AWO327716 BGK327716 BQG327716 CAC327716 CJY327716 CTU327716 DDQ327716 DNM327716 DXI327716 EHE327716 ERA327716 FAW327716 FKS327716 FUO327716 GEK327716 GOG327716 GYC327716 HHY327716 HRU327716 IBQ327716 ILM327716 IVI327716 JFE327716 JPA327716 JYW327716 KIS327716 KSO327716 LCK327716 LMG327716 LWC327716 MFY327716 MPU327716 MZQ327716 NJM327716 NTI327716 ODE327716 ONA327716 OWW327716 PGS327716 PQO327716 QAK327716 QKG327716 QUC327716 RDY327716 RNU327716 RXQ327716 SHM327716 SRI327716 TBE327716 TLA327716 TUW327716 UES327716 UOO327716 UYK327716 VIG327716 VSC327716 WBY327716 WLU327716 WVQ327716 I393252 JE393252 TA393252 ACW393252 AMS393252 AWO393252 BGK393252 BQG393252 CAC393252 CJY393252 CTU393252 DDQ393252 DNM393252 DXI393252 EHE393252 ERA393252 FAW393252 FKS393252 FUO393252 GEK393252 GOG393252 GYC393252 HHY393252 HRU393252 IBQ393252 ILM393252 IVI393252 JFE393252 JPA393252 JYW393252 KIS393252 KSO393252 LCK393252 LMG393252 LWC393252 MFY393252 MPU393252 MZQ393252 NJM393252 NTI393252 ODE393252 ONA393252 OWW393252 PGS393252 PQO393252 QAK393252 QKG393252 QUC393252 RDY393252 RNU393252 RXQ393252 SHM393252 SRI393252 TBE393252 TLA393252 TUW393252 UES393252 UOO393252 UYK393252 VIG393252 VSC393252 WBY393252 WLU393252 WVQ393252 I458788 JE458788 TA458788 ACW458788 AMS458788 AWO458788 BGK458788 BQG458788 CAC458788 CJY458788 CTU458788 DDQ458788 DNM458788 DXI458788 EHE458788 ERA458788 FAW458788 FKS458788 FUO458788 GEK458788 GOG458788 GYC458788 HHY458788 HRU458788 IBQ458788 ILM458788 IVI458788 JFE458788 JPA458788 JYW458788 KIS458788 KSO458788 LCK458788 LMG458788 LWC458788 MFY458788 MPU458788 MZQ458788 NJM458788 NTI458788 ODE458788 ONA458788 OWW458788 PGS458788 PQO458788 QAK458788 QKG458788 QUC458788 RDY458788 RNU458788 RXQ458788 SHM458788 SRI458788 TBE458788 TLA458788 TUW458788 UES458788 UOO458788 UYK458788 VIG458788 VSC458788 WBY458788 WLU458788 WVQ458788 I524324 JE524324 TA524324 ACW524324 AMS524324 AWO524324 BGK524324 BQG524324 CAC524324 CJY524324 CTU524324 DDQ524324 DNM524324 DXI524324 EHE524324 ERA524324 FAW524324 FKS524324 FUO524324 GEK524324 GOG524324 GYC524324 HHY524324 HRU524324 IBQ524324 ILM524324 IVI524324 JFE524324 JPA524324 JYW524324 KIS524324 KSO524324 LCK524324 LMG524324 LWC524324 MFY524324 MPU524324 MZQ524324 NJM524324 NTI524324 ODE524324 ONA524324 OWW524324 PGS524324 PQO524324 QAK524324 QKG524324 QUC524324 RDY524324 RNU524324 RXQ524324 SHM524324 SRI524324 TBE524324 TLA524324 TUW524324 UES524324 UOO524324 UYK524324 VIG524324 VSC524324 WBY524324 WLU524324 WVQ524324 I589860 JE589860 TA589860 ACW589860 AMS589860 AWO589860 BGK589860 BQG589860 CAC589860 CJY589860 CTU589860 DDQ589860 DNM589860 DXI589860 EHE589860 ERA589860 FAW589860 FKS589860 FUO589860 GEK589860 GOG589860 GYC589860 HHY589860 HRU589860 IBQ589860 ILM589860 IVI589860 JFE589860 JPA589860 JYW589860 KIS589860 KSO589860 LCK589860 LMG589860 LWC589860 MFY589860 MPU589860 MZQ589860 NJM589860 NTI589860 ODE589860 ONA589860 OWW589860 PGS589860 PQO589860 QAK589860 QKG589860 QUC589860 RDY589860 RNU589860 RXQ589860 SHM589860 SRI589860 TBE589860 TLA589860 TUW589860 UES589860 UOO589860 UYK589860 VIG589860 VSC589860 WBY589860 WLU589860 WVQ589860 I655396 JE655396 TA655396 ACW655396 AMS655396 AWO655396 BGK655396 BQG655396 CAC655396 CJY655396 CTU655396 DDQ655396 DNM655396 DXI655396 EHE655396 ERA655396 FAW655396 FKS655396 FUO655396 GEK655396 GOG655396 GYC655396 HHY655396 HRU655396 IBQ655396 ILM655396 IVI655396 JFE655396 JPA655396 JYW655396 KIS655396 KSO655396 LCK655396 LMG655396 LWC655396 MFY655396 MPU655396 MZQ655396 NJM655396 NTI655396 ODE655396 ONA655396 OWW655396 PGS655396 PQO655396 QAK655396 QKG655396 QUC655396 RDY655396 RNU655396 RXQ655396 SHM655396 SRI655396 TBE655396 TLA655396 TUW655396 UES655396 UOO655396 UYK655396 VIG655396 VSC655396 WBY655396 WLU655396 WVQ655396 I720932 JE720932 TA720932 ACW720932 AMS720932 AWO720932 BGK720932 BQG720932 CAC720932 CJY720932 CTU720932 DDQ720932 DNM720932 DXI720932 EHE720932 ERA720932 FAW720932 FKS720932 FUO720932 GEK720932 GOG720932 GYC720932 HHY720932 HRU720932 IBQ720932 ILM720932 IVI720932 JFE720932 JPA720932 JYW720932 KIS720932 KSO720932 LCK720932 LMG720932 LWC720932 MFY720932 MPU720932 MZQ720932 NJM720932 NTI720932 ODE720932 ONA720932 OWW720932 PGS720932 PQO720932 QAK720932 QKG720932 QUC720932 RDY720932 RNU720932 RXQ720932 SHM720932 SRI720932 TBE720932 TLA720932 TUW720932 UES720932 UOO720932 UYK720932 VIG720932 VSC720932 WBY720932 WLU720932 WVQ720932 I786468 JE786468 TA786468 ACW786468 AMS786468 AWO786468 BGK786468 BQG786468 CAC786468 CJY786468 CTU786468 DDQ786468 DNM786468 DXI786468 EHE786468 ERA786468 FAW786468 FKS786468 FUO786468 GEK786468 GOG786468 GYC786468 HHY786468 HRU786468 IBQ786468 ILM786468 IVI786468 JFE786468 JPA786468 JYW786468 KIS786468 KSO786468 LCK786468 LMG786468 LWC786468 MFY786468 MPU786468 MZQ786468 NJM786468 NTI786468 ODE786468 ONA786468 OWW786468 PGS786468 PQO786468 QAK786468 QKG786468 QUC786468 RDY786468 RNU786468 RXQ786468 SHM786468 SRI786468 TBE786468 TLA786468 TUW786468 UES786468 UOO786468 UYK786468 VIG786468 VSC786468 WBY786468 WLU786468 WVQ786468 I852004 JE852004 TA852004 ACW852004 AMS852004 AWO852004 BGK852004 BQG852004 CAC852004 CJY852004 CTU852004 DDQ852004 DNM852004 DXI852004 EHE852004 ERA852004 FAW852004 FKS852004 FUO852004 GEK852004 GOG852004 GYC852004 HHY852004 HRU852004 IBQ852004 ILM852004 IVI852004 JFE852004 JPA852004 JYW852004 KIS852004 KSO852004 LCK852004 LMG852004 LWC852004 MFY852004 MPU852004 MZQ852004 NJM852004 NTI852004 ODE852004 ONA852004 OWW852004 PGS852004 PQO852004 QAK852004 QKG852004 QUC852004 RDY852004 RNU852004 RXQ852004 SHM852004 SRI852004 TBE852004 TLA852004 TUW852004 UES852004 UOO852004 UYK852004 VIG852004 VSC852004 WBY852004 WLU852004 WVQ852004 I917540 JE917540 TA917540 ACW917540 AMS917540 AWO917540 BGK917540 BQG917540 CAC917540 CJY917540 CTU917540 DDQ917540 DNM917540 DXI917540 EHE917540 ERA917540 FAW917540 FKS917540 FUO917540 GEK917540 GOG917540 GYC917540 HHY917540 HRU917540 IBQ917540 ILM917540 IVI917540 JFE917540 JPA917540 JYW917540 KIS917540 KSO917540 LCK917540 LMG917540 LWC917540 MFY917540 MPU917540 MZQ917540 NJM917540 NTI917540 ODE917540 ONA917540 OWW917540 PGS917540 PQO917540 QAK917540 QKG917540 QUC917540 RDY917540 RNU917540 RXQ917540 SHM917540 SRI917540 TBE917540 TLA917540 TUW917540 UES917540 UOO917540 UYK917540 VIG917540 VSC917540 WBY917540 WLU917540 WVQ917540 I983076 JE983076 TA983076 ACW983076 AMS983076 AWO983076 BGK983076 BQG983076 CAC983076 CJY983076 CTU983076 DDQ983076 DNM983076 DXI983076 EHE983076 ERA983076 FAW983076 FKS983076 FUO983076 GEK983076 GOG983076 GYC983076 HHY983076 HRU983076 IBQ983076 ILM983076 IVI983076 JFE983076 JPA983076 JYW983076 KIS983076 KSO983076 LCK983076 LMG983076 LWC983076 MFY983076 MPU983076 MZQ983076 NJM983076 NTI983076 ODE983076 ONA983076 OWW983076 PGS983076 PQO983076 QAK983076 QKG983076 QUC983076 RDY983076 RNU983076 RXQ983076 SHM983076 SRI983076 TBE983076 TLA983076 TUW983076 UES983076 UOO983076 UYK983076 VIG983076 VSC983076 WBY983076 WLU983076 WVQ983076 I56 JE56 TA56 ACW56 AMS56 AWO56 BGK56 BQG56 CAC56 CJY56 CTU56 DDQ56 DNM56 DXI56 EHE56 ERA56 FAW56 FKS56 FUO56 GEK56 GOG56 GYC56 HHY56 HRU56 IBQ56 ILM56 IVI56 JFE56 JPA56 JYW56 KIS56 KSO56 LCK56 LMG56 LWC56 MFY56 MPU56 MZQ56 NJM56 NTI56 ODE56 ONA56 OWW56 PGS56 PQO56 QAK56 QKG56 QUC56 RDY56 RNU56 RXQ56 SHM56 SRI56 TBE56 TLA56 TUW56 UES56 UOO56 UYK56 VIG56 VSC56 WBY56 WLU56 WVQ56 I65592 JE65592 TA65592 ACW65592 AMS65592 AWO65592 BGK65592 BQG65592 CAC65592 CJY65592 CTU65592 DDQ65592 DNM65592 DXI65592 EHE65592 ERA65592 FAW65592 FKS65592 FUO65592 GEK65592 GOG65592 GYC65592 HHY65592 HRU65592 IBQ65592 ILM65592 IVI65592 JFE65592 JPA65592 JYW65592 KIS65592 KSO65592 LCK65592 LMG65592 LWC65592 MFY65592 MPU65592 MZQ65592 NJM65592 NTI65592 ODE65592 ONA65592 OWW65592 PGS65592 PQO65592 QAK65592 QKG65592 QUC65592 RDY65592 RNU65592 RXQ65592 SHM65592 SRI65592 TBE65592 TLA65592 TUW65592 UES65592 UOO65592 UYK65592 VIG65592 VSC65592 WBY65592 WLU65592 WVQ65592 I131128 JE131128 TA131128 ACW131128 AMS131128 AWO131128 BGK131128 BQG131128 CAC131128 CJY131128 CTU131128 DDQ131128 DNM131128 DXI131128 EHE131128 ERA131128 FAW131128 FKS131128 FUO131128 GEK131128 GOG131128 GYC131128 HHY131128 HRU131128 IBQ131128 ILM131128 IVI131128 JFE131128 JPA131128 JYW131128 KIS131128 KSO131128 LCK131128 LMG131128 LWC131128 MFY131128 MPU131128 MZQ131128 NJM131128 NTI131128 ODE131128 ONA131128 OWW131128 PGS131128 PQO131128 QAK131128 QKG131128 QUC131128 RDY131128 RNU131128 RXQ131128 SHM131128 SRI131128 TBE131128 TLA131128 TUW131128 UES131128 UOO131128 UYK131128 VIG131128 VSC131128 WBY131128 WLU131128 WVQ131128 I196664 JE196664 TA196664 ACW196664 AMS196664 AWO196664 BGK196664 BQG196664 CAC196664 CJY196664 CTU196664 DDQ196664 DNM196664 DXI196664 EHE196664 ERA196664 FAW196664 FKS196664 FUO196664 GEK196664 GOG196664 GYC196664 HHY196664 HRU196664 IBQ196664 ILM196664 IVI196664 JFE196664 JPA196664 JYW196664 KIS196664 KSO196664 LCK196664 LMG196664 LWC196664 MFY196664 MPU196664 MZQ196664 NJM196664 NTI196664 ODE196664 ONA196664 OWW196664 PGS196664 PQO196664 QAK196664 QKG196664 QUC196664 RDY196664 RNU196664 RXQ196664 SHM196664 SRI196664 TBE196664 TLA196664 TUW196664 UES196664 UOO196664 UYK196664 VIG196664 VSC196664 WBY196664 WLU196664 WVQ196664 I262200 JE262200 TA262200 ACW262200 AMS262200 AWO262200 BGK262200 BQG262200 CAC262200 CJY262200 CTU262200 DDQ262200 DNM262200 DXI262200 EHE262200 ERA262200 FAW262200 FKS262200 FUO262200 GEK262200 GOG262200 GYC262200 HHY262200 HRU262200 IBQ262200 ILM262200 IVI262200 JFE262200 JPA262200 JYW262200 KIS262200 KSO262200 LCK262200 LMG262200 LWC262200 MFY262200 MPU262200 MZQ262200 NJM262200 NTI262200 ODE262200 ONA262200 OWW262200 PGS262200 PQO262200 QAK262200 QKG262200 QUC262200 RDY262200 RNU262200 RXQ262200 SHM262200 SRI262200 TBE262200 TLA262200 TUW262200 UES262200 UOO262200 UYK262200 VIG262200 VSC262200 WBY262200 WLU262200 WVQ262200 I327736 JE327736 TA327736 ACW327736 AMS327736 AWO327736 BGK327736 BQG327736 CAC327736 CJY327736 CTU327736 DDQ327736 DNM327736 DXI327736 EHE327736 ERA327736 FAW327736 FKS327736 FUO327736 GEK327736 GOG327736 GYC327736 HHY327736 HRU327736 IBQ327736 ILM327736 IVI327736 JFE327736 JPA327736 JYW327736 KIS327736 KSO327736 LCK327736 LMG327736 LWC327736 MFY327736 MPU327736 MZQ327736 NJM327736 NTI327736 ODE327736 ONA327736 OWW327736 PGS327736 PQO327736 QAK327736 QKG327736 QUC327736 RDY327736 RNU327736 RXQ327736 SHM327736 SRI327736 TBE327736 TLA327736 TUW327736 UES327736 UOO327736 UYK327736 VIG327736 VSC327736 WBY327736 WLU327736 WVQ327736 I393272 JE393272 TA393272 ACW393272 AMS393272 AWO393272 BGK393272 BQG393272 CAC393272 CJY393272 CTU393272 DDQ393272 DNM393272 DXI393272 EHE393272 ERA393272 FAW393272 FKS393272 FUO393272 GEK393272 GOG393272 GYC393272 HHY393272 HRU393272 IBQ393272 ILM393272 IVI393272 JFE393272 JPA393272 JYW393272 KIS393272 KSO393272 LCK393272 LMG393272 LWC393272 MFY393272 MPU393272 MZQ393272 NJM393272 NTI393272 ODE393272 ONA393272 OWW393272 PGS393272 PQO393272 QAK393272 QKG393272 QUC393272 RDY393272 RNU393272 RXQ393272 SHM393272 SRI393272 TBE393272 TLA393272 TUW393272 UES393272 UOO393272 UYK393272 VIG393272 VSC393272 WBY393272 WLU393272 WVQ393272 I458808 JE458808 TA458808 ACW458808 AMS458808 AWO458808 BGK458808 BQG458808 CAC458808 CJY458808 CTU458808 DDQ458808 DNM458808 DXI458808 EHE458808 ERA458808 FAW458808 FKS458808 FUO458808 GEK458808 GOG458808 GYC458808 HHY458808 HRU458808 IBQ458808 ILM458808 IVI458808 JFE458808 JPA458808 JYW458808 KIS458808 KSO458808 LCK458808 LMG458808 LWC458808 MFY458808 MPU458808 MZQ458808 NJM458808 NTI458808 ODE458808 ONA458808 OWW458808 PGS458808 PQO458808 QAK458808 QKG458808 QUC458808 RDY458808 RNU458808 RXQ458808 SHM458808 SRI458808 TBE458808 TLA458808 TUW458808 UES458808 UOO458808 UYK458808 VIG458808 VSC458808 WBY458808 WLU458808 WVQ458808 I524344 JE524344 TA524344 ACW524344 AMS524344 AWO524344 BGK524344 BQG524344 CAC524344 CJY524344 CTU524344 DDQ524344 DNM524344 DXI524344 EHE524344 ERA524344 FAW524344 FKS524344 FUO524344 GEK524344 GOG524344 GYC524344 HHY524344 HRU524344 IBQ524344 ILM524344 IVI524344 JFE524344 JPA524344 JYW524344 KIS524344 KSO524344 LCK524344 LMG524344 LWC524344 MFY524344 MPU524344 MZQ524344 NJM524344 NTI524344 ODE524344 ONA524344 OWW524344 PGS524344 PQO524344 QAK524344 QKG524344 QUC524344 RDY524344 RNU524344 RXQ524344 SHM524344 SRI524344 TBE524344 TLA524344 TUW524344 UES524344 UOO524344 UYK524344 VIG524344 VSC524344 WBY524344 WLU524344 WVQ524344 I589880 JE589880 TA589880 ACW589880 AMS589880 AWO589880 BGK589880 BQG589880 CAC589880 CJY589880 CTU589880 DDQ589880 DNM589880 DXI589880 EHE589880 ERA589880 FAW589880 FKS589880 FUO589880 GEK589880 GOG589880 GYC589880 HHY589880 HRU589880 IBQ589880 ILM589880 IVI589880 JFE589880 JPA589880 JYW589880 KIS589880 KSO589880 LCK589880 LMG589880 LWC589880 MFY589880 MPU589880 MZQ589880 NJM589880 NTI589880 ODE589880 ONA589880 OWW589880 PGS589880 PQO589880 QAK589880 QKG589880 QUC589880 RDY589880 RNU589880 RXQ589880 SHM589880 SRI589880 TBE589880 TLA589880 TUW589880 UES589880 UOO589880 UYK589880 VIG589880 VSC589880 WBY589880 WLU589880 WVQ589880 I655416 JE655416 TA655416 ACW655416 AMS655416 AWO655416 BGK655416 BQG655416 CAC655416 CJY655416 CTU655416 DDQ655416 DNM655416 DXI655416 EHE655416 ERA655416 FAW655416 FKS655416 FUO655416 GEK655416 GOG655416 GYC655416 HHY655416 HRU655416 IBQ655416 ILM655416 IVI655416 JFE655416 JPA655416 JYW655416 KIS655416 KSO655416 LCK655416 LMG655416 LWC655416 MFY655416 MPU655416 MZQ655416 NJM655416 NTI655416 ODE655416 ONA655416 OWW655416 PGS655416 PQO655416 QAK655416 QKG655416 QUC655416 RDY655416 RNU655416 RXQ655416 SHM655416 SRI655416 TBE655416 TLA655416 TUW655416 UES655416 UOO655416 UYK655416 VIG655416 VSC655416 WBY655416 WLU655416 WVQ655416 I720952 JE720952 TA720952 ACW720952 AMS720952 AWO720952 BGK720952 BQG720952 CAC720952 CJY720952 CTU720952 DDQ720952 DNM720952 DXI720952 EHE720952 ERA720952 FAW720952 FKS720952 FUO720952 GEK720952 GOG720952 GYC720952 HHY720952 HRU720952 IBQ720952 ILM720952 IVI720952 JFE720952 JPA720952 JYW720952 KIS720952 KSO720952 LCK720952 LMG720952 LWC720952 MFY720952 MPU720952 MZQ720952 NJM720952 NTI720952 ODE720952 ONA720952 OWW720952 PGS720952 PQO720952 QAK720952 QKG720952 QUC720952 RDY720952 RNU720952 RXQ720952 SHM720952 SRI720952 TBE720952 TLA720952 TUW720952 UES720952 UOO720952 UYK720952 VIG720952 VSC720952 WBY720952 WLU720952 WVQ720952 I786488 JE786488 TA786488 ACW786488 AMS786488 AWO786488 BGK786488 BQG786488 CAC786488 CJY786488 CTU786488 DDQ786488 DNM786488 DXI786488 EHE786488 ERA786488 FAW786488 FKS786488 FUO786488 GEK786488 GOG786488 GYC786488 HHY786488 HRU786488 IBQ786488 ILM786488 IVI786488 JFE786488 JPA786488 JYW786488 KIS786488 KSO786488 LCK786488 LMG786488 LWC786488 MFY786488 MPU786488 MZQ786488 NJM786488 NTI786488 ODE786488 ONA786488 OWW786488 PGS786488 PQO786488 QAK786488 QKG786488 QUC786488 RDY786488 RNU786488 RXQ786488 SHM786488 SRI786488 TBE786488 TLA786488 TUW786488 UES786488 UOO786488 UYK786488 VIG786488 VSC786488 WBY786488 WLU786488 WVQ786488 I852024 JE852024 TA852024 ACW852024 AMS852024 AWO852024 BGK852024 BQG852024 CAC852024 CJY852024 CTU852024 DDQ852024 DNM852024 DXI852024 EHE852024 ERA852024 FAW852024 FKS852024 FUO852024 GEK852024 GOG852024 GYC852024 HHY852024 HRU852024 IBQ852024 ILM852024 IVI852024 JFE852024 JPA852024 JYW852024 KIS852024 KSO852024 LCK852024 LMG852024 LWC852024 MFY852024 MPU852024 MZQ852024 NJM852024 NTI852024 ODE852024 ONA852024 OWW852024 PGS852024 PQO852024 QAK852024 QKG852024 QUC852024 RDY852024 RNU852024 RXQ852024 SHM852024 SRI852024 TBE852024 TLA852024 TUW852024 UES852024 UOO852024 UYK852024 VIG852024 VSC852024 WBY852024 WLU852024 WVQ852024 I917560 JE917560 TA917560 ACW917560 AMS917560 AWO917560 BGK917560 BQG917560 CAC917560 CJY917560 CTU917560 DDQ917560 DNM917560 DXI917560 EHE917560 ERA917560 FAW917560 FKS917560 FUO917560 GEK917560 GOG917560 GYC917560 HHY917560 HRU917560 IBQ917560 ILM917560 IVI917560 JFE917560 JPA917560 JYW917560 KIS917560 KSO917560 LCK917560 LMG917560 LWC917560 MFY917560 MPU917560 MZQ917560 NJM917560 NTI917560 ODE917560 ONA917560 OWW917560 PGS917560 PQO917560 QAK917560 QKG917560 QUC917560 RDY917560 RNU917560 RXQ917560 SHM917560 SRI917560 TBE917560 TLA917560 TUW917560 UES917560 UOO917560 UYK917560 VIG917560 VSC917560 WBY917560 WLU917560 WVQ917560 I983096 JE983096 TA983096 ACW983096 AMS983096 AWO983096 BGK983096 BQG983096 CAC983096 CJY983096 CTU983096 DDQ983096 DNM983096 DXI983096 EHE983096 ERA983096 FAW983096 FKS983096 FUO983096 GEK983096 GOG983096 GYC983096 HHY983096 HRU983096 IBQ983096 ILM983096 IVI983096 JFE983096 JPA983096 JYW983096 KIS983096 KSO983096 LCK983096 LMG983096 LWC983096 MFY983096 MPU983096 MZQ983096 NJM983096 NTI983096 ODE983096 ONA983096 OWW983096 PGS983096 PQO983096 QAK983096 QKG983096 QUC983096 RDY983096 RNU983096 RXQ983096 SHM983096 SRI983096 TBE983096 TLA983096 TUW983096 UES983096 UOO983096 UYK983096 VIG983096 VSC983096 WBY983096 WLU983096 WVQ983096 I60 JE60 TA60 ACW60 AMS60 AWO60 BGK60 BQG60 CAC60 CJY60 CTU60 DDQ60 DNM60 DXI60 EHE60 ERA60 FAW60 FKS60 FUO60 GEK60 GOG60 GYC60 HHY60 HRU60 IBQ60 ILM60 IVI60 JFE60 JPA60 JYW60 KIS60 KSO60 LCK60 LMG60 LWC60 MFY60 MPU60 MZQ60 NJM60 NTI60 ODE60 ONA60 OWW60 PGS60 PQO60 QAK60 QKG60 QUC60 RDY60 RNU60 RXQ60 SHM60 SRI60 TBE60 TLA60 TUW60 UES60 UOO60 UYK60 VIG60 VSC60 WBY60 WLU60 WVQ60 I65596 JE65596 TA65596 ACW65596 AMS65596 AWO65596 BGK65596 BQG65596 CAC65596 CJY65596 CTU65596 DDQ65596 DNM65596 DXI65596 EHE65596 ERA65596 FAW65596 FKS65596 FUO65596 GEK65596 GOG65596 GYC65596 HHY65596 HRU65596 IBQ65596 ILM65596 IVI65596 JFE65596 JPA65596 JYW65596 KIS65596 KSO65596 LCK65596 LMG65596 LWC65596 MFY65596 MPU65596 MZQ65596 NJM65596 NTI65596 ODE65596 ONA65596 OWW65596 PGS65596 PQO65596 QAK65596 QKG65596 QUC65596 RDY65596 RNU65596 RXQ65596 SHM65596 SRI65596 TBE65596 TLA65596 TUW65596 UES65596 UOO65596 UYK65596 VIG65596 VSC65596 WBY65596 WLU65596 WVQ65596 I131132 JE131132 TA131132 ACW131132 AMS131132 AWO131132 BGK131132 BQG131132 CAC131132 CJY131132 CTU131132 DDQ131132 DNM131132 DXI131132 EHE131132 ERA131132 FAW131132 FKS131132 FUO131132 GEK131132 GOG131132 GYC131132 HHY131132 HRU131132 IBQ131132 ILM131132 IVI131132 JFE131132 JPA131132 JYW131132 KIS131132 KSO131132 LCK131132 LMG131132 LWC131132 MFY131132 MPU131132 MZQ131132 NJM131132 NTI131132 ODE131132 ONA131132 OWW131132 PGS131132 PQO131132 QAK131132 QKG131132 QUC131132 RDY131132 RNU131132 RXQ131132 SHM131132 SRI131132 TBE131132 TLA131132 TUW131132 UES131132 UOO131132 UYK131132 VIG131132 VSC131132 WBY131132 WLU131132 WVQ131132 I196668 JE196668 TA196668 ACW196668 AMS196668 AWO196668 BGK196668 BQG196668 CAC196668 CJY196668 CTU196668 DDQ196668 DNM196668 DXI196668 EHE196668 ERA196668 FAW196668 FKS196668 FUO196668 GEK196668 GOG196668 GYC196668 HHY196668 HRU196668 IBQ196668 ILM196668 IVI196668 JFE196668 JPA196668 JYW196668 KIS196668 KSO196668 LCK196668 LMG196668 LWC196668 MFY196668 MPU196668 MZQ196668 NJM196668 NTI196668 ODE196668 ONA196668 OWW196668 PGS196668 PQO196668 QAK196668 QKG196668 QUC196668 RDY196668 RNU196668 RXQ196668 SHM196668 SRI196668 TBE196668 TLA196668 TUW196668 UES196668 UOO196668 UYK196668 VIG196668 VSC196668 WBY196668 WLU196668 WVQ196668 I262204 JE262204 TA262204 ACW262204 AMS262204 AWO262204 BGK262204 BQG262204 CAC262204 CJY262204 CTU262204 DDQ262204 DNM262204 DXI262204 EHE262204 ERA262204 FAW262204 FKS262204 FUO262204 GEK262204 GOG262204 GYC262204 HHY262204 HRU262204 IBQ262204 ILM262204 IVI262204 JFE262204 JPA262204 JYW262204 KIS262204 KSO262204 LCK262204 LMG262204 LWC262204 MFY262204 MPU262204 MZQ262204 NJM262204 NTI262204 ODE262204 ONA262204 OWW262204 PGS262204 PQO262204 QAK262204 QKG262204 QUC262204 RDY262204 RNU262204 RXQ262204 SHM262204 SRI262204 TBE262204 TLA262204 TUW262204 UES262204 UOO262204 UYK262204 VIG262204 VSC262204 WBY262204 WLU262204 WVQ262204 I327740 JE327740 TA327740 ACW327740 AMS327740 AWO327740 BGK327740 BQG327740 CAC327740 CJY327740 CTU327740 DDQ327740 DNM327740 DXI327740 EHE327740 ERA327740 FAW327740 FKS327740 FUO327740 GEK327740 GOG327740 GYC327740 HHY327740 HRU327740 IBQ327740 ILM327740 IVI327740 JFE327740 JPA327740 JYW327740 KIS327740 KSO327740 LCK327740 LMG327740 LWC327740 MFY327740 MPU327740 MZQ327740 NJM327740 NTI327740 ODE327740 ONA327740 OWW327740 PGS327740 PQO327740 QAK327740 QKG327740 QUC327740 RDY327740 RNU327740 RXQ327740 SHM327740 SRI327740 TBE327740 TLA327740 TUW327740 UES327740 UOO327740 UYK327740 VIG327740 VSC327740 WBY327740 WLU327740 WVQ327740 I393276 JE393276 TA393276 ACW393276 AMS393276 AWO393276 BGK393276 BQG393276 CAC393276 CJY393276 CTU393276 DDQ393276 DNM393276 DXI393276 EHE393276 ERA393276 FAW393276 FKS393276 FUO393276 GEK393276 GOG393276 GYC393276 HHY393276 HRU393276 IBQ393276 ILM393276 IVI393276 JFE393276 JPA393276 JYW393276 KIS393276 KSO393276 LCK393276 LMG393276 LWC393276 MFY393276 MPU393276 MZQ393276 NJM393276 NTI393276 ODE393276 ONA393276 OWW393276 PGS393276 PQO393276 QAK393276 QKG393276 QUC393276 RDY393276 RNU393276 RXQ393276 SHM393276 SRI393276 TBE393276 TLA393276 TUW393276 UES393276 UOO393276 UYK393276 VIG393276 VSC393276 WBY393276 WLU393276 WVQ393276 I458812 JE458812 TA458812 ACW458812 AMS458812 AWO458812 BGK458812 BQG458812 CAC458812 CJY458812 CTU458812 DDQ458812 DNM458812 DXI458812 EHE458812 ERA458812 FAW458812 FKS458812 FUO458812 GEK458812 GOG458812 GYC458812 HHY458812 HRU458812 IBQ458812 ILM458812 IVI458812 JFE458812 JPA458812 JYW458812 KIS458812 KSO458812 LCK458812 LMG458812 LWC458812 MFY458812 MPU458812 MZQ458812 NJM458812 NTI458812 ODE458812 ONA458812 OWW458812 PGS458812 PQO458812 QAK458812 QKG458812 QUC458812 RDY458812 RNU458812 RXQ458812 SHM458812 SRI458812 TBE458812 TLA458812 TUW458812 UES458812 UOO458812 UYK458812 VIG458812 VSC458812 WBY458812 WLU458812 WVQ458812 I524348 JE524348 TA524348 ACW524348 AMS524348 AWO524348 BGK524348 BQG524348 CAC524348 CJY524348 CTU524348 DDQ524348 DNM524348 DXI524348 EHE524348 ERA524348 FAW524348 FKS524348 FUO524348 GEK524348 GOG524348 GYC524348 HHY524348 HRU524348 IBQ524348 ILM524348 IVI524348 JFE524348 JPA524348 JYW524348 KIS524348 KSO524348 LCK524348 LMG524348 LWC524348 MFY524348 MPU524348 MZQ524348 NJM524348 NTI524348 ODE524348 ONA524348 OWW524348 PGS524348 PQO524348 QAK524348 QKG524348 QUC524348 RDY524348 RNU524348 RXQ524348 SHM524348 SRI524348 TBE524348 TLA524348 TUW524348 UES524348 UOO524348 UYK524348 VIG524348 VSC524348 WBY524348 WLU524348 WVQ524348 I589884 JE589884 TA589884 ACW589884 AMS589884 AWO589884 BGK589884 BQG589884 CAC589884 CJY589884 CTU589884 DDQ589884 DNM589884 DXI589884 EHE589884 ERA589884 FAW589884 FKS589884 FUO589884 GEK589884 GOG589884 GYC589884 HHY589884 HRU589884 IBQ589884 ILM589884 IVI589884 JFE589884 JPA589884 JYW589884 KIS589884 KSO589884 LCK589884 LMG589884 LWC589884 MFY589884 MPU589884 MZQ589884 NJM589884 NTI589884 ODE589884 ONA589884 OWW589884 PGS589884 PQO589884 QAK589884 QKG589884 QUC589884 RDY589884 RNU589884 RXQ589884 SHM589884 SRI589884 TBE589884 TLA589884 TUW589884 UES589884 UOO589884 UYK589884 VIG589884 VSC589884 WBY589884 WLU589884 WVQ589884 I655420 JE655420 TA655420 ACW655420 AMS655420 AWO655420 BGK655420 BQG655420 CAC655420 CJY655420 CTU655420 DDQ655420 DNM655420 DXI655420 EHE655420 ERA655420 FAW655420 FKS655420 FUO655420 GEK655420 GOG655420 GYC655420 HHY655420 HRU655420 IBQ655420 ILM655420 IVI655420 JFE655420 JPA655420 JYW655420 KIS655420 KSO655420 LCK655420 LMG655420 LWC655420 MFY655420 MPU655420 MZQ655420 NJM655420 NTI655420 ODE655420 ONA655420 OWW655420 PGS655420 PQO655420 QAK655420 QKG655420 QUC655420 RDY655420 RNU655420 RXQ655420 SHM655420 SRI655420 TBE655420 TLA655420 TUW655420 UES655420 UOO655420 UYK655420 VIG655420 VSC655420 WBY655420 WLU655420 WVQ655420 I720956 JE720956 TA720956 ACW720956 AMS720956 AWO720956 BGK720956 BQG720956 CAC720956 CJY720956 CTU720956 DDQ720956 DNM720956 DXI720956 EHE720956 ERA720956 FAW720956 FKS720956 FUO720956 GEK720956 GOG720956 GYC720956 HHY720956 HRU720956 IBQ720956 ILM720956 IVI720956 JFE720956 JPA720956 JYW720956 KIS720956 KSO720956 LCK720956 LMG720956 LWC720956 MFY720956 MPU720956 MZQ720956 NJM720956 NTI720956 ODE720956 ONA720956 OWW720956 PGS720956 PQO720956 QAK720956 QKG720956 QUC720956 RDY720956 RNU720956 RXQ720956 SHM720956 SRI720956 TBE720956 TLA720956 TUW720956 UES720956 UOO720956 UYK720956 VIG720956 VSC720956 WBY720956 WLU720956 WVQ720956 I786492 JE786492 TA786492 ACW786492 AMS786492 AWO786492 BGK786492 BQG786492 CAC786492 CJY786492 CTU786492 DDQ786492 DNM786492 DXI786492 EHE786492 ERA786492 FAW786492 FKS786492 FUO786492 GEK786492 GOG786492 GYC786492 HHY786492 HRU786492 IBQ786492 ILM786492 IVI786492 JFE786492 JPA786492 JYW786492 KIS786492 KSO786492 LCK786492 LMG786492 LWC786492 MFY786492 MPU786492 MZQ786492 NJM786492 NTI786492 ODE786492 ONA786492 OWW786492 PGS786492 PQO786492 QAK786492 QKG786492 QUC786492 RDY786492 RNU786492 RXQ786492 SHM786492 SRI786492 TBE786492 TLA786492 TUW786492 UES786492 UOO786492 UYK786492 VIG786492 VSC786492 WBY786492 WLU786492 WVQ786492 I852028 JE852028 TA852028 ACW852028 AMS852028 AWO852028 BGK852028 BQG852028 CAC852028 CJY852028 CTU852028 DDQ852028 DNM852028 DXI852028 EHE852028 ERA852028 FAW852028 FKS852028 FUO852028 GEK852028 GOG852028 GYC852028 HHY852028 HRU852028 IBQ852028 ILM852028 IVI852028 JFE852028 JPA852028 JYW852028 KIS852028 KSO852028 LCK852028 LMG852028 LWC852028 MFY852028 MPU852028 MZQ852028 NJM852028 NTI852028 ODE852028 ONA852028 OWW852028 PGS852028 PQO852028 QAK852028 QKG852028 QUC852028 RDY852028 RNU852028 RXQ852028 SHM852028 SRI852028 TBE852028 TLA852028 TUW852028 UES852028 UOO852028 UYK852028 VIG852028 VSC852028 WBY852028 WLU852028 WVQ852028 I917564 JE917564 TA917564 ACW917564 AMS917564 AWO917564 BGK917564 BQG917564 CAC917564 CJY917564 CTU917564 DDQ917564 DNM917564 DXI917564 EHE917564 ERA917564 FAW917564 FKS917564 FUO917564 GEK917564 GOG917564 GYC917564 HHY917564 HRU917564 IBQ917564 ILM917564 IVI917564 JFE917564 JPA917564 JYW917564 KIS917564 KSO917564 LCK917564 LMG917564 LWC917564 MFY917564 MPU917564 MZQ917564 NJM917564 NTI917564 ODE917564 ONA917564 OWW917564 PGS917564 PQO917564 QAK917564 QKG917564 QUC917564 RDY917564 RNU917564 RXQ917564 SHM917564 SRI917564 TBE917564 TLA917564 TUW917564 UES917564 UOO917564 UYK917564 VIG917564 VSC917564 WBY917564 WLU917564 WVQ917564 I983100 JE983100 TA983100 ACW983100 AMS983100 AWO983100 BGK983100 BQG983100 CAC983100 CJY983100 CTU983100 DDQ983100 DNM983100 DXI983100 EHE983100 ERA983100 FAW983100 FKS983100 FUO983100 GEK983100 GOG983100 GYC983100 HHY983100 HRU983100 IBQ983100 ILM983100 IVI983100 JFE983100 JPA983100 JYW983100 KIS983100 KSO983100 LCK983100 LMG983100 LWC983100 MFY983100 MPU983100 MZQ983100 NJM983100 NTI983100 ODE983100 ONA983100 OWW983100 PGS983100 PQO983100 QAK983100 QKG983100 QUC983100 RDY983100 RNU983100 RXQ983100 SHM983100 SRI983100 TBE983100 TLA983100 TUW983100 UES983100 UOO983100 UYK983100 VIG983100 VSC983100 WBY983100 WLU983100 WVQ983100 I64 JE64 TA64 ACW64 AMS64 AWO64 BGK64 BQG64 CAC64 CJY64 CTU64 DDQ64 DNM64 DXI64 EHE64 ERA64 FAW64 FKS64 FUO64 GEK64 GOG64 GYC64 HHY64 HRU64 IBQ64 ILM64 IVI64 JFE64 JPA64 JYW64 KIS64 KSO64 LCK64 LMG64 LWC64 MFY64 MPU64 MZQ64 NJM64 NTI64 ODE64 ONA64 OWW64 PGS64 PQO64 QAK64 QKG64 QUC64 RDY64 RNU64 RXQ64 SHM64 SRI64 TBE64 TLA64 TUW64 UES64 UOO64 UYK64 VIG64 VSC64 WBY64 WLU64 WVQ64 I65600 JE65600 TA65600 ACW65600 AMS65600 AWO65600 BGK65600 BQG65600 CAC65600 CJY65600 CTU65600 DDQ65600 DNM65600 DXI65600 EHE65600 ERA65600 FAW65600 FKS65600 FUO65600 GEK65600 GOG65600 GYC65600 HHY65600 HRU65600 IBQ65600 ILM65600 IVI65600 JFE65600 JPA65600 JYW65600 KIS65600 KSO65600 LCK65600 LMG65600 LWC65600 MFY65600 MPU65600 MZQ65600 NJM65600 NTI65600 ODE65600 ONA65600 OWW65600 PGS65600 PQO65600 QAK65600 QKG65600 QUC65600 RDY65600 RNU65600 RXQ65600 SHM65600 SRI65600 TBE65600 TLA65600 TUW65600 UES65600 UOO65600 UYK65600 VIG65600 VSC65600 WBY65600 WLU65600 WVQ65600 I131136 JE131136 TA131136 ACW131136 AMS131136 AWO131136 BGK131136 BQG131136 CAC131136 CJY131136 CTU131136 DDQ131136 DNM131136 DXI131136 EHE131136 ERA131136 FAW131136 FKS131136 FUO131136 GEK131136 GOG131136 GYC131136 HHY131136 HRU131136 IBQ131136 ILM131136 IVI131136 JFE131136 JPA131136 JYW131136 KIS131136 KSO131136 LCK131136 LMG131136 LWC131136 MFY131136 MPU131136 MZQ131136 NJM131136 NTI131136 ODE131136 ONA131136 OWW131136 PGS131136 PQO131136 QAK131136 QKG131136 QUC131136 RDY131136 RNU131136 RXQ131136 SHM131136 SRI131136 TBE131136 TLA131136 TUW131136 UES131136 UOO131136 UYK131136 VIG131136 VSC131136 WBY131136 WLU131136 WVQ131136 I196672 JE196672 TA196672 ACW196672 AMS196672 AWO196672 BGK196672 BQG196672 CAC196672 CJY196672 CTU196672 DDQ196672 DNM196672 DXI196672 EHE196672 ERA196672 FAW196672 FKS196672 FUO196672 GEK196672 GOG196672 GYC196672 HHY196672 HRU196672 IBQ196672 ILM196672 IVI196672 JFE196672 JPA196672 JYW196672 KIS196672 KSO196672 LCK196672 LMG196672 LWC196672 MFY196672 MPU196672 MZQ196672 NJM196672 NTI196672 ODE196672 ONA196672 OWW196672 PGS196672 PQO196672 QAK196672 QKG196672 QUC196672 RDY196672 RNU196672 RXQ196672 SHM196672 SRI196672 TBE196672 TLA196672 TUW196672 UES196672 UOO196672 UYK196672 VIG196672 VSC196672 WBY196672 WLU196672 WVQ196672 I262208 JE262208 TA262208 ACW262208 AMS262208 AWO262208 BGK262208 BQG262208 CAC262208 CJY262208 CTU262208 DDQ262208 DNM262208 DXI262208 EHE262208 ERA262208 FAW262208 FKS262208 FUO262208 GEK262208 GOG262208 GYC262208 HHY262208 HRU262208 IBQ262208 ILM262208 IVI262208 JFE262208 JPA262208 JYW262208 KIS262208 KSO262208 LCK262208 LMG262208 LWC262208 MFY262208 MPU262208 MZQ262208 NJM262208 NTI262208 ODE262208 ONA262208 OWW262208 PGS262208 PQO262208 QAK262208 QKG262208 QUC262208 RDY262208 RNU262208 RXQ262208 SHM262208 SRI262208 TBE262208 TLA262208 TUW262208 UES262208 UOO262208 UYK262208 VIG262208 VSC262208 WBY262208 WLU262208 WVQ262208 I327744 JE327744 TA327744 ACW327744 AMS327744 AWO327744 BGK327744 BQG327744 CAC327744 CJY327744 CTU327744 DDQ327744 DNM327744 DXI327744 EHE327744 ERA327744 FAW327744 FKS327744 FUO327744 GEK327744 GOG327744 GYC327744 HHY327744 HRU327744 IBQ327744 ILM327744 IVI327744 JFE327744 JPA327744 JYW327744 KIS327744 KSO327744 LCK327744 LMG327744 LWC327744 MFY327744 MPU327744 MZQ327744 NJM327744 NTI327744 ODE327744 ONA327744 OWW327744 PGS327744 PQO327744 QAK327744 QKG327744 QUC327744 RDY327744 RNU327744 RXQ327744 SHM327744 SRI327744 TBE327744 TLA327744 TUW327744 UES327744 UOO327744 UYK327744 VIG327744 VSC327744 WBY327744 WLU327744 WVQ327744 I393280 JE393280 TA393280 ACW393280 AMS393280 AWO393280 BGK393280 BQG393280 CAC393280 CJY393280 CTU393280 DDQ393280 DNM393280 DXI393280 EHE393280 ERA393280 FAW393280 FKS393280 FUO393280 GEK393280 GOG393280 GYC393280 HHY393280 HRU393280 IBQ393280 ILM393280 IVI393280 JFE393280 JPA393280 JYW393280 KIS393280 KSO393280 LCK393280 LMG393280 LWC393280 MFY393280 MPU393280 MZQ393280 NJM393280 NTI393280 ODE393280 ONA393280 OWW393280 PGS393280 PQO393280 QAK393280 QKG393280 QUC393280 RDY393280 RNU393280 RXQ393280 SHM393280 SRI393280 TBE393280 TLA393280 TUW393280 UES393280 UOO393280 UYK393280 VIG393280 VSC393280 WBY393280 WLU393280 WVQ393280 I458816 JE458816 TA458816 ACW458816 AMS458816 AWO458816 BGK458816 BQG458816 CAC458816 CJY458816 CTU458816 DDQ458816 DNM458816 DXI458816 EHE458816 ERA458816 FAW458816 FKS458816 FUO458816 GEK458816 GOG458816 GYC458816 HHY458816 HRU458816 IBQ458816 ILM458816 IVI458816 JFE458816 JPA458816 JYW458816 KIS458816 KSO458816 LCK458816 LMG458816 LWC458816 MFY458816 MPU458816 MZQ458816 NJM458816 NTI458816 ODE458816 ONA458816 OWW458816 PGS458816 PQO458816 QAK458816 QKG458816 QUC458816 RDY458816 RNU458816 RXQ458816 SHM458816 SRI458816 TBE458816 TLA458816 TUW458816 UES458816 UOO458816 UYK458816 VIG458816 VSC458816 WBY458816 WLU458816 WVQ458816 I524352 JE524352 TA524352 ACW524352 AMS524352 AWO524352 BGK524352 BQG524352 CAC524352 CJY524352 CTU524352 DDQ524352 DNM524352 DXI524352 EHE524352 ERA524352 FAW524352 FKS524352 FUO524352 GEK524352 GOG524352 GYC524352 HHY524352 HRU524352 IBQ524352 ILM524352 IVI524352 JFE524352 JPA524352 JYW524352 KIS524352 KSO524352 LCK524352 LMG524352 LWC524352 MFY524352 MPU524352 MZQ524352 NJM524352 NTI524352 ODE524352 ONA524352 OWW524352 PGS524352 PQO524352 QAK524352 QKG524352 QUC524352 RDY524352 RNU524352 RXQ524352 SHM524352 SRI524352 TBE524352 TLA524352 TUW524352 UES524352 UOO524352 UYK524352 VIG524352 VSC524352 WBY524352 WLU524352 WVQ524352 I589888 JE589888 TA589888 ACW589888 AMS589888 AWO589888 BGK589888 BQG589888 CAC589888 CJY589888 CTU589888 DDQ589888 DNM589888 DXI589888 EHE589888 ERA589888 FAW589888 FKS589888 FUO589888 GEK589888 GOG589888 GYC589888 HHY589888 HRU589888 IBQ589888 ILM589888 IVI589888 JFE589888 JPA589888 JYW589888 KIS589888 KSO589888 LCK589888 LMG589888 LWC589888 MFY589888 MPU589888 MZQ589888 NJM589888 NTI589888 ODE589888 ONA589888 OWW589888 PGS589888 PQO589888 QAK589888 QKG589888 QUC589888 RDY589888 RNU589888 RXQ589888 SHM589888 SRI589888 TBE589888 TLA589888 TUW589888 UES589888 UOO589888 UYK589888 VIG589888 VSC589888 WBY589888 WLU589888 WVQ589888 I655424 JE655424 TA655424 ACW655424 AMS655424 AWO655424 BGK655424 BQG655424 CAC655424 CJY655424 CTU655424 DDQ655424 DNM655424 DXI655424 EHE655424 ERA655424 FAW655424 FKS655424 FUO655424 GEK655424 GOG655424 GYC655424 HHY655424 HRU655424 IBQ655424 ILM655424 IVI655424 JFE655424 JPA655424 JYW655424 KIS655424 KSO655424 LCK655424 LMG655424 LWC655424 MFY655424 MPU655424 MZQ655424 NJM655424 NTI655424 ODE655424 ONA655424 OWW655424 PGS655424 PQO655424 QAK655424 QKG655424 QUC655424 RDY655424 RNU655424 RXQ655424 SHM655424 SRI655424 TBE655424 TLA655424 TUW655424 UES655424 UOO655424 UYK655424 VIG655424 VSC655424 WBY655424 WLU655424 WVQ655424 I720960 JE720960 TA720960 ACW720960 AMS720960 AWO720960 BGK720960 BQG720960 CAC720960 CJY720960 CTU720960 DDQ720960 DNM720960 DXI720960 EHE720960 ERA720960 FAW720960 FKS720960 FUO720960 GEK720960 GOG720960 GYC720960 HHY720960 HRU720960 IBQ720960 ILM720960 IVI720960 JFE720960 JPA720960 JYW720960 KIS720960 KSO720960 LCK720960 LMG720960 LWC720960 MFY720960 MPU720960 MZQ720960 NJM720960 NTI720960 ODE720960 ONA720960 OWW720960 PGS720960 PQO720960 QAK720960 QKG720960 QUC720960 RDY720960 RNU720960 RXQ720960 SHM720960 SRI720960 TBE720960 TLA720960 TUW720960 UES720960 UOO720960 UYK720960 VIG720960 VSC720960 WBY720960 WLU720960 WVQ720960 I786496 JE786496 TA786496 ACW786496 AMS786496 AWO786496 BGK786496 BQG786496 CAC786496 CJY786496 CTU786496 DDQ786496 DNM786496 DXI786496 EHE786496 ERA786496 FAW786496 FKS786496 FUO786496 GEK786496 GOG786496 GYC786496 HHY786496 HRU786496 IBQ786496 ILM786496 IVI786496 JFE786496 JPA786496 JYW786496 KIS786496 KSO786496 LCK786496 LMG786496 LWC786496 MFY786496 MPU786496 MZQ786496 NJM786496 NTI786496 ODE786496 ONA786496 OWW786496 PGS786496 PQO786496 QAK786496 QKG786496 QUC786496 RDY786496 RNU786496 RXQ786496 SHM786496 SRI786496 TBE786496 TLA786496 TUW786496 UES786496 UOO786496 UYK786496 VIG786496 VSC786496 WBY786496 WLU786496 WVQ786496 I852032 JE852032 TA852032 ACW852032 AMS852032 AWO852032 BGK852032 BQG852032 CAC852032 CJY852032 CTU852032 DDQ852032 DNM852032 DXI852032 EHE852032 ERA852032 FAW852032 FKS852032 FUO852032 GEK852032 GOG852032 GYC852032 HHY852032 HRU852032 IBQ852032 ILM852032 IVI852032 JFE852032 JPA852032 JYW852032 KIS852032 KSO852032 LCK852032 LMG852032 LWC852032 MFY852032 MPU852032 MZQ852032 NJM852032 NTI852032 ODE852032 ONA852032 OWW852032 PGS852032 PQO852032 QAK852032 QKG852032 QUC852032 RDY852032 RNU852032 RXQ852032 SHM852032 SRI852032 TBE852032 TLA852032 TUW852032 UES852032 UOO852032 UYK852032 VIG852032 VSC852032 WBY852032 WLU852032 WVQ852032 I917568 JE917568 TA917568 ACW917568 AMS917568 AWO917568 BGK917568 BQG917568 CAC917568 CJY917568 CTU917568 DDQ917568 DNM917568 DXI917568 EHE917568 ERA917568 FAW917568 FKS917568 FUO917568 GEK917568 GOG917568 GYC917568 HHY917568 HRU917568 IBQ917568 ILM917568 IVI917568 JFE917568 JPA917568 JYW917568 KIS917568 KSO917568 LCK917568 LMG917568 LWC917568 MFY917568 MPU917568 MZQ917568 NJM917568 NTI917568 ODE917568 ONA917568 OWW917568 PGS917568 PQO917568 QAK917568 QKG917568 QUC917568 RDY917568 RNU917568 RXQ917568 SHM917568 SRI917568 TBE917568 TLA917568 TUW917568 UES917568 UOO917568 UYK917568 VIG917568 VSC917568 WBY917568 WLU917568 WVQ917568 I983104 JE983104 TA983104 ACW983104 AMS983104 AWO983104 BGK983104 BQG983104 CAC983104 CJY983104 CTU983104 DDQ983104 DNM983104 DXI983104 EHE983104 ERA983104 FAW983104 FKS983104 FUO983104 GEK983104 GOG983104 GYC983104 HHY983104 HRU983104 IBQ983104 ILM983104 IVI983104 JFE983104 JPA983104 JYW983104 KIS983104 KSO983104 LCK983104 LMG983104 LWC983104 MFY983104 MPU983104 MZQ983104 NJM983104 NTI983104 ODE983104 ONA983104 OWW983104 PGS983104 PQO983104 QAK983104 QKG983104 QUC983104 RDY983104 RNU983104 RXQ983104 SHM983104 SRI983104 TBE983104 TLA983104 TUW983104 UES983104 UOO983104 UYK983104 VIG983104 VSC983104 WBY983104 WLU983104 WVQ983104 I68 JE68 TA68 ACW68 AMS68 AWO68 BGK68 BQG68 CAC68 CJY68 CTU68 DDQ68 DNM68 DXI68 EHE68 ERA68 FAW68 FKS68 FUO68 GEK68 GOG68 GYC68 HHY68 HRU68 IBQ68 ILM68 IVI68 JFE68 JPA68 JYW68 KIS68 KSO68 LCK68 LMG68 LWC68 MFY68 MPU68 MZQ68 NJM68 NTI68 ODE68 ONA68 OWW68 PGS68 PQO68 QAK68 QKG68 QUC68 RDY68 RNU68 RXQ68 SHM68 SRI68 TBE68 TLA68 TUW68 UES68 UOO68 UYK68 VIG68 VSC68 WBY68 WLU68 WVQ68 I65604 JE65604 TA65604 ACW65604 AMS65604 AWO65604 BGK65604 BQG65604 CAC65604 CJY65604 CTU65604 DDQ65604 DNM65604 DXI65604 EHE65604 ERA65604 FAW65604 FKS65604 FUO65604 GEK65604 GOG65604 GYC65604 HHY65604 HRU65604 IBQ65604 ILM65604 IVI65604 JFE65604 JPA65604 JYW65604 KIS65604 KSO65604 LCK65604 LMG65604 LWC65604 MFY65604 MPU65604 MZQ65604 NJM65604 NTI65604 ODE65604 ONA65604 OWW65604 PGS65604 PQO65604 QAK65604 QKG65604 QUC65604 RDY65604 RNU65604 RXQ65604 SHM65604 SRI65604 TBE65604 TLA65604 TUW65604 UES65604 UOO65604 UYK65604 VIG65604 VSC65604 WBY65604 WLU65604 WVQ65604 I131140 JE131140 TA131140 ACW131140 AMS131140 AWO131140 BGK131140 BQG131140 CAC131140 CJY131140 CTU131140 DDQ131140 DNM131140 DXI131140 EHE131140 ERA131140 FAW131140 FKS131140 FUO131140 GEK131140 GOG131140 GYC131140 HHY131140 HRU131140 IBQ131140 ILM131140 IVI131140 JFE131140 JPA131140 JYW131140 KIS131140 KSO131140 LCK131140 LMG131140 LWC131140 MFY131140 MPU131140 MZQ131140 NJM131140 NTI131140 ODE131140 ONA131140 OWW131140 PGS131140 PQO131140 QAK131140 QKG131140 QUC131140 RDY131140 RNU131140 RXQ131140 SHM131140 SRI131140 TBE131140 TLA131140 TUW131140 UES131140 UOO131140 UYK131140 VIG131140 VSC131140 WBY131140 WLU131140 WVQ131140 I196676 JE196676 TA196676 ACW196676 AMS196676 AWO196676 BGK196676 BQG196676 CAC196676 CJY196676 CTU196676 DDQ196676 DNM196676 DXI196676 EHE196676 ERA196676 FAW196676 FKS196676 FUO196676 GEK196676 GOG196676 GYC196676 HHY196676 HRU196676 IBQ196676 ILM196676 IVI196676 JFE196676 JPA196676 JYW196676 KIS196676 KSO196676 LCK196676 LMG196676 LWC196676 MFY196676 MPU196676 MZQ196676 NJM196676 NTI196676 ODE196676 ONA196676 OWW196676 PGS196676 PQO196676 QAK196676 QKG196676 QUC196676 RDY196676 RNU196676 RXQ196676 SHM196676 SRI196676 TBE196676 TLA196676 TUW196676 UES196676 UOO196676 UYK196676 VIG196676 VSC196676 WBY196676 WLU196676 WVQ196676 I262212 JE262212 TA262212 ACW262212 AMS262212 AWO262212 BGK262212 BQG262212 CAC262212 CJY262212 CTU262212 DDQ262212 DNM262212 DXI262212 EHE262212 ERA262212 FAW262212 FKS262212 FUO262212 GEK262212 GOG262212 GYC262212 HHY262212 HRU262212 IBQ262212 ILM262212 IVI262212 JFE262212 JPA262212 JYW262212 KIS262212 KSO262212 LCK262212 LMG262212 LWC262212 MFY262212 MPU262212 MZQ262212 NJM262212 NTI262212 ODE262212 ONA262212 OWW262212 PGS262212 PQO262212 QAK262212 QKG262212 QUC262212 RDY262212 RNU262212 RXQ262212 SHM262212 SRI262212 TBE262212 TLA262212 TUW262212 UES262212 UOO262212 UYK262212 VIG262212 VSC262212 WBY262212 WLU262212 WVQ262212 I327748 JE327748 TA327748 ACW327748 AMS327748 AWO327748 BGK327748 BQG327748 CAC327748 CJY327748 CTU327748 DDQ327748 DNM327748 DXI327748 EHE327748 ERA327748 FAW327748 FKS327748 FUO327748 GEK327748 GOG327748 GYC327748 HHY327748 HRU327748 IBQ327748 ILM327748 IVI327748 JFE327748 JPA327748 JYW327748 KIS327748 KSO327748 LCK327748 LMG327748 LWC327748 MFY327748 MPU327748 MZQ327748 NJM327748 NTI327748 ODE327748 ONA327748 OWW327748 PGS327748 PQO327748 QAK327748 QKG327748 QUC327748 RDY327748 RNU327748 RXQ327748 SHM327748 SRI327748 TBE327748 TLA327748 TUW327748 UES327748 UOO327748 UYK327748 VIG327748 VSC327748 WBY327748 WLU327748 WVQ327748 I393284 JE393284 TA393284 ACW393284 AMS393284 AWO393284 BGK393284 BQG393284 CAC393284 CJY393284 CTU393284 DDQ393284 DNM393284 DXI393284 EHE393284 ERA393284 FAW393284 FKS393284 FUO393284 GEK393284 GOG393284 GYC393284 HHY393284 HRU393284 IBQ393284 ILM393284 IVI393284 JFE393284 JPA393284 JYW393284 KIS393284 KSO393284 LCK393284 LMG393284 LWC393284 MFY393284 MPU393284 MZQ393284 NJM393284 NTI393284 ODE393284 ONA393284 OWW393284 PGS393284 PQO393284 QAK393284 QKG393284 QUC393284 RDY393284 RNU393284 RXQ393284 SHM393284 SRI393284 TBE393284 TLA393284 TUW393284 UES393284 UOO393284 UYK393284 VIG393284 VSC393284 WBY393284 WLU393284 WVQ393284 I458820 JE458820 TA458820 ACW458820 AMS458820 AWO458820 BGK458820 BQG458820 CAC458820 CJY458820 CTU458820 DDQ458820 DNM458820 DXI458820 EHE458820 ERA458820 FAW458820 FKS458820 FUO458820 GEK458820 GOG458820 GYC458820 HHY458820 HRU458820 IBQ458820 ILM458820 IVI458820 JFE458820 JPA458820 JYW458820 KIS458820 KSO458820 LCK458820 LMG458820 LWC458820 MFY458820 MPU458820 MZQ458820 NJM458820 NTI458820 ODE458820 ONA458820 OWW458820 PGS458820 PQO458820 QAK458820 QKG458820 QUC458820 RDY458820 RNU458820 RXQ458820 SHM458820 SRI458820 TBE458820 TLA458820 TUW458820 UES458820 UOO458820 UYK458820 VIG458820 VSC458820 WBY458820 WLU458820 WVQ458820 I524356 JE524356 TA524356 ACW524356 AMS524356 AWO524356 BGK524356 BQG524356 CAC524356 CJY524356 CTU524356 DDQ524356 DNM524356 DXI524356 EHE524356 ERA524356 FAW524356 FKS524356 FUO524356 GEK524356 GOG524356 GYC524356 HHY524356 HRU524356 IBQ524356 ILM524356 IVI524356 JFE524356 JPA524356 JYW524356 KIS524356 KSO524356 LCK524356 LMG524356 LWC524356 MFY524356 MPU524356 MZQ524356 NJM524356 NTI524356 ODE524356 ONA524356 OWW524356 PGS524356 PQO524356 QAK524356 QKG524356 QUC524356 RDY524356 RNU524356 RXQ524356 SHM524356 SRI524356 TBE524356 TLA524356 TUW524356 UES524356 UOO524356 UYK524356 VIG524356 VSC524356 WBY524356 WLU524356 WVQ524356 I589892 JE589892 TA589892 ACW589892 AMS589892 AWO589892 BGK589892 BQG589892 CAC589892 CJY589892 CTU589892 DDQ589892 DNM589892 DXI589892 EHE589892 ERA589892 FAW589892 FKS589892 FUO589892 GEK589892 GOG589892 GYC589892 HHY589892 HRU589892 IBQ589892 ILM589892 IVI589892 JFE589892 JPA589892 JYW589892 KIS589892 KSO589892 LCK589892 LMG589892 LWC589892 MFY589892 MPU589892 MZQ589892 NJM589892 NTI589892 ODE589892 ONA589892 OWW589892 PGS589892 PQO589892 QAK589892 QKG589892 QUC589892 RDY589892 RNU589892 RXQ589892 SHM589892 SRI589892 TBE589892 TLA589892 TUW589892 UES589892 UOO589892 UYK589892 VIG589892 VSC589892 WBY589892 WLU589892 WVQ589892 I655428 JE655428 TA655428 ACW655428 AMS655428 AWO655428 BGK655428 BQG655428 CAC655428 CJY655428 CTU655428 DDQ655428 DNM655428 DXI655428 EHE655428 ERA655428 FAW655428 FKS655428 FUO655428 GEK655428 GOG655428 GYC655428 HHY655428 HRU655428 IBQ655428 ILM655428 IVI655428 JFE655428 JPA655428 JYW655428 KIS655428 KSO655428 LCK655428 LMG655428 LWC655428 MFY655428 MPU655428 MZQ655428 NJM655428 NTI655428 ODE655428 ONA655428 OWW655428 PGS655428 PQO655428 QAK655428 QKG655428 QUC655428 RDY655428 RNU655428 RXQ655428 SHM655428 SRI655428 TBE655428 TLA655428 TUW655428 UES655428 UOO655428 UYK655428 VIG655428 VSC655428 WBY655428 WLU655428 WVQ655428 I720964 JE720964 TA720964 ACW720964 AMS720964 AWO720964 BGK720964 BQG720964 CAC720964 CJY720964 CTU720964 DDQ720964 DNM720964 DXI720964 EHE720964 ERA720964 FAW720964 FKS720964 FUO720964 GEK720964 GOG720964 GYC720964 HHY720964 HRU720964 IBQ720964 ILM720964 IVI720964 JFE720964 JPA720964 JYW720964 KIS720964 KSO720964 LCK720964 LMG720964 LWC720964 MFY720964 MPU720964 MZQ720964 NJM720964 NTI720964 ODE720964 ONA720964 OWW720964 PGS720964 PQO720964 QAK720964 QKG720964 QUC720964 RDY720964 RNU720964 RXQ720964 SHM720964 SRI720964 TBE720964 TLA720964 TUW720964 UES720964 UOO720964 UYK720964 VIG720964 VSC720964 WBY720964 WLU720964 WVQ720964 I786500 JE786500 TA786500 ACW786500 AMS786500 AWO786500 BGK786500 BQG786500 CAC786500 CJY786500 CTU786500 DDQ786500 DNM786500 DXI786500 EHE786500 ERA786500 FAW786500 FKS786500 FUO786500 GEK786500 GOG786500 GYC786500 HHY786500 HRU786500 IBQ786500 ILM786500 IVI786500 JFE786500 JPA786500 JYW786500 KIS786500 KSO786500 LCK786500 LMG786500 LWC786500 MFY786500 MPU786500 MZQ786500 NJM786500 NTI786500 ODE786500 ONA786500 OWW786500 PGS786500 PQO786500 QAK786500 QKG786500 QUC786500 RDY786500 RNU786500 RXQ786500 SHM786500 SRI786500 TBE786500 TLA786500 TUW786500 UES786500 UOO786500 UYK786500 VIG786500 VSC786500 WBY786500 WLU786500 WVQ786500 I852036 JE852036 TA852036 ACW852036 AMS852036 AWO852036 BGK852036 BQG852036 CAC852036 CJY852036 CTU852036 DDQ852036 DNM852036 DXI852036 EHE852036 ERA852036 FAW852036 FKS852036 FUO852036 GEK852036 GOG852036 GYC852036 HHY852036 HRU852036 IBQ852036 ILM852036 IVI852036 JFE852036 JPA852036 JYW852036 KIS852036 KSO852036 LCK852036 LMG852036 LWC852036 MFY852036 MPU852036 MZQ852036 NJM852036 NTI852036 ODE852036 ONA852036 OWW852036 PGS852036 PQO852036 QAK852036 QKG852036 QUC852036 RDY852036 RNU852036 RXQ852036 SHM852036 SRI852036 TBE852036 TLA852036 TUW852036 UES852036 UOO852036 UYK852036 VIG852036 VSC852036 WBY852036 WLU852036 WVQ852036 I917572 JE917572 TA917572 ACW917572 AMS917572 AWO917572 BGK917572 BQG917572 CAC917572 CJY917572 CTU917572 DDQ917572 DNM917572 DXI917572 EHE917572 ERA917572 FAW917572 FKS917572 FUO917572 GEK917572 GOG917572 GYC917572 HHY917572 HRU917572 IBQ917572 ILM917572 IVI917572 JFE917572 JPA917572 JYW917572 KIS917572 KSO917572 LCK917572 LMG917572 LWC917572 MFY917572 MPU917572 MZQ917572 NJM917572 NTI917572 ODE917572 ONA917572 OWW917572 PGS917572 PQO917572 QAK917572 QKG917572 QUC917572 RDY917572 RNU917572 RXQ917572 SHM917572 SRI917572 TBE917572 TLA917572 TUW917572 UES917572 UOO917572 UYK917572 VIG917572 VSC917572 WBY917572 WLU917572 WVQ917572 I983108 JE983108 TA983108 ACW983108 AMS983108 AWO983108 BGK983108 BQG983108 CAC983108 CJY983108 CTU983108 DDQ983108 DNM983108 DXI983108 EHE983108 ERA983108 FAW983108 FKS983108 FUO983108 GEK983108 GOG983108 GYC983108 HHY983108 HRU983108 IBQ983108 ILM983108 IVI983108 JFE983108 JPA983108 JYW983108 KIS983108 KSO983108 LCK983108 LMG983108 LWC983108 MFY983108 MPU983108 MZQ983108 NJM983108 NTI983108 ODE983108 ONA983108 OWW983108 PGS983108 PQO983108 QAK983108 QKG983108 QUC983108 RDY983108 RNU983108 RXQ983108 SHM983108 SRI983108 TBE983108 TLA983108 TUW983108 UES983108 UOO983108 UYK983108 VIG983108 VSC983108 WBY983108 WLU983108 WVQ983108 K66 JG66 TC66 ACY66 AMU66 AWQ66 BGM66 BQI66 CAE66 CKA66 CTW66 DDS66 DNO66 DXK66 EHG66 ERC66 FAY66 FKU66 FUQ66 GEM66 GOI66 GYE66 HIA66 HRW66 IBS66 ILO66 IVK66 JFG66 JPC66 JYY66 KIU66 KSQ66 LCM66 LMI66 LWE66 MGA66 MPW66 MZS66 NJO66 NTK66 ODG66 ONC66 OWY66 PGU66 PQQ66 QAM66 QKI66 QUE66 REA66 RNW66 RXS66 SHO66 SRK66 TBG66 TLC66 TUY66 UEU66 UOQ66 UYM66 VII66 VSE66 WCA66 WLW66 WVS66 K65602 JG65602 TC65602 ACY65602 AMU65602 AWQ65602 BGM65602 BQI65602 CAE65602 CKA65602 CTW65602 DDS65602 DNO65602 DXK65602 EHG65602 ERC65602 FAY65602 FKU65602 FUQ65602 GEM65602 GOI65602 GYE65602 HIA65602 HRW65602 IBS65602 ILO65602 IVK65602 JFG65602 JPC65602 JYY65602 KIU65602 KSQ65602 LCM65602 LMI65602 LWE65602 MGA65602 MPW65602 MZS65602 NJO65602 NTK65602 ODG65602 ONC65602 OWY65602 PGU65602 PQQ65602 QAM65602 QKI65602 QUE65602 REA65602 RNW65602 RXS65602 SHO65602 SRK65602 TBG65602 TLC65602 TUY65602 UEU65602 UOQ65602 UYM65602 VII65602 VSE65602 WCA65602 WLW65602 WVS65602 K131138 JG131138 TC131138 ACY131138 AMU131138 AWQ131138 BGM131138 BQI131138 CAE131138 CKA131138 CTW131138 DDS131138 DNO131138 DXK131138 EHG131138 ERC131138 FAY131138 FKU131138 FUQ131138 GEM131138 GOI131138 GYE131138 HIA131138 HRW131138 IBS131138 ILO131138 IVK131138 JFG131138 JPC131138 JYY131138 KIU131138 KSQ131138 LCM131138 LMI131138 LWE131138 MGA131138 MPW131138 MZS131138 NJO131138 NTK131138 ODG131138 ONC131138 OWY131138 PGU131138 PQQ131138 QAM131138 QKI131138 QUE131138 REA131138 RNW131138 RXS131138 SHO131138 SRK131138 TBG131138 TLC131138 TUY131138 UEU131138 UOQ131138 UYM131138 VII131138 VSE131138 WCA131138 WLW131138 WVS131138 K196674 JG196674 TC196674 ACY196674 AMU196674 AWQ196674 BGM196674 BQI196674 CAE196674 CKA196674 CTW196674 DDS196674 DNO196674 DXK196674 EHG196674 ERC196674 FAY196674 FKU196674 FUQ196674 GEM196674 GOI196674 GYE196674 HIA196674 HRW196674 IBS196674 ILO196674 IVK196674 JFG196674 JPC196674 JYY196674 KIU196674 KSQ196674 LCM196674 LMI196674 LWE196674 MGA196674 MPW196674 MZS196674 NJO196674 NTK196674 ODG196674 ONC196674 OWY196674 PGU196674 PQQ196674 QAM196674 QKI196674 QUE196674 REA196674 RNW196674 RXS196674 SHO196674 SRK196674 TBG196674 TLC196674 TUY196674 UEU196674 UOQ196674 UYM196674 VII196674 VSE196674 WCA196674 WLW196674 WVS196674 K262210 JG262210 TC262210 ACY262210 AMU262210 AWQ262210 BGM262210 BQI262210 CAE262210 CKA262210 CTW262210 DDS262210 DNO262210 DXK262210 EHG262210 ERC262210 FAY262210 FKU262210 FUQ262210 GEM262210 GOI262210 GYE262210 HIA262210 HRW262210 IBS262210 ILO262210 IVK262210 JFG262210 JPC262210 JYY262210 KIU262210 KSQ262210 LCM262210 LMI262210 LWE262210 MGA262210 MPW262210 MZS262210 NJO262210 NTK262210 ODG262210 ONC262210 OWY262210 PGU262210 PQQ262210 QAM262210 QKI262210 QUE262210 REA262210 RNW262210 RXS262210 SHO262210 SRK262210 TBG262210 TLC262210 TUY262210 UEU262210 UOQ262210 UYM262210 VII262210 VSE262210 WCA262210 WLW262210 WVS262210 K327746 JG327746 TC327746 ACY327746 AMU327746 AWQ327746 BGM327746 BQI327746 CAE327746 CKA327746 CTW327746 DDS327746 DNO327746 DXK327746 EHG327746 ERC327746 FAY327746 FKU327746 FUQ327746 GEM327746 GOI327746 GYE327746 HIA327746 HRW327746 IBS327746 ILO327746 IVK327746 JFG327746 JPC327746 JYY327746 KIU327746 KSQ327746 LCM327746 LMI327746 LWE327746 MGA327746 MPW327746 MZS327746 NJO327746 NTK327746 ODG327746 ONC327746 OWY327746 PGU327746 PQQ327746 QAM327746 QKI327746 QUE327746 REA327746 RNW327746 RXS327746 SHO327746 SRK327746 TBG327746 TLC327746 TUY327746 UEU327746 UOQ327746 UYM327746 VII327746 VSE327746 WCA327746 WLW327746 WVS327746 K393282 JG393282 TC393282 ACY393282 AMU393282 AWQ393282 BGM393282 BQI393282 CAE393282 CKA393282 CTW393282 DDS393282 DNO393282 DXK393282 EHG393282 ERC393282 FAY393282 FKU393282 FUQ393282 GEM393282 GOI393282 GYE393282 HIA393282 HRW393282 IBS393282 ILO393282 IVK393282 JFG393282 JPC393282 JYY393282 KIU393282 KSQ393282 LCM393282 LMI393282 LWE393282 MGA393282 MPW393282 MZS393282 NJO393282 NTK393282 ODG393282 ONC393282 OWY393282 PGU393282 PQQ393282 QAM393282 QKI393282 QUE393282 REA393282 RNW393282 RXS393282 SHO393282 SRK393282 TBG393282 TLC393282 TUY393282 UEU393282 UOQ393282 UYM393282 VII393282 VSE393282 WCA393282 WLW393282 WVS393282 K458818 JG458818 TC458818 ACY458818 AMU458818 AWQ458818 BGM458818 BQI458818 CAE458818 CKA458818 CTW458818 DDS458818 DNO458818 DXK458818 EHG458818 ERC458818 FAY458818 FKU458818 FUQ458818 GEM458818 GOI458818 GYE458818 HIA458818 HRW458818 IBS458818 ILO458818 IVK458818 JFG458818 JPC458818 JYY458818 KIU458818 KSQ458818 LCM458818 LMI458818 LWE458818 MGA458818 MPW458818 MZS458818 NJO458818 NTK458818 ODG458818 ONC458818 OWY458818 PGU458818 PQQ458818 QAM458818 QKI458818 QUE458818 REA458818 RNW458818 RXS458818 SHO458818 SRK458818 TBG458818 TLC458818 TUY458818 UEU458818 UOQ458818 UYM458818 VII458818 VSE458818 WCA458818 WLW458818 WVS458818 K524354 JG524354 TC524354 ACY524354 AMU524354 AWQ524354 BGM524354 BQI524354 CAE524354 CKA524354 CTW524354 DDS524354 DNO524354 DXK524354 EHG524354 ERC524354 FAY524354 FKU524354 FUQ524354 GEM524354 GOI524354 GYE524354 HIA524354 HRW524354 IBS524354 ILO524354 IVK524354 JFG524354 JPC524354 JYY524354 KIU524354 KSQ524354 LCM524354 LMI524354 LWE524354 MGA524354 MPW524354 MZS524354 NJO524354 NTK524354 ODG524354 ONC524354 OWY524354 PGU524354 PQQ524354 QAM524354 QKI524354 QUE524354 REA524354 RNW524354 RXS524354 SHO524354 SRK524354 TBG524354 TLC524354 TUY524354 UEU524354 UOQ524354 UYM524354 VII524354 VSE524354 WCA524354 WLW524354 WVS524354 K589890 JG589890 TC589890 ACY589890 AMU589890 AWQ589890 BGM589890 BQI589890 CAE589890 CKA589890 CTW589890 DDS589890 DNO589890 DXK589890 EHG589890 ERC589890 FAY589890 FKU589890 FUQ589890 GEM589890 GOI589890 GYE589890 HIA589890 HRW589890 IBS589890 ILO589890 IVK589890 JFG589890 JPC589890 JYY589890 KIU589890 KSQ589890 LCM589890 LMI589890 LWE589890 MGA589890 MPW589890 MZS589890 NJO589890 NTK589890 ODG589890 ONC589890 OWY589890 PGU589890 PQQ589890 QAM589890 QKI589890 QUE589890 REA589890 RNW589890 RXS589890 SHO589890 SRK589890 TBG589890 TLC589890 TUY589890 UEU589890 UOQ589890 UYM589890 VII589890 VSE589890 WCA589890 WLW589890 WVS589890 K655426 JG655426 TC655426 ACY655426 AMU655426 AWQ655426 BGM655426 BQI655426 CAE655426 CKA655426 CTW655426 DDS655426 DNO655426 DXK655426 EHG655426 ERC655426 FAY655426 FKU655426 FUQ655426 GEM655426 GOI655426 GYE655426 HIA655426 HRW655426 IBS655426 ILO655426 IVK655426 JFG655426 JPC655426 JYY655426 KIU655426 KSQ655426 LCM655426 LMI655426 LWE655426 MGA655426 MPW655426 MZS655426 NJO655426 NTK655426 ODG655426 ONC655426 OWY655426 PGU655426 PQQ655426 QAM655426 QKI655426 QUE655426 REA655426 RNW655426 RXS655426 SHO655426 SRK655426 TBG655426 TLC655426 TUY655426 UEU655426 UOQ655426 UYM655426 VII655426 VSE655426 WCA655426 WLW655426 WVS655426 K720962 JG720962 TC720962 ACY720962 AMU720962 AWQ720962 BGM720962 BQI720962 CAE720962 CKA720962 CTW720962 DDS720962 DNO720962 DXK720962 EHG720962 ERC720962 FAY720962 FKU720962 FUQ720962 GEM720962 GOI720962 GYE720962 HIA720962 HRW720962 IBS720962 ILO720962 IVK720962 JFG720962 JPC720962 JYY720962 KIU720962 KSQ720962 LCM720962 LMI720962 LWE720962 MGA720962 MPW720962 MZS720962 NJO720962 NTK720962 ODG720962 ONC720962 OWY720962 PGU720962 PQQ720962 QAM720962 QKI720962 QUE720962 REA720962 RNW720962 RXS720962 SHO720962 SRK720962 TBG720962 TLC720962 TUY720962 UEU720962 UOQ720962 UYM720962 VII720962 VSE720962 WCA720962 WLW720962 WVS720962 K786498 JG786498 TC786498 ACY786498 AMU786498 AWQ786498 BGM786498 BQI786498 CAE786498 CKA786498 CTW786498 DDS786498 DNO786498 DXK786498 EHG786498 ERC786498 FAY786498 FKU786498 FUQ786498 GEM786498 GOI786498 GYE786498 HIA786498 HRW786498 IBS786498 ILO786498 IVK786498 JFG786498 JPC786498 JYY786498 KIU786498 KSQ786498 LCM786498 LMI786498 LWE786498 MGA786498 MPW786498 MZS786498 NJO786498 NTK786498 ODG786498 ONC786498 OWY786498 PGU786498 PQQ786498 QAM786498 QKI786498 QUE786498 REA786498 RNW786498 RXS786498 SHO786498 SRK786498 TBG786498 TLC786498 TUY786498 UEU786498 UOQ786498 UYM786498 VII786498 VSE786498 WCA786498 WLW786498 WVS786498 K852034 JG852034 TC852034 ACY852034 AMU852034 AWQ852034 BGM852034 BQI852034 CAE852034 CKA852034 CTW852034 DDS852034 DNO852034 DXK852034 EHG852034 ERC852034 FAY852034 FKU852034 FUQ852034 GEM852034 GOI852034 GYE852034 HIA852034 HRW852034 IBS852034 ILO852034 IVK852034 JFG852034 JPC852034 JYY852034 KIU852034 KSQ852034 LCM852034 LMI852034 LWE852034 MGA852034 MPW852034 MZS852034 NJO852034 NTK852034 ODG852034 ONC852034 OWY852034 PGU852034 PQQ852034 QAM852034 QKI852034 QUE852034 REA852034 RNW852034 RXS852034 SHO852034 SRK852034 TBG852034 TLC852034 TUY852034 UEU852034 UOQ852034 UYM852034 VII852034 VSE852034 WCA852034 WLW852034 WVS852034 K917570 JG917570 TC917570 ACY917570 AMU917570 AWQ917570 BGM917570 BQI917570 CAE917570 CKA917570 CTW917570 DDS917570 DNO917570 DXK917570 EHG917570 ERC917570 FAY917570 FKU917570 FUQ917570 GEM917570 GOI917570 GYE917570 HIA917570 HRW917570 IBS917570 ILO917570 IVK917570 JFG917570 JPC917570 JYY917570 KIU917570 KSQ917570 LCM917570 LMI917570 LWE917570 MGA917570 MPW917570 MZS917570 NJO917570 NTK917570 ODG917570 ONC917570 OWY917570 PGU917570 PQQ917570 QAM917570 QKI917570 QUE917570 REA917570 RNW917570 RXS917570 SHO917570 SRK917570 TBG917570 TLC917570 TUY917570 UEU917570 UOQ917570 UYM917570 VII917570 VSE917570 WCA917570 WLW917570 WVS917570 K983106 JG983106 TC983106 ACY983106 AMU983106 AWQ983106 BGM983106 BQI983106 CAE983106 CKA983106 CTW983106 DDS983106 DNO983106 DXK983106 EHG983106 ERC983106 FAY983106 FKU983106 FUQ983106 GEM983106 GOI983106 GYE983106 HIA983106 HRW983106 IBS983106 ILO983106 IVK983106 JFG983106 JPC983106 JYY983106 KIU983106 KSQ983106 LCM983106 LMI983106 LWE983106 MGA983106 MPW983106 MZS983106 NJO983106 NTK983106 ODG983106 ONC983106 OWY983106 PGU983106 PQQ983106 QAM983106 QKI983106 QUE983106 REA983106 RNW983106 RXS983106 SHO983106 SRK983106 TBG983106 TLC983106 TUY983106 UEU983106 UOQ983106 UYM983106 VII983106 VSE983106 WCA983106 WLW983106 WVS983106 K58 JG58 TC58 ACY58 AMU58 AWQ58 BGM58 BQI58 CAE58 CKA58 CTW58 DDS58 DNO58 DXK58 EHG58 ERC58 FAY58 FKU58 FUQ58 GEM58 GOI58 GYE58 HIA58 HRW58 IBS58 ILO58 IVK58 JFG58 JPC58 JYY58 KIU58 KSQ58 LCM58 LMI58 LWE58 MGA58 MPW58 MZS58 NJO58 NTK58 ODG58 ONC58 OWY58 PGU58 PQQ58 QAM58 QKI58 QUE58 REA58 RNW58 RXS58 SHO58 SRK58 TBG58 TLC58 TUY58 UEU58 UOQ58 UYM58 VII58 VSE58 WCA58 WLW58 WVS58 K65594 JG65594 TC65594 ACY65594 AMU65594 AWQ65594 BGM65594 BQI65594 CAE65594 CKA65594 CTW65594 DDS65594 DNO65594 DXK65594 EHG65594 ERC65594 FAY65594 FKU65594 FUQ65594 GEM65594 GOI65594 GYE65594 HIA65594 HRW65594 IBS65594 ILO65594 IVK65594 JFG65594 JPC65594 JYY65594 KIU65594 KSQ65594 LCM65594 LMI65594 LWE65594 MGA65594 MPW65594 MZS65594 NJO65594 NTK65594 ODG65594 ONC65594 OWY65594 PGU65594 PQQ65594 QAM65594 QKI65594 QUE65594 REA65594 RNW65594 RXS65594 SHO65594 SRK65594 TBG65594 TLC65594 TUY65594 UEU65594 UOQ65594 UYM65594 VII65594 VSE65594 WCA65594 WLW65594 WVS65594 K131130 JG131130 TC131130 ACY131130 AMU131130 AWQ131130 BGM131130 BQI131130 CAE131130 CKA131130 CTW131130 DDS131130 DNO131130 DXK131130 EHG131130 ERC131130 FAY131130 FKU131130 FUQ131130 GEM131130 GOI131130 GYE131130 HIA131130 HRW131130 IBS131130 ILO131130 IVK131130 JFG131130 JPC131130 JYY131130 KIU131130 KSQ131130 LCM131130 LMI131130 LWE131130 MGA131130 MPW131130 MZS131130 NJO131130 NTK131130 ODG131130 ONC131130 OWY131130 PGU131130 PQQ131130 QAM131130 QKI131130 QUE131130 REA131130 RNW131130 RXS131130 SHO131130 SRK131130 TBG131130 TLC131130 TUY131130 UEU131130 UOQ131130 UYM131130 VII131130 VSE131130 WCA131130 WLW131130 WVS131130 K196666 JG196666 TC196666 ACY196666 AMU196666 AWQ196666 BGM196666 BQI196666 CAE196666 CKA196666 CTW196666 DDS196666 DNO196666 DXK196666 EHG196666 ERC196666 FAY196666 FKU196666 FUQ196666 GEM196666 GOI196666 GYE196666 HIA196666 HRW196666 IBS196666 ILO196666 IVK196666 JFG196666 JPC196666 JYY196666 KIU196666 KSQ196666 LCM196666 LMI196666 LWE196666 MGA196666 MPW196666 MZS196666 NJO196666 NTK196666 ODG196666 ONC196666 OWY196666 PGU196666 PQQ196666 QAM196666 QKI196666 QUE196666 REA196666 RNW196666 RXS196666 SHO196666 SRK196666 TBG196666 TLC196666 TUY196666 UEU196666 UOQ196666 UYM196666 VII196666 VSE196666 WCA196666 WLW196666 WVS196666 K262202 JG262202 TC262202 ACY262202 AMU262202 AWQ262202 BGM262202 BQI262202 CAE262202 CKA262202 CTW262202 DDS262202 DNO262202 DXK262202 EHG262202 ERC262202 FAY262202 FKU262202 FUQ262202 GEM262202 GOI262202 GYE262202 HIA262202 HRW262202 IBS262202 ILO262202 IVK262202 JFG262202 JPC262202 JYY262202 KIU262202 KSQ262202 LCM262202 LMI262202 LWE262202 MGA262202 MPW262202 MZS262202 NJO262202 NTK262202 ODG262202 ONC262202 OWY262202 PGU262202 PQQ262202 QAM262202 QKI262202 QUE262202 REA262202 RNW262202 RXS262202 SHO262202 SRK262202 TBG262202 TLC262202 TUY262202 UEU262202 UOQ262202 UYM262202 VII262202 VSE262202 WCA262202 WLW262202 WVS262202 K327738 JG327738 TC327738 ACY327738 AMU327738 AWQ327738 BGM327738 BQI327738 CAE327738 CKA327738 CTW327738 DDS327738 DNO327738 DXK327738 EHG327738 ERC327738 FAY327738 FKU327738 FUQ327738 GEM327738 GOI327738 GYE327738 HIA327738 HRW327738 IBS327738 ILO327738 IVK327738 JFG327738 JPC327738 JYY327738 KIU327738 KSQ327738 LCM327738 LMI327738 LWE327738 MGA327738 MPW327738 MZS327738 NJO327738 NTK327738 ODG327738 ONC327738 OWY327738 PGU327738 PQQ327738 QAM327738 QKI327738 QUE327738 REA327738 RNW327738 RXS327738 SHO327738 SRK327738 TBG327738 TLC327738 TUY327738 UEU327738 UOQ327738 UYM327738 VII327738 VSE327738 WCA327738 WLW327738 WVS327738 K393274 JG393274 TC393274 ACY393274 AMU393274 AWQ393274 BGM393274 BQI393274 CAE393274 CKA393274 CTW393274 DDS393274 DNO393274 DXK393274 EHG393274 ERC393274 FAY393274 FKU393274 FUQ393274 GEM393274 GOI393274 GYE393274 HIA393274 HRW393274 IBS393274 ILO393274 IVK393274 JFG393274 JPC393274 JYY393274 KIU393274 KSQ393274 LCM393274 LMI393274 LWE393274 MGA393274 MPW393274 MZS393274 NJO393274 NTK393274 ODG393274 ONC393274 OWY393274 PGU393274 PQQ393274 QAM393274 QKI393274 QUE393274 REA393274 RNW393274 RXS393274 SHO393274 SRK393274 TBG393274 TLC393274 TUY393274 UEU393274 UOQ393274 UYM393274 VII393274 VSE393274 WCA393274 WLW393274 WVS393274 K458810 JG458810 TC458810 ACY458810 AMU458810 AWQ458810 BGM458810 BQI458810 CAE458810 CKA458810 CTW458810 DDS458810 DNO458810 DXK458810 EHG458810 ERC458810 FAY458810 FKU458810 FUQ458810 GEM458810 GOI458810 GYE458810 HIA458810 HRW458810 IBS458810 ILO458810 IVK458810 JFG458810 JPC458810 JYY458810 KIU458810 KSQ458810 LCM458810 LMI458810 LWE458810 MGA458810 MPW458810 MZS458810 NJO458810 NTK458810 ODG458810 ONC458810 OWY458810 PGU458810 PQQ458810 QAM458810 QKI458810 QUE458810 REA458810 RNW458810 RXS458810 SHO458810 SRK458810 TBG458810 TLC458810 TUY458810 UEU458810 UOQ458810 UYM458810 VII458810 VSE458810 WCA458810 WLW458810 WVS458810 K524346 JG524346 TC524346 ACY524346 AMU524346 AWQ524346 BGM524346 BQI524346 CAE524346 CKA524346 CTW524346 DDS524346 DNO524346 DXK524346 EHG524346 ERC524346 FAY524346 FKU524346 FUQ524346 GEM524346 GOI524346 GYE524346 HIA524346 HRW524346 IBS524346 ILO524346 IVK524346 JFG524346 JPC524346 JYY524346 KIU524346 KSQ524346 LCM524346 LMI524346 LWE524346 MGA524346 MPW524346 MZS524346 NJO524346 NTK524346 ODG524346 ONC524346 OWY524346 PGU524346 PQQ524346 QAM524346 QKI524346 QUE524346 REA524346 RNW524346 RXS524346 SHO524346 SRK524346 TBG524346 TLC524346 TUY524346 UEU524346 UOQ524346 UYM524346 VII524346 VSE524346 WCA524346 WLW524346 WVS524346 K589882 JG589882 TC589882 ACY589882 AMU589882 AWQ589882 BGM589882 BQI589882 CAE589882 CKA589882 CTW589882 DDS589882 DNO589882 DXK589882 EHG589882 ERC589882 FAY589882 FKU589882 FUQ589882 GEM589882 GOI589882 GYE589882 HIA589882 HRW589882 IBS589882 ILO589882 IVK589882 JFG589882 JPC589882 JYY589882 KIU589882 KSQ589882 LCM589882 LMI589882 LWE589882 MGA589882 MPW589882 MZS589882 NJO589882 NTK589882 ODG589882 ONC589882 OWY589882 PGU589882 PQQ589882 QAM589882 QKI589882 QUE589882 REA589882 RNW589882 RXS589882 SHO589882 SRK589882 TBG589882 TLC589882 TUY589882 UEU589882 UOQ589882 UYM589882 VII589882 VSE589882 WCA589882 WLW589882 WVS589882 K655418 JG655418 TC655418 ACY655418 AMU655418 AWQ655418 BGM655418 BQI655418 CAE655418 CKA655418 CTW655418 DDS655418 DNO655418 DXK655418 EHG655418 ERC655418 FAY655418 FKU655418 FUQ655418 GEM655418 GOI655418 GYE655418 HIA655418 HRW655418 IBS655418 ILO655418 IVK655418 JFG655418 JPC655418 JYY655418 KIU655418 KSQ655418 LCM655418 LMI655418 LWE655418 MGA655418 MPW655418 MZS655418 NJO655418 NTK655418 ODG655418 ONC655418 OWY655418 PGU655418 PQQ655418 QAM655418 QKI655418 QUE655418 REA655418 RNW655418 RXS655418 SHO655418 SRK655418 TBG655418 TLC655418 TUY655418 UEU655418 UOQ655418 UYM655418 VII655418 VSE655418 WCA655418 WLW655418 WVS655418 K720954 JG720954 TC720954 ACY720954 AMU720954 AWQ720954 BGM720954 BQI720954 CAE720954 CKA720954 CTW720954 DDS720954 DNO720954 DXK720954 EHG720954 ERC720954 FAY720954 FKU720954 FUQ720954 GEM720954 GOI720954 GYE720954 HIA720954 HRW720954 IBS720954 ILO720954 IVK720954 JFG720954 JPC720954 JYY720954 KIU720954 KSQ720954 LCM720954 LMI720954 LWE720954 MGA720954 MPW720954 MZS720954 NJO720954 NTK720954 ODG720954 ONC720954 OWY720954 PGU720954 PQQ720954 QAM720954 QKI720954 QUE720954 REA720954 RNW720954 RXS720954 SHO720954 SRK720954 TBG720954 TLC720954 TUY720954 UEU720954 UOQ720954 UYM720954 VII720954 VSE720954 WCA720954 WLW720954 WVS720954 K786490 JG786490 TC786490 ACY786490 AMU786490 AWQ786490 BGM786490 BQI786490 CAE786490 CKA786490 CTW786490 DDS786490 DNO786490 DXK786490 EHG786490 ERC786490 FAY786490 FKU786490 FUQ786490 GEM786490 GOI786490 GYE786490 HIA786490 HRW786490 IBS786490 ILO786490 IVK786490 JFG786490 JPC786490 JYY786490 KIU786490 KSQ786490 LCM786490 LMI786490 LWE786490 MGA786490 MPW786490 MZS786490 NJO786490 NTK786490 ODG786490 ONC786490 OWY786490 PGU786490 PQQ786490 QAM786490 QKI786490 QUE786490 REA786490 RNW786490 RXS786490 SHO786490 SRK786490 TBG786490 TLC786490 TUY786490 UEU786490 UOQ786490 UYM786490 VII786490 VSE786490 WCA786490 WLW786490 WVS786490 K852026 JG852026 TC852026 ACY852026 AMU852026 AWQ852026 BGM852026 BQI852026 CAE852026 CKA852026 CTW852026 DDS852026 DNO852026 DXK852026 EHG852026 ERC852026 FAY852026 FKU852026 FUQ852026 GEM852026 GOI852026 GYE852026 HIA852026 HRW852026 IBS852026 ILO852026 IVK852026 JFG852026 JPC852026 JYY852026 KIU852026 KSQ852026 LCM852026 LMI852026 LWE852026 MGA852026 MPW852026 MZS852026 NJO852026 NTK852026 ODG852026 ONC852026 OWY852026 PGU852026 PQQ852026 QAM852026 QKI852026 QUE852026 REA852026 RNW852026 RXS852026 SHO852026 SRK852026 TBG852026 TLC852026 TUY852026 UEU852026 UOQ852026 UYM852026 VII852026 VSE852026 WCA852026 WLW852026 WVS852026 K917562 JG917562 TC917562 ACY917562 AMU917562 AWQ917562 BGM917562 BQI917562 CAE917562 CKA917562 CTW917562 DDS917562 DNO917562 DXK917562 EHG917562 ERC917562 FAY917562 FKU917562 FUQ917562 GEM917562 GOI917562 GYE917562 HIA917562 HRW917562 IBS917562 ILO917562 IVK917562 JFG917562 JPC917562 JYY917562 KIU917562 KSQ917562 LCM917562 LMI917562 LWE917562 MGA917562 MPW917562 MZS917562 NJO917562 NTK917562 ODG917562 ONC917562 OWY917562 PGU917562 PQQ917562 QAM917562 QKI917562 QUE917562 REA917562 RNW917562 RXS917562 SHO917562 SRK917562 TBG917562 TLC917562 TUY917562 UEU917562 UOQ917562 UYM917562 VII917562 VSE917562 WCA917562 WLW917562 WVS917562 K983098 JG983098 TC983098 ACY983098 AMU983098 AWQ983098 BGM983098 BQI983098 CAE983098 CKA983098 CTW983098 DDS983098 DNO983098 DXK983098 EHG983098 ERC983098 FAY983098 FKU983098 FUQ983098 GEM983098 GOI983098 GYE983098 HIA983098 HRW983098 IBS983098 ILO983098 IVK983098 JFG983098 JPC983098 JYY983098 KIU983098 KSQ983098 LCM983098 LMI983098 LWE983098 MGA983098 MPW983098 MZS983098 NJO983098 NTK983098 ODG983098 ONC983098 OWY983098 PGU983098 PQQ983098 QAM983098 QKI983098 QUE983098 REA983098 RNW983098 RXS983098 SHO983098 SRK983098 TBG983098 TLC983098 TUY983098 UEU983098 UOQ983098 UYM983098 VII983098 VSE983098 WCA983098 WLW983098 WVS983098 K50 JG50 TC50 ACY50 AMU50 AWQ50 BGM50 BQI50 CAE50 CKA50 CTW50 DDS50 DNO50 DXK50 EHG50 ERC50 FAY50 FKU50 FUQ50 GEM50 GOI50 GYE50 HIA50 HRW50 IBS50 ILO50 IVK50 JFG50 JPC50 JYY50 KIU50 KSQ50 LCM50 LMI50 LWE50 MGA50 MPW50 MZS50 NJO50 NTK50 ODG50 ONC50 OWY50 PGU50 PQQ50 QAM50 QKI50 QUE50 REA50 RNW50 RXS50 SHO50 SRK50 TBG50 TLC50 TUY50 UEU50 UOQ50 UYM50 VII50 VSE50 WCA50 WLW50 WVS50 K65586 JG65586 TC65586 ACY65586 AMU65586 AWQ65586 BGM65586 BQI65586 CAE65586 CKA65586 CTW65586 DDS65586 DNO65586 DXK65586 EHG65586 ERC65586 FAY65586 FKU65586 FUQ65586 GEM65586 GOI65586 GYE65586 HIA65586 HRW65586 IBS65586 ILO65586 IVK65586 JFG65586 JPC65586 JYY65586 KIU65586 KSQ65586 LCM65586 LMI65586 LWE65586 MGA65586 MPW65586 MZS65586 NJO65586 NTK65586 ODG65586 ONC65586 OWY65586 PGU65586 PQQ65586 QAM65586 QKI65586 QUE65586 REA65586 RNW65586 RXS65586 SHO65586 SRK65586 TBG65586 TLC65586 TUY65586 UEU65586 UOQ65586 UYM65586 VII65586 VSE65586 WCA65586 WLW65586 WVS65586 K131122 JG131122 TC131122 ACY131122 AMU131122 AWQ131122 BGM131122 BQI131122 CAE131122 CKA131122 CTW131122 DDS131122 DNO131122 DXK131122 EHG131122 ERC131122 FAY131122 FKU131122 FUQ131122 GEM131122 GOI131122 GYE131122 HIA131122 HRW131122 IBS131122 ILO131122 IVK131122 JFG131122 JPC131122 JYY131122 KIU131122 KSQ131122 LCM131122 LMI131122 LWE131122 MGA131122 MPW131122 MZS131122 NJO131122 NTK131122 ODG131122 ONC131122 OWY131122 PGU131122 PQQ131122 QAM131122 QKI131122 QUE131122 REA131122 RNW131122 RXS131122 SHO131122 SRK131122 TBG131122 TLC131122 TUY131122 UEU131122 UOQ131122 UYM131122 VII131122 VSE131122 WCA131122 WLW131122 WVS131122 K196658 JG196658 TC196658 ACY196658 AMU196658 AWQ196658 BGM196658 BQI196658 CAE196658 CKA196658 CTW196658 DDS196658 DNO196658 DXK196658 EHG196658 ERC196658 FAY196658 FKU196658 FUQ196658 GEM196658 GOI196658 GYE196658 HIA196658 HRW196658 IBS196658 ILO196658 IVK196658 JFG196658 JPC196658 JYY196658 KIU196658 KSQ196658 LCM196658 LMI196658 LWE196658 MGA196658 MPW196658 MZS196658 NJO196658 NTK196658 ODG196658 ONC196658 OWY196658 PGU196658 PQQ196658 QAM196658 QKI196658 QUE196658 REA196658 RNW196658 RXS196658 SHO196658 SRK196658 TBG196658 TLC196658 TUY196658 UEU196658 UOQ196658 UYM196658 VII196658 VSE196658 WCA196658 WLW196658 WVS196658 K262194 JG262194 TC262194 ACY262194 AMU262194 AWQ262194 BGM262194 BQI262194 CAE262194 CKA262194 CTW262194 DDS262194 DNO262194 DXK262194 EHG262194 ERC262194 FAY262194 FKU262194 FUQ262194 GEM262194 GOI262194 GYE262194 HIA262194 HRW262194 IBS262194 ILO262194 IVK262194 JFG262194 JPC262194 JYY262194 KIU262194 KSQ262194 LCM262194 LMI262194 LWE262194 MGA262194 MPW262194 MZS262194 NJO262194 NTK262194 ODG262194 ONC262194 OWY262194 PGU262194 PQQ262194 QAM262194 QKI262194 QUE262194 REA262194 RNW262194 RXS262194 SHO262194 SRK262194 TBG262194 TLC262194 TUY262194 UEU262194 UOQ262194 UYM262194 VII262194 VSE262194 WCA262194 WLW262194 WVS262194 K327730 JG327730 TC327730 ACY327730 AMU327730 AWQ327730 BGM327730 BQI327730 CAE327730 CKA327730 CTW327730 DDS327730 DNO327730 DXK327730 EHG327730 ERC327730 FAY327730 FKU327730 FUQ327730 GEM327730 GOI327730 GYE327730 HIA327730 HRW327730 IBS327730 ILO327730 IVK327730 JFG327730 JPC327730 JYY327730 KIU327730 KSQ327730 LCM327730 LMI327730 LWE327730 MGA327730 MPW327730 MZS327730 NJO327730 NTK327730 ODG327730 ONC327730 OWY327730 PGU327730 PQQ327730 QAM327730 QKI327730 QUE327730 REA327730 RNW327730 RXS327730 SHO327730 SRK327730 TBG327730 TLC327730 TUY327730 UEU327730 UOQ327730 UYM327730 VII327730 VSE327730 WCA327730 WLW327730 WVS327730 K393266 JG393266 TC393266 ACY393266 AMU393266 AWQ393266 BGM393266 BQI393266 CAE393266 CKA393266 CTW393266 DDS393266 DNO393266 DXK393266 EHG393266 ERC393266 FAY393266 FKU393266 FUQ393266 GEM393266 GOI393266 GYE393266 HIA393266 HRW393266 IBS393266 ILO393266 IVK393266 JFG393266 JPC393266 JYY393266 KIU393266 KSQ393266 LCM393266 LMI393266 LWE393266 MGA393266 MPW393266 MZS393266 NJO393266 NTK393266 ODG393266 ONC393266 OWY393266 PGU393266 PQQ393266 QAM393266 QKI393266 QUE393266 REA393266 RNW393266 RXS393266 SHO393266 SRK393266 TBG393266 TLC393266 TUY393266 UEU393266 UOQ393266 UYM393266 VII393266 VSE393266 WCA393266 WLW393266 WVS393266 K458802 JG458802 TC458802 ACY458802 AMU458802 AWQ458802 BGM458802 BQI458802 CAE458802 CKA458802 CTW458802 DDS458802 DNO458802 DXK458802 EHG458802 ERC458802 FAY458802 FKU458802 FUQ458802 GEM458802 GOI458802 GYE458802 HIA458802 HRW458802 IBS458802 ILO458802 IVK458802 JFG458802 JPC458802 JYY458802 KIU458802 KSQ458802 LCM458802 LMI458802 LWE458802 MGA458802 MPW458802 MZS458802 NJO458802 NTK458802 ODG458802 ONC458802 OWY458802 PGU458802 PQQ458802 QAM458802 QKI458802 QUE458802 REA458802 RNW458802 RXS458802 SHO458802 SRK458802 TBG458802 TLC458802 TUY458802 UEU458802 UOQ458802 UYM458802 VII458802 VSE458802 WCA458802 WLW458802 WVS458802 K524338 JG524338 TC524338 ACY524338 AMU524338 AWQ524338 BGM524338 BQI524338 CAE524338 CKA524338 CTW524338 DDS524338 DNO524338 DXK524338 EHG524338 ERC524338 FAY524338 FKU524338 FUQ524338 GEM524338 GOI524338 GYE524338 HIA524338 HRW524338 IBS524338 ILO524338 IVK524338 JFG524338 JPC524338 JYY524338 KIU524338 KSQ524338 LCM524338 LMI524338 LWE524338 MGA524338 MPW524338 MZS524338 NJO524338 NTK524338 ODG524338 ONC524338 OWY524338 PGU524338 PQQ524338 QAM524338 QKI524338 QUE524338 REA524338 RNW524338 RXS524338 SHO524338 SRK524338 TBG524338 TLC524338 TUY524338 UEU524338 UOQ524338 UYM524338 VII524338 VSE524338 WCA524338 WLW524338 WVS524338 K589874 JG589874 TC589874 ACY589874 AMU589874 AWQ589874 BGM589874 BQI589874 CAE589874 CKA589874 CTW589874 DDS589874 DNO589874 DXK589874 EHG589874 ERC589874 FAY589874 FKU589874 FUQ589874 GEM589874 GOI589874 GYE589874 HIA589874 HRW589874 IBS589874 ILO589874 IVK589874 JFG589874 JPC589874 JYY589874 KIU589874 KSQ589874 LCM589874 LMI589874 LWE589874 MGA589874 MPW589874 MZS589874 NJO589874 NTK589874 ODG589874 ONC589874 OWY589874 PGU589874 PQQ589874 QAM589874 QKI589874 QUE589874 REA589874 RNW589874 RXS589874 SHO589874 SRK589874 TBG589874 TLC589874 TUY589874 UEU589874 UOQ589874 UYM589874 VII589874 VSE589874 WCA589874 WLW589874 WVS589874 K655410 JG655410 TC655410 ACY655410 AMU655410 AWQ655410 BGM655410 BQI655410 CAE655410 CKA655410 CTW655410 DDS655410 DNO655410 DXK655410 EHG655410 ERC655410 FAY655410 FKU655410 FUQ655410 GEM655410 GOI655410 GYE655410 HIA655410 HRW655410 IBS655410 ILO655410 IVK655410 JFG655410 JPC655410 JYY655410 KIU655410 KSQ655410 LCM655410 LMI655410 LWE655410 MGA655410 MPW655410 MZS655410 NJO655410 NTK655410 ODG655410 ONC655410 OWY655410 PGU655410 PQQ655410 QAM655410 QKI655410 QUE655410 REA655410 RNW655410 RXS655410 SHO655410 SRK655410 TBG655410 TLC655410 TUY655410 UEU655410 UOQ655410 UYM655410 VII655410 VSE655410 WCA655410 WLW655410 WVS655410 K720946 JG720946 TC720946 ACY720946 AMU720946 AWQ720946 BGM720946 BQI720946 CAE720946 CKA720946 CTW720946 DDS720946 DNO720946 DXK720946 EHG720946 ERC720946 FAY720946 FKU720946 FUQ720946 GEM720946 GOI720946 GYE720946 HIA720946 HRW720946 IBS720946 ILO720946 IVK720946 JFG720946 JPC720946 JYY720946 KIU720946 KSQ720946 LCM720946 LMI720946 LWE720946 MGA720946 MPW720946 MZS720946 NJO720946 NTK720946 ODG720946 ONC720946 OWY720946 PGU720946 PQQ720946 QAM720946 QKI720946 QUE720946 REA720946 RNW720946 RXS720946 SHO720946 SRK720946 TBG720946 TLC720946 TUY720946 UEU720946 UOQ720946 UYM720946 VII720946 VSE720946 WCA720946 WLW720946 WVS720946 K786482 JG786482 TC786482 ACY786482 AMU786482 AWQ786482 BGM786482 BQI786482 CAE786482 CKA786482 CTW786482 DDS786482 DNO786482 DXK786482 EHG786482 ERC786482 FAY786482 FKU786482 FUQ786482 GEM786482 GOI786482 GYE786482 HIA786482 HRW786482 IBS786482 ILO786482 IVK786482 JFG786482 JPC786482 JYY786482 KIU786482 KSQ786482 LCM786482 LMI786482 LWE786482 MGA786482 MPW786482 MZS786482 NJO786482 NTK786482 ODG786482 ONC786482 OWY786482 PGU786482 PQQ786482 QAM786482 QKI786482 QUE786482 REA786482 RNW786482 RXS786482 SHO786482 SRK786482 TBG786482 TLC786482 TUY786482 UEU786482 UOQ786482 UYM786482 VII786482 VSE786482 WCA786482 WLW786482 WVS786482 K852018 JG852018 TC852018 ACY852018 AMU852018 AWQ852018 BGM852018 BQI852018 CAE852018 CKA852018 CTW852018 DDS852018 DNO852018 DXK852018 EHG852018 ERC852018 FAY852018 FKU852018 FUQ852018 GEM852018 GOI852018 GYE852018 HIA852018 HRW852018 IBS852018 ILO852018 IVK852018 JFG852018 JPC852018 JYY852018 KIU852018 KSQ852018 LCM852018 LMI852018 LWE852018 MGA852018 MPW852018 MZS852018 NJO852018 NTK852018 ODG852018 ONC852018 OWY852018 PGU852018 PQQ852018 QAM852018 QKI852018 QUE852018 REA852018 RNW852018 RXS852018 SHO852018 SRK852018 TBG852018 TLC852018 TUY852018 UEU852018 UOQ852018 UYM852018 VII852018 VSE852018 WCA852018 WLW852018 WVS852018 K917554 JG917554 TC917554 ACY917554 AMU917554 AWQ917554 BGM917554 BQI917554 CAE917554 CKA917554 CTW917554 DDS917554 DNO917554 DXK917554 EHG917554 ERC917554 FAY917554 FKU917554 FUQ917554 GEM917554 GOI917554 GYE917554 HIA917554 HRW917554 IBS917554 ILO917554 IVK917554 JFG917554 JPC917554 JYY917554 KIU917554 KSQ917554 LCM917554 LMI917554 LWE917554 MGA917554 MPW917554 MZS917554 NJO917554 NTK917554 ODG917554 ONC917554 OWY917554 PGU917554 PQQ917554 QAM917554 QKI917554 QUE917554 REA917554 RNW917554 RXS917554 SHO917554 SRK917554 TBG917554 TLC917554 TUY917554 UEU917554 UOQ917554 UYM917554 VII917554 VSE917554 WCA917554 WLW917554 WVS917554 K983090 JG983090 TC983090 ACY983090 AMU983090 AWQ983090 BGM983090 BQI983090 CAE983090 CKA983090 CTW983090 DDS983090 DNO983090 DXK983090 EHG983090 ERC983090 FAY983090 FKU983090 FUQ983090 GEM983090 GOI983090 GYE983090 HIA983090 HRW983090 IBS983090 ILO983090 IVK983090 JFG983090 JPC983090 JYY983090 KIU983090 KSQ983090 LCM983090 LMI983090 LWE983090 MGA983090 MPW983090 MZS983090 NJO983090 NTK983090 ODG983090 ONC983090 OWY983090 PGU983090 PQQ983090 QAM983090 QKI983090 QUE983090 REA983090 RNW983090 RXS983090 SHO983090 SRK983090 TBG983090 TLC983090 TUY983090 UEU983090 UOQ983090 UYM983090 VII983090 VSE983090 WCA983090 WLW983090 WVS983090 K42 JG42 TC42 ACY42 AMU42 AWQ42 BGM42 BQI42 CAE42 CKA42 CTW42 DDS42 DNO42 DXK42 EHG42 ERC42 FAY42 FKU42 FUQ42 GEM42 GOI42 GYE42 HIA42 HRW42 IBS42 ILO42 IVK42 JFG42 JPC42 JYY42 KIU42 KSQ42 LCM42 LMI42 LWE42 MGA42 MPW42 MZS42 NJO42 NTK42 ODG42 ONC42 OWY42 PGU42 PQQ42 QAM42 QKI42 QUE42 REA42 RNW42 RXS42 SHO42 SRK42 TBG42 TLC42 TUY42 UEU42 UOQ42 UYM42 VII42 VSE42 WCA42 WLW42 WVS42 K65578 JG65578 TC65578 ACY65578 AMU65578 AWQ65578 BGM65578 BQI65578 CAE65578 CKA65578 CTW65578 DDS65578 DNO65578 DXK65578 EHG65578 ERC65578 FAY65578 FKU65578 FUQ65578 GEM65578 GOI65578 GYE65578 HIA65578 HRW65578 IBS65578 ILO65578 IVK65578 JFG65578 JPC65578 JYY65578 KIU65578 KSQ65578 LCM65578 LMI65578 LWE65578 MGA65578 MPW65578 MZS65578 NJO65578 NTK65578 ODG65578 ONC65578 OWY65578 PGU65578 PQQ65578 QAM65578 QKI65578 QUE65578 REA65578 RNW65578 RXS65578 SHO65578 SRK65578 TBG65578 TLC65578 TUY65578 UEU65578 UOQ65578 UYM65578 VII65578 VSE65578 WCA65578 WLW65578 WVS65578 K131114 JG131114 TC131114 ACY131114 AMU131114 AWQ131114 BGM131114 BQI131114 CAE131114 CKA131114 CTW131114 DDS131114 DNO131114 DXK131114 EHG131114 ERC131114 FAY131114 FKU131114 FUQ131114 GEM131114 GOI131114 GYE131114 HIA131114 HRW131114 IBS131114 ILO131114 IVK131114 JFG131114 JPC131114 JYY131114 KIU131114 KSQ131114 LCM131114 LMI131114 LWE131114 MGA131114 MPW131114 MZS131114 NJO131114 NTK131114 ODG131114 ONC131114 OWY131114 PGU131114 PQQ131114 QAM131114 QKI131114 QUE131114 REA131114 RNW131114 RXS131114 SHO131114 SRK131114 TBG131114 TLC131114 TUY131114 UEU131114 UOQ131114 UYM131114 VII131114 VSE131114 WCA131114 WLW131114 WVS131114 K196650 JG196650 TC196650 ACY196650 AMU196650 AWQ196650 BGM196650 BQI196650 CAE196650 CKA196650 CTW196650 DDS196650 DNO196650 DXK196650 EHG196650 ERC196650 FAY196650 FKU196650 FUQ196650 GEM196650 GOI196650 GYE196650 HIA196650 HRW196650 IBS196650 ILO196650 IVK196650 JFG196650 JPC196650 JYY196650 KIU196650 KSQ196650 LCM196650 LMI196650 LWE196650 MGA196650 MPW196650 MZS196650 NJO196650 NTK196650 ODG196650 ONC196650 OWY196650 PGU196650 PQQ196650 QAM196650 QKI196650 QUE196650 REA196650 RNW196650 RXS196650 SHO196650 SRK196650 TBG196650 TLC196650 TUY196650 UEU196650 UOQ196650 UYM196650 VII196650 VSE196650 WCA196650 WLW196650 WVS196650 K262186 JG262186 TC262186 ACY262186 AMU262186 AWQ262186 BGM262186 BQI262186 CAE262186 CKA262186 CTW262186 DDS262186 DNO262186 DXK262186 EHG262186 ERC262186 FAY262186 FKU262186 FUQ262186 GEM262186 GOI262186 GYE262186 HIA262186 HRW262186 IBS262186 ILO262186 IVK262186 JFG262186 JPC262186 JYY262186 KIU262186 KSQ262186 LCM262186 LMI262186 LWE262186 MGA262186 MPW262186 MZS262186 NJO262186 NTK262186 ODG262186 ONC262186 OWY262186 PGU262186 PQQ262186 QAM262186 QKI262186 QUE262186 REA262186 RNW262186 RXS262186 SHO262186 SRK262186 TBG262186 TLC262186 TUY262186 UEU262186 UOQ262186 UYM262186 VII262186 VSE262186 WCA262186 WLW262186 WVS262186 K327722 JG327722 TC327722 ACY327722 AMU327722 AWQ327722 BGM327722 BQI327722 CAE327722 CKA327722 CTW327722 DDS327722 DNO327722 DXK327722 EHG327722 ERC327722 FAY327722 FKU327722 FUQ327722 GEM327722 GOI327722 GYE327722 HIA327722 HRW327722 IBS327722 ILO327722 IVK327722 JFG327722 JPC327722 JYY327722 KIU327722 KSQ327722 LCM327722 LMI327722 LWE327722 MGA327722 MPW327722 MZS327722 NJO327722 NTK327722 ODG327722 ONC327722 OWY327722 PGU327722 PQQ327722 QAM327722 QKI327722 QUE327722 REA327722 RNW327722 RXS327722 SHO327722 SRK327722 TBG327722 TLC327722 TUY327722 UEU327722 UOQ327722 UYM327722 VII327722 VSE327722 WCA327722 WLW327722 WVS327722 K393258 JG393258 TC393258 ACY393258 AMU393258 AWQ393258 BGM393258 BQI393258 CAE393258 CKA393258 CTW393258 DDS393258 DNO393258 DXK393258 EHG393258 ERC393258 FAY393258 FKU393258 FUQ393258 GEM393258 GOI393258 GYE393258 HIA393258 HRW393258 IBS393258 ILO393258 IVK393258 JFG393258 JPC393258 JYY393258 KIU393258 KSQ393258 LCM393258 LMI393258 LWE393258 MGA393258 MPW393258 MZS393258 NJO393258 NTK393258 ODG393258 ONC393258 OWY393258 PGU393258 PQQ393258 QAM393258 QKI393258 QUE393258 REA393258 RNW393258 RXS393258 SHO393258 SRK393258 TBG393258 TLC393258 TUY393258 UEU393258 UOQ393258 UYM393258 VII393258 VSE393258 WCA393258 WLW393258 WVS393258 K458794 JG458794 TC458794 ACY458794 AMU458794 AWQ458794 BGM458794 BQI458794 CAE458794 CKA458794 CTW458794 DDS458794 DNO458794 DXK458794 EHG458794 ERC458794 FAY458794 FKU458794 FUQ458794 GEM458794 GOI458794 GYE458794 HIA458794 HRW458794 IBS458794 ILO458794 IVK458794 JFG458794 JPC458794 JYY458794 KIU458794 KSQ458794 LCM458794 LMI458794 LWE458794 MGA458794 MPW458794 MZS458794 NJO458794 NTK458794 ODG458794 ONC458794 OWY458794 PGU458794 PQQ458794 QAM458794 QKI458794 QUE458794 REA458794 RNW458794 RXS458794 SHO458794 SRK458794 TBG458794 TLC458794 TUY458794 UEU458794 UOQ458794 UYM458794 VII458794 VSE458794 WCA458794 WLW458794 WVS458794 K524330 JG524330 TC524330 ACY524330 AMU524330 AWQ524330 BGM524330 BQI524330 CAE524330 CKA524330 CTW524330 DDS524330 DNO524330 DXK524330 EHG524330 ERC524330 FAY524330 FKU524330 FUQ524330 GEM524330 GOI524330 GYE524330 HIA524330 HRW524330 IBS524330 ILO524330 IVK524330 JFG524330 JPC524330 JYY524330 KIU524330 KSQ524330 LCM524330 LMI524330 LWE524330 MGA524330 MPW524330 MZS524330 NJO524330 NTK524330 ODG524330 ONC524330 OWY524330 PGU524330 PQQ524330 QAM524330 QKI524330 QUE524330 REA524330 RNW524330 RXS524330 SHO524330 SRK524330 TBG524330 TLC524330 TUY524330 UEU524330 UOQ524330 UYM524330 VII524330 VSE524330 WCA524330 WLW524330 WVS524330 K589866 JG589866 TC589866 ACY589866 AMU589866 AWQ589866 BGM589866 BQI589866 CAE589866 CKA589866 CTW589866 DDS589866 DNO589866 DXK589866 EHG589866 ERC589866 FAY589866 FKU589866 FUQ589866 GEM589866 GOI589866 GYE589866 HIA589866 HRW589866 IBS589866 ILO589866 IVK589866 JFG589866 JPC589866 JYY589866 KIU589866 KSQ589866 LCM589866 LMI589866 LWE589866 MGA589866 MPW589866 MZS589866 NJO589866 NTK589866 ODG589866 ONC589866 OWY589866 PGU589866 PQQ589866 QAM589866 QKI589866 QUE589866 REA589866 RNW589866 RXS589866 SHO589866 SRK589866 TBG589866 TLC589866 TUY589866 UEU589866 UOQ589866 UYM589866 VII589866 VSE589866 WCA589866 WLW589866 WVS589866 K655402 JG655402 TC655402 ACY655402 AMU655402 AWQ655402 BGM655402 BQI655402 CAE655402 CKA655402 CTW655402 DDS655402 DNO655402 DXK655402 EHG655402 ERC655402 FAY655402 FKU655402 FUQ655402 GEM655402 GOI655402 GYE655402 HIA655402 HRW655402 IBS655402 ILO655402 IVK655402 JFG655402 JPC655402 JYY655402 KIU655402 KSQ655402 LCM655402 LMI655402 LWE655402 MGA655402 MPW655402 MZS655402 NJO655402 NTK655402 ODG655402 ONC655402 OWY655402 PGU655402 PQQ655402 QAM655402 QKI655402 QUE655402 REA655402 RNW655402 RXS655402 SHO655402 SRK655402 TBG655402 TLC655402 TUY655402 UEU655402 UOQ655402 UYM655402 VII655402 VSE655402 WCA655402 WLW655402 WVS655402 K720938 JG720938 TC720938 ACY720938 AMU720938 AWQ720938 BGM720938 BQI720938 CAE720938 CKA720938 CTW720938 DDS720938 DNO720938 DXK720938 EHG720938 ERC720938 FAY720938 FKU720938 FUQ720938 GEM720938 GOI720938 GYE720938 HIA720938 HRW720938 IBS720938 ILO720938 IVK720938 JFG720938 JPC720938 JYY720938 KIU720938 KSQ720938 LCM720938 LMI720938 LWE720938 MGA720938 MPW720938 MZS720938 NJO720938 NTK720938 ODG720938 ONC720938 OWY720938 PGU720938 PQQ720938 QAM720938 QKI720938 QUE720938 REA720938 RNW720938 RXS720938 SHO720938 SRK720938 TBG720938 TLC720938 TUY720938 UEU720938 UOQ720938 UYM720938 VII720938 VSE720938 WCA720938 WLW720938 WVS720938 K786474 JG786474 TC786474 ACY786474 AMU786474 AWQ786474 BGM786474 BQI786474 CAE786474 CKA786474 CTW786474 DDS786474 DNO786474 DXK786474 EHG786474 ERC786474 FAY786474 FKU786474 FUQ786474 GEM786474 GOI786474 GYE786474 HIA786474 HRW786474 IBS786474 ILO786474 IVK786474 JFG786474 JPC786474 JYY786474 KIU786474 KSQ786474 LCM786474 LMI786474 LWE786474 MGA786474 MPW786474 MZS786474 NJO786474 NTK786474 ODG786474 ONC786474 OWY786474 PGU786474 PQQ786474 QAM786474 QKI786474 QUE786474 REA786474 RNW786474 RXS786474 SHO786474 SRK786474 TBG786474 TLC786474 TUY786474 UEU786474 UOQ786474 UYM786474 VII786474 VSE786474 WCA786474 WLW786474 WVS786474 K852010 JG852010 TC852010 ACY852010 AMU852010 AWQ852010 BGM852010 BQI852010 CAE852010 CKA852010 CTW852010 DDS852010 DNO852010 DXK852010 EHG852010 ERC852010 FAY852010 FKU852010 FUQ852010 GEM852010 GOI852010 GYE852010 HIA852010 HRW852010 IBS852010 ILO852010 IVK852010 JFG852010 JPC852010 JYY852010 KIU852010 KSQ852010 LCM852010 LMI852010 LWE852010 MGA852010 MPW852010 MZS852010 NJO852010 NTK852010 ODG852010 ONC852010 OWY852010 PGU852010 PQQ852010 QAM852010 QKI852010 QUE852010 REA852010 RNW852010 RXS852010 SHO852010 SRK852010 TBG852010 TLC852010 TUY852010 UEU852010 UOQ852010 UYM852010 VII852010 VSE852010 WCA852010 WLW852010 WVS852010 K917546 JG917546 TC917546 ACY917546 AMU917546 AWQ917546 BGM917546 BQI917546 CAE917546 CKA917546 CTW917546 DDS917546 DNO917546 DXK917546 EHG917546 ERC917546 FAY917546 FKU917546 FUQ917546 GEM917546 GOI917546 GYE917546 HIA917546 HRW917546 IBS917546 ILO917546 IVK917546 JFG917546 JPC917546 JYY917546 KIU917546 KSQ917546 LCM917546 LMI917546 LWE917546 MGA917546 MPW917546 MZS917546 NJO917546 NTK917546 ODG917546 ONC917546 OWY917546 PGU917546 PQQ917546 QAM917546 QKI917546 QUE917546 REA917546 RNW917546 RXS917546 SHO917546 SRK917546 TBG917546 TLC917546 TUY917546 UEU917546 UOQ917546 UYM917546 VII917546 VSE917546 WCA917546 WLW917546 WVS917546 K983082 JG983082 TC983082 ACY983082 AMU983082 AWQ983082 BGM983082 BQI983082 CAE983082 CKA983082 CTW983082 DDS983082 DNO983082 DXK983082 EHG983082 ERC983082 FAY983082 FKU983082 FUQ983082 GEM983082 GOI983082 GYE983082 HIA983082 HRW983082 IBS983082 ILO983082 IVK983082 JFG983082 JPC983082 JYY983082 KIU983082 KSQ983082 LCM983082 LMI983082 LWE983082 MGA983082 MPW983082 MZS983082 NJO983082 NTK983082 ODG983082 ONC983082 OWY983082 PGU983082 PQQ983082 QAM983082 QKI983082 QUE983082 REA983082 RNW983082 RXS983082 SHO983082 SRK983082 TBG983082 TLC983082 TUY983082 UEU983082 UOQ983082 UYM983082 VII983082 VSE983082 WCA983082 WLW983082 WVS983082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K131106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K196642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K262178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K327714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K393250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K458786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K524322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K589858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K655394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K720930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K786466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K852002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K917538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K983074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K26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WVS26 K65562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K131098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K196634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K262170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K327706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K393242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K458778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K524314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K589850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K655386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K720922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K786458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K851994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K917530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K983066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WVS983066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K65546 JG65546 TC65546 ACY65546 AMU65546 AWQ65546 BGM65546 BQI65546 CAE65546 CKA65546 CTW65546 DDS65546 DNO65546 DXK65546 EHG65546 ERC65546 FAY65546 FKU65546 FUQ65546 GEM65546 GOI65546 GYE65546 HIA65546 HRW65546 IBS65546 ILO65546 IVK65546 JFG65546 JPC65546 JYY65546 KIU65546 KSQ65546 LCM65546 LMI65546 LWE65546 MGA65546 MPW65546 MZS65546 NJO65546 NTK65546 ODG65546 ONC65546 OWY65546 PGU65546 PQQ65546 QAM65546 QKI65546 QUE65546 REA65546 RNW65546 RXS65546 SHO65546 SRK65546 TBG65546 TLC65546 TUY65546 UEU65546 UOQ65546 UYM65546 VII65546 VSE65546 WCA65546 WLW65546 WVS65546 K131082 JG131082 TC131082 ACY131082 AMU131082 AWQ131082 BGM131082 BQI131082 CAE131082 CKA131082 CTW131082 DDS131082 DNO131082 DXK131082 EHG131082 ERC131082 FAY131082 FKU131082 FUQ131082 GEM131082 GOI131082 GYE131082 HIA131082 HRW131082 IBS131082 ILO131082 IVK131082 JFG131082 JPC131082 JYY131082 KIU131082 KSQ131082 LCM131082 LMI131082 LWE131082 MGA131082 MPW131082 MZS131082 NJO131082 NTK131082 ODG131082 ONC131082 OWY131082 PGU131082 PQQ131082 QAM131082 QKI131082 QUE131082 REA131082 RNW131082 RXS131082 SHO131082 SRK131082 TBG131082 TLC131082 TUY131082 UEU131082 UOQ131082 UYM131082 VII131082 VSE131082 WCA131082 WLW131082 WVS131082 K196618 JG196618 TC196618 ACY196618 AMU196618 AWQ196618 BGM196618 BQI196618 CAE196618 CKA196618 CTW196618 DDS196618 DNO196618 DXK196618 EHG196618 ERC196618 FAY196618 FKU196618 FUQ196618 GEM196618 GOI196618 GYE196618 HIA196618 HRW196618 IBS196618 ILO196618 IVK196618 JFG196618 JPC196618 JYY196618 KIU196618 KSQ196618 LCM196618 LMI196618 LWE196618 MGA196618 MPW196618 MZS196618 NJO196618 NTK196618 ODG196618 ONC196618 OWY196618 PGU196618 PQQ196618 QAM196618 QKI196618 QUE196618 REA196618 RNW196618 RXS196618 SHO196618 SRK196618 TBG196618 TLC196618 TUY196618 UEU196618 UOQ196618 UYM196618 VII196618 VSE196618 WCA196618 WLW196618 WVS196618 K262154 JG262154 TC262154 ACY262154 AMU262154 AWQ262154 BGM262154 BQI262154 CAE262154 CKA262154 CTW262154 DDS262154 DNO262154 DXK262154 EHG262154 ERC262154 FAY262154 FKU262154 FUQ262154 GEM262154 GOI262154 GYE262154 HIA262154 HRW262154 IBS262154 ILO262154 IVK262154 JFG262154 JPC262154 JYY262154 KIU262154 KSQ262154 LCM262154 LMI262154 LWE262154 MGA262154 MPW262154 MZS262154 NJO262154 NTK262154 ODG262154 ONC262154 OWY262154 PGU262154 PQQ262154 QAM262154 QKI262154 QUE262154 REA262154 RNW262154 RXS262154 SHO262154 SRK262154 TBG262154 TLC262154 TUY262154 UEU262154 UOQ262154 UYM262154 VII262154 VSE262154 WCA262154 WLW262154 WVS262154 K327690 JG327690 TC327690 ACY327690 AMU327690 AWQ327690 BGM327690 BQI327690 CAE327690 CKA327690 CTW327690 DDS327690 DNO327690 DXK327690 EHG327690 ERC327690 FAY327690 FKU327690 FUQ327690 GEM327690 GOI327690 GYE327690 HIA327690 HRW327690 IBS327690 ILO327690 IVK327690 JFG327690 JPC327690 JYY327690 KIU327690 KSQ327690 LCM327690 LMI327690 LWE327690 MGA327690 MPW327690 MZS327690 NJO327690 NTK327690 ODG327690 ONC327690 OWY327690 PGU327690 PQQ327690 QAM327690 QKI327690 QUE327690 REA327690 RNW327690 RXS327690 SHO327690 SRK327690 TBG327690 TLC327690 TUY327690 UEU327690 UOQ327690 UYM327690 VII327690 VSE327690 WCA327690 WLW327690 WVS327690 K393226 JG393226 TC393226 ACY393226 AMU393226 AWQ393226 BGM393226 BQI393226 CAE393226 CKA393226 CTW393226 DDS393226 DNO393226 DXK393226 EHG393226 ERC393226 FAY393226 FKU393226 FUQ393226 GEM393226 GOI393226 GYE393226 HIA393226 HRW393226 IBS393226 ILO393226 IVK393226 JFG393226 JPC393226 JYY393226 KIU393226 KSQ393226 LCM393226 LMI393226 LWE393226 MGA393226 MPW393226 MZS393226 NJO393226 NTK393226 ODG393226 ONC393226 OWY393226 PGU393226 PQQ393226 QAM393226 QKI393226 QUE393226 REA393226 RNW393226 RXS393226 SHO393226 SRK393226 TBG393226 TLC393226 TUY393226 UEU393226 UOQ393226 UYM393226 VII393226 VSE393226 WCA393226 WLW393226 WVS393226 K458762 JG458762 TC458762 ACY458762 AMU458762 AWQ458762 BGM458762 BQI458762 CAE458762 CKA458762 CTW458762 DDS458762 DNO458762 DXK458762 EHG458762 ERC458762 FAY458762 FKU458762 FUQ458762 GEM458762 GOI458762 GYE458762 HIA458762 HRW458762 IBS458762 ILO458762 IVK458762 JFG458762 JPC458762 JYY458762 KIU458762 KSQ458762 LCM458762 LMI458762 LWE458762 MGA458762 MPW458762 MZS458762 NJO458762 NTK458762 ODG458762 ONC458762 OWY458762 PGU458762 PQQ458762 QAM458762 QKI458762 QUE458762 REA458762 RNW458762 RXS458762 SHO458762 SRK458762 TBG458762 TLC458762 TUY458762 UEU458762 UOQ458762 UYM458762 VII458762 VSE458762 WCA458762 WLW458762 WVS458762 K524298 JG524298 TC524298 ACY524298 AMU524298 AWQ524298 BGM524298 BQI524298 CAE524298 CKA524298 CTW524298 DDS524298 DNO524298 DXK524298 EHG524298 ERC524298 FAY524298 FKU524298 FUQ524298 GEM524298 GOI524298 GYE524298 HIA524298 HRW524298 IBS524298 ILO524298 IVK524298 JFG524298 JPC524298 JYY524298 KIU524298 KSQ524298 LCM524298 LMI524298 LWE524298 MGA524298 MPW524298 MZS524298 NJO524298 NTK524298 ODG524298 ONC524298 OWY524298 PGU524298 PQQ524298 QAM524298 QKI524298 QUE524298 REA524298 RNW524298 RXS524298 SHO524298 SRK524298 TBG524298 TLC524298 TUY524298 UEU524298 UOQ524298 UYM524298 VII524298 VSE524298 WCA524298 WLW524298 WVS524298 K589834 JG589834 TC589834 ACY589834 AMU589834 AWQ589834 BGM589834 BQI589834 CAE589834 CKA589834 CTW589834 DDS589834 DNO589834 DXK589834 EHG589834 ERC589834 FAY589834 FKU589834 FUQ589834 GEM589834 GOI589834 GYE589834 HIA589834 HRW589834 IBS589834 ILO589834 IVK589834 JFG589834 JPC589834 JYY589834 KIU589834 KSQ589834 LCM589834 LMI589834 LWE589834 MGA589834 MPW589834 MZS589834 NJO589834 NTK589834 ODG589834 ONC589834 OWY589834 PGU589834 PQQ589834 QAM589834 QKI589834 QUE589834 REA589834 RNW589834 RXS589834 SHO589834 SRK589834 TBG589834 TLC589834 TUY589834 UEU589834 UOQ589834 UYM589834 VII589834 VSE589834 WCA589834 WLW589834 WVS589834 K655370 JG655370 TC655370 ACY655370 AMU655370 AWQ655370 BGM655370 BQI655370 CAE655370 CKA655370 CTW655370 DDS655370 DNO655370 DXK655370 EHG655370 ERC655370 FAY655370 FKU655370 FUQ655370 GEM655370 GOI655370 GYE655370 HIA655370 HRW655370 IBS655370 ILO655370 IVK655370 JFG655370 JPC655370 JYY655370 KIU655370 KSQ655370 LCM655370 LMI655370 LWE655370 MGA655370 MPW655370 MZS655370 NJO655370 NTK655370 ODG655370 ONC655370 OWY655370 PGU655370 PQQ655370 QAM655370 QKI655370 QUE655370 REA655370 RNW655370 RXS655370 SHO655370 SRK655370 TBG655370 TLC655370 TUY655370 UEU655370 UOQ655370 UYM655370 VII655370 VSE655370 WCA655370 WLW655370 WVS655370 K720906 JG720906 TC720906 ACY720906 AMU720906 AWQ720906 BGM720906 BQI720906 CAE720906 CKA720906 CTW720906 DDS720906 DNO720906 DXK720906 EHG720906 ERC720906 FAY720906 FKU720906 FUQ720906 GEM720906 GOI720906 GYE720906 HIA720906 HRW720906 IBS720906 ILO720906 IVK720906 JFG720906 JPC720906 JYY720906 KIU720906 KSQ720906 LCM720906 LMI720906 LWE720906 MGA720906 MPW720906 MZS720906 NJO720906 NTK720906 ODG720906 ONC720906 OWY720906 PGU720906 PQQ720906 QAM720906 QKI720906 QUE720906 REA720906 RNW720906 RXS720906 SHO720906 SRK720906 TBG720906 TLC720906 TUY720906 UEU720906 UOQ720906 UYM720906 VII720906 VSE720906 WCA720906 WLW720906 WVS720906 K786442 JG786442 TC786442 ACY786442 AMU786442 AWQ786442 BGM786442 BQI786442 CAE786442 CKA786442 CTW786442 DDS786442 DNO786442 DXK786442 EHG786442 ERC786442 FAY786442 FKU786442 FUQ786442 GEM786442 GOI786442 GYE786442 HIA786442 HRW786442 IBS786442 ILO786442 IVK786442 JFG786442 JPC786442 JYY786442 KIU786442 KSQ786442 LCM786442 LMI786442 LWE786442 MGA786442 MPW786442 MZS786442 NJO786442 NTK786442 ODG786442 ONC786442 OWY786442 PGU786442 PQQ786442 QAM786442 QKI786442 QUE786442 REA786442 RNW786442 RXS786442 SHO786442 SRK786442 TBG786442 TLC786442 TUY786442 UEU786442 UOQ786442 UYM786442 VII786442 VSE786442 WCA786442 WLW786442 WVS786442 K851978 JG851978 TC851978 ACY851978 AMU851978 AWQ851978 BGM851978 BQI851978 CAE851978 CKA851978 CTW851978 DDS851978 DNO851978 DXK851978 EHG851978 ERC851978 FAY851978 FKU851978 FUQ851978 GEM851978 GOI851978 GYE851978 HIA851978 HRW851978 IBS851978 ILO851978 IVK851978 JFG851978 JPC851978 JYY851978 KIU851978 KSQ851978 LCM851978 LMI851978 LWE851978 MGA851978 MPW851978 MZS851978 NJO851978 NTK851978 ODG851978 ONC851978 OWY851978 PGU851978 PQQ851978 QAM851978 QKI851978 QUE851978 REA851978 RNW851978 RXS851978 SHO851978 SRK851978 TBG851978 TLC851978 TUY851978 UEU851978 UOQ851978 UYM851978 VII851978 VSE851978 WCA851978 WLW851978 WVS851978 K917514 JG917514 TC917514 ACY917514 AMU917514 AWQ917514 BGM917514 BQI917514 CAE917514 CKA917514 CTW917514 DDS917514 DNO917514 DXK917514 EHG917514 ERC917514 FAY917514 FKU917514 FUQ917514 GEM917514 GOI917514 GYE917514 HIA917514 HRW917514 IBS917514 ILO917514 IVK917514 JFG917514 JPC917514 JYY917514 KIU917514 KSQ917514 LCM917514 LMI917514 LWE917514 MGA917514 MPW917514 MZS917514 NJO917514 NTK917514 ODG917514 ONC917514 OWY917514 PGU917514 PQQ917514 QAM917514 QKI917514 QUE917514 REA917514 RNW917514 RXS917514 SHO917514 SRK917514 TBG917514 TLC917514 TUY917514 UEU917514 UOQ917514 UYM917514 VII917514 VSE917514 WCA917514 WLW917514 WVS917514 K983050 JG983050 TC983050 ACY983050 AMU983050 AWQ983050 BGM983050 BQI983050 CAE983050 CKA983050 CTW983050 DDS983050 DNO983050 DXK983050 EHG983050 ERC983050 FAY983050 FKU983050 FUQ983050 GEM983050 GOI983050 GYE983050 HIA983050 HRW983050 IBS983050 ILO983050 IVK983050 JFG983050 JPC983050 JYY983050 KIU983050 KSQ983050 LCM983050 LMI983050 LWE983050 MGA983050 MPW983050 MZS983050 NJO983050 NTK983050 ODG983050 ONC983050 OWY983050 PGU983050 PQQ983050 QAM983050 QKI983050 QUE983050 REA983050 RNW983050 RXS983050 SHO983050 SRK983050 TBG983050 TLC983050 TUY983050 UEU983050 UOQ983050 UYM983050 VII983050 VSE983050 WCA983050 WLW983050 WVS983050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M30 JI30 TE30 ADA30 AMW30 AWS30 BGO30 BQK30 CAG30 CKC30 CTY30 DDU30 DNQ30 DXM30 EHI30 ERE30 FBA30 FKW30 FUS30 GEO30 GOK30 GYG30 HIC30 HRY30 IBU30 ILQ30 IVM30 JFI30 JPE30 JZA30 KIW30 KSS30 LCO30 LMK30 LWG30 MGC30 MPY30 MZU30 NJQ30 NTM30 ODI30 ONE30 OXA30 PGW30 PQS30 QAO30 QKK30 QUG30 REC30 RNY30 RXU30 SHQ30 SRM30 TBI30 TLE30 TVA30 UEW30 UOS30 UYO30 VIK30 VSG30 WCC30 WLY30 WVU30 M65566 JI65566 TE65566 ADA65566 AMW65566 AWS65566 BGO65566 BQK65566 CAG65566 CKC65566 CTY65566 DDU65566 DNQ65566 DXM65566 EHI65566 ERE65566 FBA65566 FKW65566 FUS65566 GEO65566 GOK65566 GYG65566 HIC65566 HRY65566 IBU65566 ILQ65566 IVM65566 JFI65566 JPE65566 JZA65566 KIW65566 KSS65566 LCO65566 LMK65566 LWG65566 MGC65566 MPY65566 MZU65566 NJQ65566 NTM65566 ODI65566 ONE65566 OXA65566 PGW65566 PQS65566 QAO65566 QKK65566 QUG65566 REC65566 RNY65566 RXU65566 SHQ65566 SRM65566 TBI65566 TLE65566 TVA65566 UEW65566 UOS65566 UYO65566 VIK65566 VSG65566 WCC65566 WLY65566 WVU65566 M131102 JI131102 TE131102 ADA131102 AMW131102 AWS131102 BGO131102 BQK131102 CAG131102 CKC131102 CTY131102 DDU131102 DNQ131102 DXM131102 EHI131102 ERE131102 FBA131102 FKW131102 FUS131102 GEO131102 GOK131102 GYG131102 HIC131102 HRY131102 IBU131102 ILQ131102 IVM131102 JFI131102 JPE131102 JZA131102 KIW131102 KSS131102 LCO131102 LMK131102 LWG131102 MGC131102 MPY131102 MZU131102 NJQ131102 NTM131102 ODI131102 ONE131102 OXA131102 PGW131102 PQS131102 QAO131102 QKK131102 QUG131102 REC131102 RNY131102 RXU131102 SHQ131102 SRM131102 TBI131102 TLE131102 TVA131102 UEW131102 UOS131102 UYO131102 VIK131102 VSG131102 WCC131102 WLY131102 WVU131102 M196638 JI196638 TE196638 ADA196638 AMW196638 AWS196638 BGO196638 BQK196638 CAG196638 CKC196638 CTY196638 DDU196638 DNQ196638 DXM196638 EHI196638 ERE196638 FBA196638 FKW196638 FUS196638 GEO196638 GOK196638 GYG196638 HIC196638 HRY196638 IBU196638 ILQ196638 IVM196638 JFI196638 JPE196638 JZA196638 KIW196638 KSS196638 LCO196638 LMK196638 LWG196638 MGC196638 MPY196638 MZU196638 NJQ196638 NTM196638 ODI196638 ONE196638 OXA196638 PGW196638 PQS196638 QAO196638 QKK196638 QUG196638 REC196638 RNY196638 RXU196638 SHQ196638 SRM196638 TBI196638 TLE196638 TVA196638 UEW196638 UOS196638 UYO196638 VIK196638 VSG196638 WCC196638 WLY196638 WVU196638 M262174 JI262174 TE262174 ADA262174 AMW262174 AWS262174 BGO262174 BQK262174 CAG262174 CKC262174 CTY262174 DDU262174 DNQ262174 DXM262174 EHI262174 ERE262174 FBA262174 FKW262174 FUS262174 GEO262174 GOK262174 GYG262174 HIC262174 HRY262174 IBU262174 ILQ262174 IVM262174 JFI262174 JPE262174 JZA262174 KIW262174 KSS262174 LCO262174 LMK262174 LWG262174 MGC262174 MPY262174 MZU262174 NJQ262174 NTM262174 ODI262174 ONE262174 OXA262174 PGW262174 PQS262174 QAO262174 QKK262174 QUG262174 REC262174 RNY262174 RXU262174 SHQ262174 SRM262174 TBI262174 TLE262174 TVA262174 UEW262174 UOS262174 UYO262174 VIK262174 VSG262174 WCC262174 WLY262174 WVU262174 M327710 JI327710 TE327710 ADA327710 AMW327710 AWS327710 BGO327710 BQK327710 CAG327710 CKC327710 CTY327710 DDU327710 DNQ327710 DXM327710 EHI327710 ERE327710 FBA327710 FKW327710 FUS327710 GEO327710 GOK327710 GYG327710 HIC327710 HRY327710 IBU327710 ILQ327710 IVM327710 JFI327710 JPE327710 JZA327710 KIW327710 KSS327710 LCO327710 LMK327710 LWG327710 MGC327710 MPY327710 MZU327710 NJQ327710 NTM327710 ODI327710 ONE327710 OXA327710 PGW327710 PQS327710 QAO327710 QKK327710 QUG327710 REC327710 RNY327710 RXU327710 SHQ327710 SRM327710 TBI327710 TLE327710 TVA327710 UEW327710 UOS327710 UYO327710 VIK327710 VSG327710 WCC327710 WLY327710 WVU327710 M393246 JI393246 TE393246 ADA393246 AMW393246 AWS393246 BGO393246 BQK393246 CAG393246 CKC393246 CTY393246 DDU393246 DNQ393246 DXM393246 EHI393246 ERE393246 FBA393246 FKW393246 FUS393246 GEO393246 GOK393246 GYG393246 HIC393246 HRY393246 IBU393246 ILQ393246 IVM393246 JFI393246 JPE393246 JZA393246 KIW393246 KSS393246 LCO393246 LMK393246 LWG393246 MGC393246 MPY393246 MZU393246 NJQ393246 NTM393246 ODI393246 ONE393246 OXA393246 PGW393246 PQS393246 QAO393246 QKK393246 QUG393246 REC393246 RNY393246 RXU393246 SHQ393246 SRM393246 TBI393246 TLE393246 TVA393246 UEW393246 UOS393246 UYO393246 VIK393246 VSG393246 WCC393246 WLY393246 WVU393246 M458782 JI458782 TE458782 ADA458782 AMW458782 AWS458782 BGO458782 BQK458782 CAG458782 CKC458782 CTY458782 DDU458782 DNQ458782 DXM458782 EHI458782 ERE458782 FBA458782 FKW458782 FUS458782 GEO458782 GOK458782 GYG458782 HIC458782 HRY458782 IBU458782 ILQ458782 IVM458782 JFI458782 JPE458782 JZA458782 KIW458782 KSS458782 LCO458782 LMK458782 LWG458782 MGC458782 MPY458782 MZU458782 NJQ458782 NTM458782 ODI458782 ONE458782 OXA458782 PGW458782 PQS458782 QAO458782 QKK458782 QUG458782 REC458782 RNY458782 RXU458782 SHQ458782 SRM458782 TBI458782 TLE458782 TVA458782 UEW458782 UOS458782 UYO458782 VIK458782 VSG458782 WCC458782 WLY458782 WVU458782 M524318 JI524318 TE524318 ADA524318 AMW524318 AWS524318 BGO524318 BQK524318 CAG524318 CKC524318 CTY524318 DDU524318 DNQ524318 DXM524318 EHI524318 ERE524318 FBA524318 FKW524318 FUS524318 GEO524318 GOK524318 GYG524318 HIC524318 HRY524318 IBU524318 ILQ524318 IVM524318 JFI524318 JPE524318 JZA524318 KIW524318 KSS524318 LCO524318 LMK524318 LWG524318 MGC524318 MPY524318 MZU524318 NJQ524318 NTM524318 ODI524318 ONE524318 OXA524318 PGW524318 PQS524318 QAO524318 QKK524318 QUG524318 REC524318 RNY524318 RXU524318 SHQ524318 SRM524318 TBI524318 TLE524318 TVA524318 UEW524318 UOS524318 UYO524318 VIK524318 VSG524318 WCC524318 WLY524318 WVU524318 M589854 JI589854 TE589854 ADA589854 AMW589854 AWS589854 BGO589854 BQK589854 CAG589854 CKC589854 CTY589854 DDU589854 DNQ589854 DXM589854 EHI589854 ERE589854 FBA589854 FKW589854 FUS589854 GEO589854 GOK589854 GYG589854 HIC589854 HRY589854 IBU589854 ILQ589854 IVM589854 JFI589854 JPE589854 JZA589854 KIW589854 KSS589854 LCO589854 LMK589854 LWG589854 MGC589854 MPY589854 MZU589854 NJQ589854 NTM589854 ODI589854 ONE589854 OXA589854 PGW589854 PQS589854 QAO589854 QKK589854 QUG589854 REC589854 RNY589854 RXU589854 SHQ589854 SRM589854 TBI589854 TLE589854 TVA589854 UEW589854 UOS589854 UYO589854 VIK589854 VSG589854 WCC589854 WLY589854 WVU589854 M655390 JI655390 TE655390 ADA655390 AMW655390 AWS655390 BGO655390 BQK655390 CAG655390 CKC655390 CTY655390 DDU655390 DNQ655390 DXM655390 EHI655390 ERE655390 FBA655390 FKW655390 FUS655390 GEO655390 GOK655390 GYG655390 HIC655390 HRY655390 IBU655390 ILQ655390 IVM655390 JFI655390 JPE655390 JZA655390 KIW655390 KSS655390 LCO655390 LMK655390 LWG655390 MGC655390 MPY655390 MZU655390 NJQ655390 NTM655390 ODI655390 ONE655390 OXA655390 PGW655390 PQS655390 QAO655390 QKK655390 QUG655390 REC655390 RNY655390 RXU655390 SHQ655390 SRM655390 TBI655390 TLE655390 TVA655390 UEW655390 UOS655390 UYO655390 VIK655390 VSG655390 WCC655390 WLY655390 WVU655390 M720926 JI720926 TE720926 ADA720926 AMW720926 AWS720926 BGO720926 BQK720926 CAG720926 CKC720926 CTY720926 DDU720926 DNQ720926 DXM720926 EHI720926 ERE720926 FBA720926 FKW720926 FUS720926 GEO720926 GOK720926 GYG720926 HIC720926 HRY720926 IBU720926 ILQ720926 IVM720926 JFI720926 JPE720926 JZA720926 KIW720926 KSS720926 LCO720926 LMK720926 LWG720926 MGC720926 MPY720926 MZU720926 NJQ720926 NTM720926 ODI720926 ONE720926 OXA720926 PGW720926 PQS720926 QAO720926 QKK720926 QUG720926 REC720926 RNY720926 RXU720926 SHQ720926 SRM720926 TBI720926 TLE720926 TVA720926 UEW720926 UOS720926 UYO720926 VIK720926 VSG720926 WCC720926 WLY720926 WVU720926 M786462 JI786462 TE786462 ADA786462 AMW786462 AWS786462 BGO786462 BQK786462 CAG786462 CKC786462 CTY786462 DDU786462 DNQ786462 DXM786462 EHI786462 ERE786462 FBA786462 FKW786462 FUS786462 GEO786462 GOK786462 GYG786462 HIC786462 HRY786462 IBU786462 ILQ786462 IVM786462 JFI786462 JPE786462 JZA786462 KIW786462 KSS786462 LCO786462 LMK786462 LWG786462 MGC786462 MPY786462 MZU786462 NJQ786462 NTM786462 ODI786462 ONE786462 OXA786462 PGW786462 PQS786462 QAO786462 QKK786462 QUG786462 REC786462 RNY786462 RXU786462 SHQ786462 SRM786462 TBI786462 TLE786462 TVA786462 UEW786462 UOS786462 UYO786462 VIK786462 VSG786462 WCC786462 WLY786462 WVU786462 M851998 JI851998 TE851998 ADA851998 AMW851998 AWS851998 BGO851998 BQK851998 CAG851998 CKC851998 CTY851998 DDU851998 DNQ851998 DXM851998 EHI851998 ERE851998 FBA851998 FKW851998 FUS851998 GEO851998 GOK851998 GYG851998 HIC851998 HRY851998 IBU851998 ILQ851998 IVM851998 JFI851998 JPE851998 JZA851998 KIW851998 KSS851998 LCO851998 LMK851998 LWG851998 MGC851998 MPY851998 MZU851998 NJQ851998 NTM851998 ODI851998 ONE851998 OXA851998 PGW851998 PQS851998 QAO851998 QKK851998 QUG851998 REC851998 RNY851998 RXU851998 SHQ851998 SRM851998 TBI851998 TLE851998 TVA851998 UEW851998 UOS851998 UYO851998 VIK851998 VSG851998 WCC851998 WLY851998 WVU851998 M917534 JI917534 TE917534 ADA917534 AMW917534 AWS917534 BGO917534 BQK917534 CAG917534 CKC917534 CTY917534 DDU917534 DNQ917534 DXM917534 EHI917534 ERE917534 FBA917534 FKW917534 FUS917534 GEO917534 GOK917534 GYG917534 HIC917534 HRY917534 IBU917534 ILQ917534 IVM917534 JFI917534 JPE917534 JZA917534 KIW917534 KSS917534 LCO917534 LMK917534 LWG917534 MGC917534 MPY917534 MZU917534 NJQ917534 NTM917534 ODI917534 ONE917534 OXA917534 PGW917534 PQS917534 QAO917534 QKK917534 QUG917534 REC917534 RNY917534 RXU917534 SHQ917534 SRM917534 TBI917534 TLE917534 TVA917534 UEW917534 UOS917534 UYO917534 VIK917534 VSG917534 WCC917534 WLY917534 WVU917534 M983070 JI983070 TE983070 ADA983070 AMW983070 AWS983070 BGO983070 BQK983070 CAG983070 CKC983070 CTY983070 DDU983070 DNQ983070 DXM983070 EHI983070 ERE983070 FBA983070 FKW983070 FUS983070 GEO983070 GOK983070 GYG983070 HIC983070 HRY983070 IBU983070 ILQ983070 IVM983070 JFI983070 JPE983070 JZA983070 KIW983070 KSS983070 LCO983070 LMK983070 LWG983070 MGC983070 MPY983070 MZU983070 NJQ983070 NTM983070 ODI983070 ONE983070 OXA983070 PGW983070 PQS983070 QAO983070 QKK983070 QUG983070 REC983070 RNY983070 RXU983070 SHQ983070 SRM983070 TBI983070 TLE983070 TVA983070 UEW983070 UOS983070 UYO983070 VIK983070 VSG983070 WCC983070 WLY983070 WVU983070 M46 JI46 TE46 ADA46 AMW46 AWS46 BGO46 BQK46 CAG46 CKC46 CTY46 DDU46 DNQ46 DXM46 EHI46 ERE46 FBA46 FKW46 FUS46 GEO46 GOK46 GYG46 HIC46 HRY46 IBU46 ILQ46 IVM46 JFI46 JPE46 JZA46 KIW46 KSS46 LCO46 LMK46 LWG46 MGC46 MPY46 MZU46 NJQ46 NTM46 ODI46 ONE46 OXA46 PGW46 PQS46 QAO46 QKK46 QUG46 REC46 RNY46 RXU46 SHQ46 SRM46 TBI46 TLE46 TVA46 UEW46 UOS46 UYO46 VIK46 VSG46 WCC46 WLY46 WVU46 M65582 JI65582 TE65582 ADA65582 AMW65582 AWS65582 BGO65582 BQK65582 CAG65582 CKC65582 CTY65582 DDU65582 DNQ65582 DXM65582 EHI65582 ERE65582 FBA65582 FKW65582 FUS65582 GEO65582 GOK65582 GYG65582 HIC65582 HRY65582 IBU65582 ILQ65582 IVM65582 JFI65582 JPE65582 JZA65582 KIW65582 KSS65582 LCO65582 LMK65582 LWG65582 MGC65582 MPY65582 MZU65582 NJQ65582 NTM65582 ODI65582 ONE65582 OXA65582 PGW65582 PQS65582 QAO65582 QKK65582 QUG65582 REC65582 RNY65582 RXU65582 SHQ65582 SRM65582 TBI65582 TLE65582 TVA65582 UEW65582 UOS65582 UYO65582 VIK65582 VSG65582 WCC65582 WLY65582 WVU65582 M131118 JI131118 TE131118 ADA131118 AMW131118 AWS131118 BGO131118 BQK131118 CAG131118 CKC131118 CTY131118 DDU131118 DNQ131118 DXM131118 EHI131118 ERE131118 FBA131118 FKW131118 FUS131118 GEO131118 GOK131118 GYG131118 HIC131118 HRY131118 IBU131118 ILQ131118 IVM131118 JFI131118 JPE131118 JZA131118 KIW131118 KSS131118 LCO131118 LMK131118 LWG131118 MGC131118 MPY131118 MZU131118 NJQ131118 NTM131118 ODI131118 ONE131118 OXA131118 PGW131118 PQS131118 QAO131118 QKK131118 QUG131118 REC131118 RNY131118 RXU131118 SHQ131118 SRM131118 TBI131118 TLE131118 TVA131118 UEW131118 UOS131118 UYO131118 VIK131118 VSG131118 WCC131118 WLY131118 WVU131118 M196654 JI196654 TE196654 ADA196654 AMW196654 AWS196654 BGO196654 BQK196654 CAG196654 CKC196654 CTY196654 DDU196654 DNQ196654 DXM196654 EHI196654 ERE196654 FBA196654 FKW196654 FUS196654 GEO196654 GOK196654 GYG196654 HIC196654 HRY196654 IBU196654 ILQ196654 IVM196654 JFI196654 JPE196654 JZA196654 KIW196654 KSS196654 LCO196654 LMK196654 LWG196654 MGC196654 MPY196654 MZU196654 NJQ196654 NTM196654 ODI196654 ONE196654 OXA196654 PGW196654 PQS196654 QAO196654 QKK196654 QUG196654 REC196654 RNY196654 RXU196654 SHQ196654 SRM196654 TBI196654 TLE196654 TVA196654 UEW196654 UOS196654 UYO196654 VIK196654 VSG196654 WCC196654 WLY196654 WVU196654 M262190 JI262190 TE262190 ADA262190 AMW262190 AWS262190 BGO262190 BQK262190 CAG262190 CKC262190 CTY262190 DDU262190 DNQ262190 DXM262190 EHI262190 ERE262190 FBA262190 FKW262190 FUS262190 GEO262190 GOK262190 GYG262190 HIC262190 HRY262190 IBU262190 ILQ262190 IVM262190 JFI262190 JPE262190 JZA262190 KIW262190 KSS262190 LCO262190 LMK262190 LWG262190 MGC262190 MPY262190 MZU262190 NJQ262190 NTM262190 ODI262190 ONE262190 OXA262190 PGW262190 PQS262190 QAO262190 QKK262190 QUG262190 REC262190 RNY262190 RXU262190 SHQ262190 SRM262190 TBI262190 TLE262190 TVA262190 UEW262190 UOS262190 UYO262190 VIK262190 VSG262190 WCC262190 WLY262190 WVU262190 M327726 JI327726 TE327726 ADA327726 AMW327726 AWS327726 BGO327726 BQK327726 CAG327726 CKC327726 CTY327726 DDU327726 DNQ327726 DXM327726 EHI327726 ERE327726 FBA327726 FKW327726 FUS327726 GEO327726 GOK327726 GYG327726 HIC327726 HRY327726 IBU327726 ILQ327726 IVM327726 JFI327726 JPE327726 JZA327726 KIW327726 KSS327726 LCO327726 LMK327726 LWG327726 MGC327726 MPY327726 MZU327726 NJQ327726 NTM327726 ODI327726 ONE327726 OXA327726 PGW327726 PQS327726 QAO327726 QKK327726 QUG327726 REC327726 RNY327726 RXU327726 SHQ327726 SRM327726 TBI327726 TLE327726 TVA327726 UEW327726 UOS327726 UYO327726 VIK327726 VSG327726 WCC327726 WLY327726 WVU327726 M393262 JI393262 TE393262 ADA393262 AMW393262 AWS393262 BGO393262 BQK393262 CAG393262 CKC393262 CTY393262 DDU393262 DNQ393262 DXM393262 EHI393262 ERE393262 FBA393262 FKW393262 FUS393262 GEO393262 GOK393262 GYG393262 HIC393262 HRY393262 IBU393262 ILQ393262 IVM393262 JFI393262 JPE393262 JZA393262 KIW393262 KSS393262 LCO393262 LMK393262 LWG393262 MGC393262 MPY393262 MZU393262 NJQ393262 NTM393262 ODI393262 ONE393262 OXA393262 PGW393262 PQS393262 QAO393262 QKK393262 QUG393262 REC393262 RNY393262 RXU393262 SHQ393262 SRM393262 TBI393262 TLE393262 TVA393262 UEW393262 UOS393262 UYO393262 VIK393262 VSG393262 WCC393262 WLY393262 WVU393262 M458798 JI458798 TE458798 ADA458798 AMW458798 AWS458798 BGO458798 BQK458798 CAG458798 CKC458798 CTY458798 DDU458798 DNQ458798 DXM458798 EHI458798 ERE458798 FBA458798 FKW458798 FUS458798 GEO458798 GOK458798 GYG458798 HIC458798 HRY458798 IBU458798 ILQ458798 IVM458798 JFI458798 JPE458798 JZA458798 KIW458798 KSS458798 LCO458798 LMK458798 LWG458798 MGC458798 MPY458798 MZU458798 NJQ458798 NTM458798 ODI458798 ONE458798 OXA458798 PGW458798 PQS458798 QAO458798 QKK458798 QUG458798 REC458798 RNY458798 RXU458798 SHQ458798 SRM458798 TBI458798 TLE458798 TVA458798 UEW458798 UOS458798 UYO458798 VIK458798 VSG458798 WCC458798 WLY458798 WVU458798 M524334 JI524334 TE524334 ADA524334 AMW524334 AWS524334 BGO524334 BQK524334 CAG524334 CKC524334 CTY524334 DDU524334 DNQ524334 DXM524334 EHI524334 ERE524334 FBA524334 FKW524334 FUS524334 GEO524334 GOK524334 GYG524334 HIC524334 HRY524334 IBU524334 ILQ524334 IVM524334 JFI524334 JPE524334 JZA524334 KIW524334 KSS524334 LCO524334 LMK524334 LWG524334 MGC524334 MPY524334 MZU524334 NJQ524334 NTM524334 ODI524334 ONE524334 OXA524334 PGW524334 PQS524334 QAO524334 QKK524334 QUG524334 REC524334 RNY524334 RXU524334 SHQ524334 SRM524334 TBI524334 TLE524334 TVA524334 UEW524334 UOS524334 UYO524334 VIK524334 VSG524334 WCC524334 WLY524334 WVU524334 M589870 JI589870 TE589870 ADA589870 AMW589870 AWS589870 BGO589870 BQK589870 CAG589870 CKC589870 CTY589870 DDU589870 DNQ589870 DXM589870 EHI589870 ERE589870 FBA589870 FKW589870 FUS589870 GEO589870 GOK589870 GYG589870 HIC589870 HRY589870 IBU589870 ILQ589870 IVM589870 JFI589870 JPE589870 JZA589870 KIW589870 KSS589870 LCO589870 LMK589870 LWG589870 MGC589870 MPY589870 MZU589870 NJQ589870 NTM589870 ODI589870 ONE589870 OXA589870 PGW589870 PQS589870 QAO589870 QKK589870 QUG589870 REC589870 RNY589870 RXU589870 SHQ589870 SRM589870 TBI589870 TLE589870 TVA589870 UEW589870 UOS589870 UYO589870 VIK589870 VSG589870 WCC589870 WLY589870 WVU589870 M655406 JI655406 TE655406 ADA655406 AMW655406 AWS655406 BGO655406 BQK655406 CAG655406 CKC655406 CTY655406 DDU655406 DNQ655406 DXM655406 EHI655406 ERE655406 FBA655406 FKW655406 FUS655406 GEO655406 GOK655406 GYG655406 HIC655406 HRY655406 IBU655406 ILQ655406 IVM655406 JFI655406 JPE655406 JZA655406 KIW655406 KSS655406 LCO655406 LMK655406 LWG655406 MGC655406 MPY655406 MZU655406 NJQ655406 NTM655406 ODI655406 ONE655406 OXA655406 PGW655406 PQS655406 QAO655406 QKK655406 QUG655406 REC655406 RNY655406 RXU655406 SHQ655406 SRM655406 TBI655406 TLE655406 TVA655406 UEW655406 UOS655406 UYO655406 VIK655406 VSG655406 WCC655406 WLY655406 WVU655406 M720942 JI720942 TE720942 ADA720942 AMW720942 AWS720942 BGO720942 BQK720942 CAG720942 CKC720942 CTY720942 DDU720942 DNQ720942 DXM720942 EHI720942 ERE720942 FBA720942 FKW720942 FUS720942 GEO720942 GOK720942 GYG720942 HIC720942 HRY720942 IBU720942 ILQ720942 IVM720942 JFI720942 JPE720942 JZA720942 KIW720942 KSS720942 LCO720942 LMK720942 LWG720942 MGC720942 MPY720942 MZU720942 NJQ720942 NTM720942 ODI720942 ONE720942 OXA720942 PGW720942 PQS720942 QAO720942 QKK720942 QUG720942 REC720942 RNY720942 RXU720942 SHQ720942 SRM720942 TBI720942 TLE720942 TVA720942 UEW720942 UOS720942 UYO720942 VIK720942 VSG720942 WCC720942 WLY720942 WVU720942 M786478 JI786478 TE786478 ADA786478 AMW786478 AWS786478 BGO786478 BQK786478 CAG786478 CKC786478 CTY786478 DDU786478 DNQ786478 DXM786478 EHI786478 ERE786478 FBA786478 FKW786478 FUS786478 GEO786478 GOK786478 GYG786478 HIC786478 HRY786478 IBU786478 ILQ786478 IVM786478 JFI786478 JPE786478 JZA786478 KIW786478 KSS786478 LCO786478 LMK786478 LWG786478 MGC786478 MPY786478 MZU786478 NJQ786478 NTM786478 ODI786478 ONE786478 OXA786478 PGW786478 PQS786478 QAO786478 QKK786478 QUG786478 REC786478 RNY786478 RXU786478 SHQ786478 SRM786478 TBI786478 TLE786478 TVA786478 UEW786478 UOS786478 UYO786478 VIK786478 VSG786478 WCC786478 WLY786478 WVU786478 M852014 JI852014 TE852014 ADA852014 AMW852014 AWS852014 BGO852014 BQK852014 CAG852014 CKC852014 CTY852014 DDU852014 DNQ852014 DXM852014 EHI852014 ERE852014 FBA852014 FKW852014 FUS852014 GEO852014 GOK852014 GYG852014 HIC852014 HRY852014 IBU852014 ILQ852014 IVM852014 JFI852014 JPE852014 JZA852014 KIW852014 KSS852014 LCO852014 LMK852014 LWG852014 MGC852014 MPY852014 MZU852014 NJQ852014 NTM852014 ODI852014 ONE852014 OXA852014 PGW852014 PQS852014 QAO852014 QKK852014 QUG852014 REC852014 RNY852014 RXU852014 SHQ852014 SRM852014 TBI852014 TLE852014 TVA852014 UEW852014 UOS852014 UYO852014 VIK852014 VSG852014 WCC852014 WLY852014 WVU852014 M917550 JI917550 TE917550 ADA917550 AMW917550 AWS917550 BGO917550 BQK917550 CAG917550 CKC917550 CTY917550 DDU917550 DNQ917550 DXM917550 EHI917550 ERE917550 FBA917550 FKW917550 FUS917550 GEO917550 GOK917550 GYG917550 HIC917550 HRY917550 IBU917550 ILQ917550 IVM917550 JFI917550 JPE917550 JZA917550 KIW917550 KSS917550 LCO917550 LMK917550 LWG917550 MGC917550 MPY917550 MZU917550 NJQ917550 NTM917550 ODI917550 ONE917550 OXA917550 PGW917550 PQS917550 QAO917550 QKK917550 QUG917550 REC917550 RNY917550 RXU917550 SHQ917550 SRM917550 TBI917550 TLE917550 TVA917550 UEW917550 UOS917550 UYO917550 VIK917550 VSG917550 WCC917550 WLY917550 WVU917550 M983086 JI983086 TE983086 ADA983086 AMW983086 AWS983086 BGO983086 BQK983086 CAG983086 CKC983086 CTY983086 DDU983086 DNQ983086 DXM983086 EHI983086 ERE983086 FBA983086 FKW983086 FUS983086 GEO983086 GOK983086 GYG983086 HIC983086 HRY983086 IBU983086 ILQ983086 IVM983086 JFI983086 JPE983086 JZA983086 KIW983086 KSS983086 LCO983086 LMK983086 LWG983086 MGC983086 MPY983086 MZU983086 NJQ983086 NTM983086 ODI983086 ONE983086 OXA983086 PGW983086 PQS983086 QAO983086 QKK983086 QUG983086 REC983086 RNY983086 RXU983086 SHQ983086 SRM983086 TBI983086 TLE983086 TVA983086 UEW983086 UOS983086 UYO983086 VIK983086 VSG983086 WCC983086 WLY983086 WVU983086 M62 JI62 TE62 ADA62 AMW62 AWS62 BGO62 BQK62 CAG62 CKC62 CTY62 DDU62 DNQ62 DXM62 EHI62 ERE62 FBA62 FKW62 FUS62 GEO62 GOK62 GYG62 HIC62 HRY62 IBU62 ILQ62 IVM62 JFI62 JPE62 JZA62 KIW62 KSS62 LCO62 LMK62 LWG62 MGC62 MPY62 MZU62 NJQ62 NTM62 ODI62 ONE62 OXA62 PGW62 PQS62 QAO62 QKK62 QUG62 REC62 RNY62 RXU62 SHQ62 SRM62 TBI62 TLE62 TVA62 UEW62 UOS62 UYO62 VIK62 VSG62 WCC62 WLY62 WVU62 M65598 JI65598 TE65598 ADA65598 AMW65598 AWS65598 BGO65598 BQK65598 CAG65598 CKC65598 CTY65598 DDU65598 DNQ65598 DXM65598 EHI65598 ERE65598 FBA65598 FKW65598 FUS65598 GEO65598 GOK65598 GYG65598 HIC65598 HRY65598 IBU65598 ILQ65598 IVM65598 JFI65598 JPE65598 JZA65598 KIW65598 KSS65598 LCO65598 LMK65598 LWG65598 MGC65598 MPY65598 MZU65598 NJQ65598 NTM65598 ODI65598 ONE65598 OXA65598 PGW65598 PQS65598 QAO65598 QKK65598 QUG65598 REC65598 RNY65598 RXU65598 SHQ65598 SRM65598 TBI65598 TLE65598 TVA65598 UEW65598 UOS65598 UYO65598 VIK65598 VSG65598 WCC65598 WLY65598 WVU65598 M131134 JI131134 TE131134 ADA131134 AMW131134 AWS131134 BGO131134 BQK131134 CAG131134 CKC131134 CTY131134 DDU131134 DNQ131134 DXM131134 EHI131134 ERE131134 FBA131134 FKW131134 FUS131134 GEO131134 GOK131134 GYG131134 HIC131134 HRY131134 IBU131134 ILQ131134 IVM131134 JFI131134 JPE131134 JZA131134 KIW131134 KSS131134 LCO131134 LMK131134 LWG131134 MGC131134 MPY131134 MZU131134 NJQ131134 NTM131134 ODI131134 ONE131134 OXA131134 PGW131134 PQS131134 QAO131134 QKK131134 QUG131134 REC131134 RNY131134 RXU131134 SHQ131134 SRM131134 TBI131134 TLE131134 TVA131134 UEW131134 UOS131134 UYO131134 VIK131134 VSG131134 WCC131134 WLY131134 WVU131134 M196670 JI196670 TE196670 ADA196670 AMW196670 AWS196670 BGO196670 BQK196670 CAG196670 CKC196670 CTY196670 DDU196670 DNQ196670 DXM196670 EHI196670 ERE196670 FBA196670 FKW196670 FUS196670 GEO196670 GOK196670 GYG196670 HIC196670 HRY196670 IBU196670 ILQ196670 IVM196670 JFI196670 JPE196670 JZA196670 KIW196670 KSS196670 LCO196670 LMK196670 LWG196670 MGC196670 MPY196670 MZU196670 NJQ196670 NTM196670 ODI196670 ONE196670 OXA196670 PGW196670 PQS196670 QAO196670 QKK196670 QUG196670 REC196670 RNY196670 RXU196670 SHQ196670 SRM196670 TBI196670 TLE196670 TVA196670 UEW196670 UOS196670 UYO196670 VIK196670 VSG196670 WCC196670 WLY196670 WVU196670 M262206 JI262206 TE262206 ADA262206 AMW262206 AWS262206 BGO262206 BQK262206 CAG262206 CKC262206 CTY262206 DDU262206 DNQ262206 DXM262206 EHI262206 ERE262206 FBA262206 FKW262206 FUS262206 GEO262206 GOK262206 GYG262206 HIC262206 HRY262206 IBU262206 ILQ262206 IVM262206 JFI262206 JPE262206 JZA262206 KIW262206 KSS262206 LCO262206 LMK262206 LWG262206 MGC262206 MPY262206 MZU262206 NJQ262206 NTM262206 ODI262206 ONE262206 OXA262206 PGW262206 PQS262206 QAO262206 QKK262206 QUG262206 REC262206 RNY262206 RXU262206 SHQ262206 SRM262206 TBI262206 TLE262206 TVA262206 UEW262206 UOS262206 UYO262206 VIK262206 VSG262206 WCC262206 WLY262206 WVU262206 M327742 JI327742 TE327742 ADA327742 AMW327742 AWS327742 BGO327742 BQK327742 CAG327742 CKC327742 CTY327742 DDU327742 DNQ327742 DXM327742 EHI327742 ERE327742 FBA327742 FKW327742 FUS327742 GEO327742 GOK327742 GYG327742 HIC327742 HRY327742 IBU327742 ILQ327742 IVM327742 JFI327742 JPE327742 JZA327742 KIW327742 KSS327742 LCO327742 LMK327742 LWG327742 MGC327742 MPY327742 MZU327742 NJQ327742 NTM327742 ODI327742 ONE327742 OXA327742 PGW327742 PQS327742 QAO327742 QKK327742 QUG327742 REC327742 RNY327742 RXU327742 SHQ327742 SRM327742 TBI327742 TLE327742 TVA327742 UEW327742 UOS327742 UYO327742 VIK327742 VSG327742 WCC327742 WLY327742 WVU327742 M393278 JI393278 TE393278 ADA393278 AMW393278 AWS393278 BGO393278 BQK393278 CAG393278 CKC393278 CTY393278 DDU393278 DNQ393278 DXM393278 EHI393278 ERE393278 FBA393278 FKW393278 FUS393278 GEO393278 GOK393278 GYG393278 HIC393278 HRY393278 IBU393278 ILQ393278 IVM393278 JFI393278 JPE393278 JZA393278 KIW393278 KSS393278 LCO393278 LMK393278 LWG393278 MGC393278 MPY393278 MZU393278 NJQ393278 NTM393278 ODI393278 ONE393278 OXA393278 PGW393278 PQS393278 QAO393278 QKK393278 QUG393278 REC393278 RNY393278 RXU393278 SHQ393278 SRM393278 TBI393278 TLE393278 TVA393278 UEW393278 UOS393278 UYO393278 VIK393278 VSG393278 WCC393278 WLY393278 WVU393278 M458814 JI458814 TE458814 ADA458814 AMW458814 AWS458814 BGO458814 BQK458814 CAG458814 CKC458814 CTY458814 DDU458814 DNQ458814 DXM458814 EHI458814 ERE458814 FBA458814 FKW458814 FUS458814 GEO458814 GOK458814 GYG458814 HIC458814 HRY458814 IBU458814 ILQ458814 IVM458814 JFI458814 JPE458814 JZA458814 KIW458814 KSS458814 LCO458814 LMK458814 LWG458814 MGC458814 MPY458814 MZU458814 NJQ458814 NTM458814 ODI458814 ONE458814 OXA458814 PGW458814 PQS458814 QAO458814 QKK458814 QUG458814 REC458814 RNY458814 RXU458814 SHQ458814 SRM458814 TBI458814 TLE458814 TVA458814 UEW458814 UOS458814 UYO458814 VIK458814 VSG458814 WCC458814 WLY458814 WVU458814 M524350 JI524350 TE524350 ADA524350 AMW524350 AWS524350 BGO524350 BQK524350 CAG524350 CKC524350 CTY524350 DDU524350 DNQ524350 DXM524350 EHI524350 ERE524350 FBA524350 FKW524350 FUS524350 GEO524350 GOK524350 GYG524350 HIC524350 HRY524350 IBU524350 ILQ524350 IVM524350 JFI524350 JPE524350 JZA524350 KIW524350 KSS524350 LCO524350 LMK524350 LWG524350 MGC524350 MPY524350 MZU524350 NJQ524350 NTM524350 ODI524350 ONE524350 OXA524350 PGW524350 PQS524350 QAO524350 QKK524350 QUG524350 REC524350 RNY524350 RXU524350 SHQ524350 SRM524350 TBI524350 TLE524350 TVA524350 UEW524350 UOS524350 UYO524350 VIK524350 VSG524350 WCC524350 WLY524350 WVU524350 M589886 JI589886 TE589886 ADA589886 AMW589886 AWS589886 BGO589886 BQK589886 CAG589886 CKC589886 CTY589886 DDU589886 DNQ589886 DXM589886 EHI589886 ERE589886 FBA589886 FKW589886 FUS589886 GEO589886 GOK589886 GYG589886 HIC589886 HRY589886 IBU589886 ILQ589886 IVM589886 JFI589886 JPE589886 JZA589886 KIW589886 KSS589886 LCO589886 LMK589886 LWG589886 MGC589886 MPY589886 MZU589886 NJQ589886 NTM589886 ODI589886 ONE589886 OXA589886 PGW589886 PQS589886 QAO589886 QKK589886 QUG589886 REC589886 RNY589886 RXU589886 SHQ589886 SRM589886 TBI589886 TLE589886 TVA589886 UEW589886 UOS589886 UYO589886 VIK589886 VSG589886 WCC589886 WLY589886 WVU589886 M655422 JI655422 TE655422 ADA655422 AMW655422 AWS655422 BGO655422 BQK655422 CAG655422 CKC655422 CTY655422 DDU655422 DNQ655422 DXM655422 EHI655422 ERE655422 FBA655422 FKW655422 FUS655422 GEO655422 GOK655422 GYG655422 HIC655422 HRY655422 IBU655422 ILQ655422 IVM655422 JFI655422 JPE655422 JZA655422 KIW655422 KSS655422 LCO655422 LMK655422 LWG655422 MGC655422 MPY655422 MZU655422 NJQ655422 NTM655422 ODI655422 ONE655422 OXA655422 PGW655422 PQS655422 QAO655422 QKK655422 QUG655422 REC655422 RNY655422 RXU655422 SHQ655422 SRM655422 TBI655422 TLE655422 TVA655422 UEW655422 UOS655422 UYO655422 VIK655422 VSG655422 WCC655422 WLY655422 WVU655422 M720958 JI720958 TE720958 ADA720958 AMW720958 AWS720958 BGO720958 BQK720958 CAG720958 CKC720958 CTY720958 DDU720958 DNQ720958 DXM720958 EHI720958 ERE720958 FBA720958 FKW720958 FUS720958 GEO720958 GOK720958 GYG720958 HIC720958 HRY720958 IBU720958 ILQ720958 IVM720958 JFI720958 JPE720958 JZA720958 KIW720958 KSS720958 LCO720958 LMK720958 LWG720958 MGC720958 MPY720958 MZU720958 NJQ720958 NTM720958 ODI720958 ONE720958 OXA720958 PGW720958 PQS720958 QAO720958 QKK720958 QUG720958 REC720958 RNY720958 RXU720958 SHQ720958 SRM720958 TBI720958 TLE720958 TVA720958 UEW720958 UOS720958 UYO720958 VIK720958 VSG720958 WCC720958 WLY720958 WVU720958 M786494 JI786494 TE786494 ADA786494 AMW786494 AWS786494 BGO786494 BQK786494 CAG786494 CKC786494 CTY786494 DDU786494 DNQ786494 DXM786494 EHI786494 ERE786494 FBA786494 FKW786494 FUS786494 GEO786494 GOK786494 GYG786494 HIC786494 HRY786494 IBU786494 ILQ786494 IVM786494 JFI786494 JPE786494 JZA786494 KIW786494 KSS786494 LCO786494 LMK786494 LWG786494 MGC786494 MPY786494 MZU786494 NJQ786494 NTM786494 ODI786494 ONE786494 OXA786494 PGW786494 PQS786494 QAO786494 QKK786494 QUG786494 REC786494 RNY786494 RXU786494 SHQ786494 SRM786494 TBI786494 TLE786494 TVA786494 UEW786494 UOS786494 UYO786494 VIK786494 VSG786494 WCC786494 WLY786494 WVU786494 M852030 JI852030 TE852030 ADA852030 AMW852030 AWS852030 BGO852030 BQK852030 CAG852030 CKC852030 CTY852030 DDU852030 DNQ852030 DXM852030 EHI852030 ERE852030 FBA852030 FKW852030 FUS852030 GEO852030 GOK852030 GYG852030 HIC852030 HRY852030 IBU852030 ILQ852030 IVM852030 JFI852030 JPE852030 JZA852030 KIW852030 KSS852030 LCO852030 LMK852030 LWG852030 MGC852030 MPY852030 MZU852030 NJQ852030 NTM852030 ODI852030 ONE852030 OXA852030 PGW852030 PQS852030 QAO852030 QKK852030 QUG852030 REC852030 RNY852030 RXU852030 SHQ852030 SRM852030 TBI852030 TLE852030 TVA852030 UEW852030 UOS852030 UYO852030 VIK852030 VSG852030 WCC852030 WLY852030 WVU852030 M917566 JI917566 TE917566 ADA917566 AMW917566 AWS917566 BGO917566 BQK917566 CAG917566 CKC917566 CTY917566 DDU917566 DNQ917566 DXM917566 EHI917566 ERE917566 FBA917566 FKW917566 FUS917566 GEO917566 GOK917566 GYG917566 HIC917566 HRY917566 IBU917566 ILQ917566 IVM917566 JFI917566 JPE917566 JZA917566 KIW917566 KSS917566 LCO917566 LMK917566 LWG917566 MGC917566 MPY917566 MZU917566 NJQ917566 NTM917566 ODI917566 ONE917566 OXA917566 PGW917566 PQS917566 QAO917566 QKK917566 QUG917566 REC917566 RNY917566 RXU917566 SHQ917566 SRM917566 TBI917566 TLE917566 TVA917566 UEW917566 UOS917566 UYO917566 VIK917566 VSG917566 WCC917566 WLY917566 WVU917566 M983102 JI983102 TE983102 ADA983102 AMW983102 AWS983102 BGO983102 BQK983102 CAG983102 CKC983102 CTY983102 DDU983102 DNQ983102 DXM983102 EHI983102 ERE983102 FBA983102 FKW983102 FUS983102 GEO983102 GOK983102 GYG983102 HIC983102 HRY983102 IBU983102 ILQ983102 IVM983102 JFI983102 JPE983102 JZA983102 KIW983102 KSS983102 LCO983102 LMK983102 LWG983102 MGC983102 MPY983102 MZU983102 NJQ983102 NTM983102 ODI983102 ONE983102 OXA983102 PGW983102 PQS983102 QAO983102 QKK983102 QUG983102 REC983102 RNY983102 RXU983102 SHQ983102 SRM983102 TBI983102 TLE983102 TVA983102 UEW983102 UOS983102 UYO983102 VIK983102 VSG983102 WCC983102 WLY983102 WVU983102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6ECE6-4287-4C25-A73E-08F922637B50}">
  <sheetPr codeName="Sheet32">
    <tabColor indexed="17"/>
    <pageSetUpPr fitToPage="1"/>
  </sheetPr>
  <dimension ref="A1:U81"/>
  <sheetViews>
    <sheetView showGridLines="0" showZeros="0" topLeftCell="A29" workbookViewId="0">
      <selection activeCell="E63" sqref="E63"/>
    </sheetView>
  </sheetViews>
  <sheetFormatPr defaultRowHeight="13.2" x14ac:dyDescent="0.25"/>
  <cols>
    <col min="1" max="2" width="3.33203125" style="342" customWidth="1"/>
    <col min="3" max="3" width="4.6640625" style="342" customWidth="1"/>
    <col min="4" max="4" width="4.33203125" style="342" customWidth="1"/>
    <col min="5" max="5" width="7.44140625" style="342" customWidth="1"/>
    <col min="6" max="6" width="12.6640625" style="342" customWidth="1"/>
    <col min="7" max="7" width="2.6640625" style="342" customWidth="1"/>
    <col min="8" max="8" width="5" style="342" customWidth="1"/>
    <col min="9" max="9" width="5.88671875" style="342" customWidth="1"/>
    <col min="10" max="10" width="1.6640625" style="343" customWidth="1"/>
    <col min="11" max="11" width="10.6640625" style="342" customWidth="1"/>
    <col min="12" max="12" width="1.6640625" style="343" customWidth="1"/>
    <col min="13" max="13" width="10.6640625" style="342" customWidth="1"/>
    <col min="14" max="14" width="1.6640625" style="199" customWidth="1"/>
    <col min="15" max="15" width="10.6640625" style="342" customWidth="1"/>
    <col min="16" max="16" width="1.6640625" style="343" customWidth="1"/>
    <col min="17" max="17" width="10.6640625" style="342" customWidth="1"/>
    <col min="18" max="18" width="1.6640625" style="199" customWidth="1"/>
    <col min="19" max="19" width="8.88671875" style="342"/>
    <col min="20" max="20" width="8.6640625" style="342" customWidth="1"/>
    <col min="21" max="21" width="8.88671875" style="342" hidden="1" customWidth="1"/>
    <col min="22" max="22" width="5.6640625" style="342" customWidth="1"/>
    <col min="23" max="256" width="8.88671875" style="342"/>
    <col min="257" max="258" width="3.33203125" style="342" customWidth="1"/>
    <col min="259" max="259" width="4.6640625" style="342" customWidth="1"/>
    <col min="260" max="260" width="4.33203125" style="342" customWidth="1"/>
    <col min="261" max="261" width="7.44140625" style="342" customWidth="1"/>
    <col min="262" max="262" width="12.6640625" style="342" customWidth="1"/>
    <col min="263" max="263" width="2.6640625" style="342" customWidth="1"/>
    <col min="264" max="264" width="5" style="342" customWidth="1"/>
    <col min="265" max="265" width="5.88671875" style="342" customWidth="1"/>
    <col min="266" max="266" width="1.6640625" style="342" customWidth="1"/>
    <col min="267" max="267" width="10.6640625" style="342" customWidth="1"/>
    <col min="268" max="268" width="1.6640625" style="342" customWidth="1"/>
    <col min="269" max="269" width="10.6640625" style="342" customWidth="1"/>
    <col min="270" max="270" width="1.6640625" style="342" customWidth="1"/>
    <col min="271" max="271" width="10.6640625" style="342" customWidth="1"/>
    <col min="272" max="272" width="1.6640625" style="342" customWidth="1"/>
    <col min="273" max="273" width="10.6640625" style="342" customWidth="1"/>
    <col min="274" max="274" width="1.6640625" style="342" customWidth="1"/>
    <col min="275" max="275" width="8.88671875" style="342"/>
    <col min="276" max="276" width="8.6640625" style="342" customWidth="1"/>
    <col min="277" max="277" width="0" style="342" hidden="1" customWidth="1"/>
    <col min="278" max="278" width="5.6640625" style="342" customWidth="1"/>
    <col min="279" max="512" width="8.88671875" style="342"/>
    <col min="513" max="514" width="3.33203125" style="342" customWidth="1"/>
    <col min="515" max="515" width="4.6640625" style="342" customWidth="1"/>
    <col min="516" max="516" width="4.33203125" style="342" customWidth="1"/>
    <col min="517" max="517" width="7.44140625" style="342" customWidth="1"/>
    <col min="518" max="518" width="12.6640625" style="342" customWidth="1"/>
    <col min="519" max="519" width="2.6640625" style="342" customWidth="1"/>
    <col min="520" max="520" width="5" style="342" customWidth="1"/>
    <col min="521" max="521" width="5.88671875" style="342" customWidth="1"/>
    <col min="522" max="522" width="1.6640625" style="342" customWidth="1"/>
    <col min="523" max="523" width="10.6640625" style="342" customWidth="1"/>
    <col min="524" max="524" width="1.6640625" style="342" customWidth="1"/>
    <col min="525" max="525" width="10.6640625" style="342" customWidth="1"/>
    <col min="526" max="526" width="1.6640625" style="342" customWidth="1"/>
    <col min="527" max="527" width="10.6640625" style="342" customWidth="1"/>
    <col min="528" max="528" width="1.6640625" style="342" customWidth="1"/>
    <col min="529" max="529" width="10.6640625" style="342" customWidth="1"/>
    <col min="530" max="530" width="1.6640625" style="342" customWidth="1"/>
    <col min="531" max="531" width="8.88671875" style="342"/>
    <col min="532" max="532" width="8.6640625" style="342" customWidth="1"/>
    <col min="533" max="533" width="0" style="342" hidden="1" customWidth="1"/>
    <col min="534" max="534" width="5.6640625" style="342" customWidth="1"/>
    <col min="535" max="768" width="8.88671875" style="342"/>
    <col min="769" max="770" width="3.33203125" style="342" customWidth="1"/>
    <col min="771" max="771" width="4.6640625" style="342" customWidth="1"/>
    <col min="772" max="772" width="4.33203125" style="342" customWidth="1"/>
    <col min="773" max="773" width="7.44140625" style="342" customWidth="1"/>
    <col min="774" max="774" width="12.6640625" style="342" customWidth="1"/>
    <col min="775" max="775" width="2.6640625" style="342" customWidth="1"/>
    <col min="776" max="776" width="5" style="342" customWidth="1"/>
    <col min="777" max="777" width="5.88671875" style="342" customWidth="1"/>
    <col min="778" max="778" width="1.6640625" style="342" customWidth="1"/>
    <col min="779" max="779" width="10.6640625" style="342" customWidth="1"/>
    <col min="780" max="780" width="1.6640625" style="342" customWidth="1"/>
    <col min="781" max="781" width="10.6640625" style="342" customWidth="1"/>
    <col min="782" max="782" width="1.6640625" style="342" customWidth="1"/>
    <col min="783" max="783" width="10.6640625" style="342" customWidth="1"/>
    <col min="784" max="784" width="1.6640625" style="342" customWidth="1"/>
    <col min="785" max="785" width="10.6640625" style="342" customWidth="1"/>
    <col min="786" max="786" width="1.6640625" style="342" customWidth="1"/>
    <col min="787" max="787" width="8.88671875" style="342"/>
    <col min="788" max="788" width="8.6640625" style="342" customWidth="1"/>
    <col min="789" max="789" width="0" style="342" hidden="1" customWidth="1"/>
    <col min="790" max="790" width="5.6640625" style="342" customWidth="1"/>
    <col min="791" max="1024" width="8.88671875" style="342"/>
    <col min="1025" max="1026" width="3.33203125" style="342" customWidth="1"/>
    <col min="1027" max="1027" width="4.6640625" style="342" customWidth="1"/>
    <col min="1028" max="1028" width="4.33203125" style="342" customWidth="1"/>
    <col min="1029" max="1029" width="7.44140625" style="342" customWidth="1"/>
    <col min="1030" max="1030" width="12.6640625" style="342" customWidth="1"/>
    <col min="1031" max="1031" width="2.6640625" style="342" customWidth="1"/>
    <col min="1032" max="1032" width="5" style="342" customWidth="1"/>
    <col min="1033" max="1033" width="5.88671875" style="342" customWidth="1"/>
    <col min="1034" max="1034" width="1.6640625" style="342" customWidth="1"/>
    <col min="1035" max="1035" width="10.6640625" style="342" customWidth="1"/>
    <col min="1036" max="1036" width="1.6640625" style="342" customWidth="1"/>
    <col min="1037" max="1037" width="10.6640625" style="342" customWidth="1"/>
    <col min="1038" max="1038" width="1.6640625" style="342" customWidth="1"/>
    <col min="1039" max="1039" width="10.6640625" style="342" customWidth="1"/>
    <col min="1040" max="1040" width="1.6640625" style="342" customWidth="1"/>
    <col min="1041" max="1041" width="10.6640625" style="342" customWidth="1"/>
    <col min="1042" max="1042" width="1.6640625" style="342" customWidth="1"/>
    <col min="1043" max="1043" width="8.88671875" style="342"/>
    <col min="1044" max="1044" width="8.6640625" style="342" customWidth="1"/>
    <col min="1045" max="1045" width="0" style="342" hidden="1" customWidth="1"/>
    <col min="1046" max="1046" width="5.6640625" style="342" customWidth="1"/>
    <col min="1047" max="1280" width="8.88671875" style="342"/>
    <col min="1281" max="1282" width="3.33203125" style="342" customWidth="1"/>
    <col min="1283" max="1283" width="4.6640625" style="342" customWidth="1"/>
    <col min="1284" max="1284" width="4.33203125" style="342" customWidth="1"/>
    <col min="1285" max="1285" width="7.44140625" style="342" customWidth="1"/>
    <col min="1286" max="1286" width="12.6640625" style="342" customWidth="1"/>
    <col min="1287" max="1287" width="2.6640625" style="342" customWidth="1"/>
    <col min="1288" max="1288" width="5" style="342" customWidth="1"/>
    <col min="1289" max="1289" width="5.88671875" style="342" customWidth="1"/>
    <col min="1290" max="1290" width="1.6640625" style="342" customWidth="1"/>
    <col min="1291" max="1291" width="10.6640625" style="342" customWidth="1"/>
    <col min="1292" max="1292" width="1.6640625" style="342" customWidth="1"/>
    <col min="1293" max="1293" width="10.6640625" style="342" customWidth="1"/>
    <col min="1294" max="1294" width="1.6640625" style="342" customWidth="1"/>
    <col min="1295" max="1295" width="10.6640625" style="342" customWidth="1"/>
    <col min="1296" max="1296" width="1.6640625" style="342" customWidth="1"/>
    <col min="1297" max="1297" width="10.6640625" style="342" customWidth="1"/>
    <col min="1298" max="1298" width="1.6640625" style="342" customWidth="1"/>
    <col min="1299" max="1299" width="8.88671875" style="342"/>
    <col min="1300" max="1300" width="8.6640625" style="342" customWidth="1"/>
    <col min="1301" max="1301" width="0" style="342" hidden="1" customWidth="1"/>
    <col min="1302" max="1302" width="5.6640625" style="342" customWidth="1"/>
    <col min="1303" max="1536" width="8.88671875" style="342"/>
    <col min="1537" max="1538" width="3.33203125" style="342" customWidth="1"/>
    <col min="1539" max="1539" width="4.6640625" style="342" customWidth="1"/>
    <col min="1540" max="1540" width="4.33203125" style="342" customWidth="1"/>
    <col min="1541" max="1541" width="7.44140625" style="342" customWidth="1"/>
    <col min="1542" max="1542" width="12.6640625" style="342" customWidth="1"/>
    <col min="1543" max="1543" width="2.6640625" style="342" customWidth="1"/>
    <col min="1544" max="1544" width="5" style="342" customWidth="1"/>
    <col min="1545" max="1545" width="5.88671875" style="342" customWidth="1"/>
    <col min="1546" max="1546" width="1.6640625" style="342" customWidth="1"/>
    <col min="1547" max="1547" width="10.6640625" style="342" customWidth="1"/>
    <col min="1548" max="1548" width="1.6640625" style="342" customWidth="1"/>
    <col min="1549" max="1549" width="10.6640625" style="342" customWidth="1"/>
    <col min="1550" max="1550" width="1.6640625" style="342" customWidth="1"/>
    <col min="1551" max="1551" width="10.6640625" style="342" customWidth="1"/>
    <col min="1552" max="1552" width="1.6640625" style="342" customWidth="1"/>
    <col min="1553" max="1553" width="10.6640625" style="342" customWidth="1"/>
    <col min="1554" max="1554" width="1.6640625" style="342" customWidth="1"/>
    <col min="1555" max="1555" width="8.88671875" style="342"/>
    <col min="1556" max="1556" width="8.6640625" style="342" customWidth="1"/>
    <col min="1557" max="1557" width="0" style="342" hidden="1" customWidth="1"/>
    <col min="1558" max="1558" width="5.6640625" style="342" customWidth="1"/>
    <col min="1559" max="1792" width="8.88671875" style="342"/>
    <col min="1793" max="1794" width="3.33203125" style="342" customWidth="1"/>
    <col min="1795" max="1795" width="4.6640625" style="342" customWidth="1"/>
    <col min="1796" max="1796" width="4.33203125" style="342" customWidth="1"/>
    <col min="1797" max="1797" width="7.44140625" style="342" customWidth="1"/>
    <col min="1798" max="1798" width="12.6640625" style="342" customWidth="1"/>
    <col min="1799" max="1799" width="2.6640625" style="342" customWidth="1"/>
    <col min="1800" max="1800" width="5" style="342" customWidth="1"/>
    <col min="1801" max="1801" width="5.88671875" style="342" customWidth="1"/>
    <col min="1802" max="1802" width="1.6640625" style="342" customWidth="1"/>
    <col min="1803" max="1803" width="10.6640625" style="342" customWidth="1"/>
    <col min="1804" max="1804" width="1.6640625" style="342" customWidth="1"/>
    <col min="1805" max="1805" width="10.6640625" style="342" customWidth="1"/>
    <col min="1806" max="1806" width="1.6640625" style="342" customWidth="1"/>
    <col min="1807" max="1807" width="10.6640625" style="342" customWidth="1"/>
    <col min="1808" max="1808" width="1.6640625" style="342" customWidth="1"/>
    <col min="1809" max="1809" width="10.6640625" style="342" customWidth="1"/>
    <col min="1810" max="1810" width="1.6640625" style="342" customWidth="1"/>
    <col min="1811" max="1811" width="8.88671875" style="342"/>
    <col min="1812" max="1812" width="8.6640625" style="342" customWidth="1"/>
    <col min="1813" max="1813" width="0" style="342" hidden="1" customWidth="1"/>
    <col min="1814" max="1814" width="5.6640625" style="342" customWidth="1"/>
    <col min="1815" max="2048" width="8.88671875" style="342"/>
    <col min="2049" max="2050" width="3.33203125" style="342" customWidth="1"/>
    <col min="2051" max="2051" width="4.6640625" style="342" customWidth="1"/>
    <col min="2052" max="2052" width="4.33203125" style="342" customWidth="1"/>
    <col min="2053" max="2053" width="7.44140625" style="342" customWidth="1"/>
    <col min="2054" max="2054" width="12.6640625" style="342" customWidth="1"/>
    <col min="2055" max="2055" width="2.6640625" style="342" customWidth="1"/>
    <col min="2056" max="2056" width="5" style="342" customWidth="1"/>
    <col min="2057" max="2057" width="5.88671875" style="342" customWidth="1"/>
    <col min="2058" max="2058" width="1.6640625" style="342" customWidth="1"/>
    <col min="2059" max="2059" width="10.6640625" style="342" customWidth="1"/>
    <col min="2060" max="2060" width="1.6640625" style="342" customWidth="1"/>
    <col min="2061" max="2061" width="10.6640625" style="342" customWidth="1"/>
    <col min="2062" max="2062" width="1.6640625" style="342" customWidth="1"/>
    <col min="2063" max="2063" width="10.6640625" style="342" customWidth="1"/>
    <col min="2064" max="2064" width="1.6640625" style="342" customWidth="1"/>
    <col min="2065" max="2065" width="10.6640625" style="342" customWidth="1"/>
    <col min="2066" max="2066" width="1.6640625" style="342" customWidth="1"/>
    <col min="2067" max="2067" width="8.88671875" style="342"/>
    <col min="2068" max="2068" width="8.6640625" style="342" customWidth="1"/>
    <col min="2069" max="2069" width="0" style="342" hidden="1" customWidth="1"/>
    <col min="2070" max="2070" width="5.6640625" style="342" customWidth="1"/>
    <col min="2071" max="2304" width="8.88671875" style="342"/>
    <col min="2305" max="2306" width="3.33203125" style="342" customWidth="1"/>
    <col min="2307" max="2307" width="4.6640625" style="342" customWidth="1"/>
    <col min="2308" max="2308" width="4.33203125" style="342" customWidth="1"/>
    <col min="2309" max="2309" width="7.44140625" style="342" customWidth="1"/>
    <col min="2310" max="2310" width="12.6640625" style="342" customWidth="1"/>
    <col min="2311" max="2311" width="2.6640625" style="342" customWidth="1"/>
    <col min="2312" max="2312" width="5" style="342" customWidth="1"/>
    <col min="2313" max="2313" width="5.88671875" style="342" customWidth="1"/>
    <col min="2314" max="2314" width="1.6640625" style="342" customWidth="1"/>
    <col min="2315" max="2315" width="10.6640625" style="342" customWidth="1"/>
    <col min="2316" max="2316" width="1.6640625" style="342" customWidth="1"/>
    <col min="2317" max="2317" width="10.6640625" style="342" customWidth="1"/>
    <col min="2318" max="2318" width="1.6640625" style="342" customWidth="1"/>
    <col min="2319" max="2319" width="10.6640625" style="342" customWidth="1"/>
    <col min="2320" max="2320" width="1.6640625" style="342" customWidth="1"/>
    <col min="2321" max="2321" width="10.6640625" style="342" customWidth="1"/>
    <col min="2322" max="2322" width="1.6640625" style="342" customWidth="1"/>
    <col min="2323" max="2323" width="8.88671875" style="342"/>
    <col min="2324" max="2324" width="8.6640625" style="342" customWidth="1"/>
    <col min="2325" max="2325" width="0" style="342" hidden="1" customWidth="1"/>
    <col min="2326" max="2326" width="5.6640625" style="342" customWidth="1"/>
    <col min="2327" max="2560" width="8.88671875" style="342"/>
    <col min="2561" max="2562" width="3.33203125" style="342" customWidth="1"/>
    <col min="2563" max="2563" width="4.6640625" style="342" customWidth="1"/>
    <col min="2564" max="2564" width="4.33203125" style="342" customWidth="1"/>
    <col min="2565" max="2565" width="7.44140625" style="342" customWidth="1"/>
    <col min="2566" max="2566" width="12.6640625" style="342" customWidth="1"/>
    <col min="2567" max="2567" width="2.6640625" style="342" customWidth="1"/>
    <col min="2568" max="2568" width="5" style="342" customWidth="1"/>
    <col min="2569" max="2569" width="5.88671875" style="342" customWidth="1"/>
    <col min="2570" max="2570" width="1.6640625" style="342" customWidth="1"/>
    <col min="2571" max="2571" width="10.6640625" style="342" customWidth="1"/>
    <col min="2572" max="2572" width="1.6640625" style="342" customWidth="1"/>
    <col min="2573" max="2573" width="10.6640625" style="342" customWidth="1"/>
    <col min="2574" max="2574" width="1.6640625" style="342" customWidth="1"/>
    <col min="2575" max="2575" width="10.6640625" style="342" customWidth="1"/>
    <col min="2576" max="2576" width="1.6640625" style="342" customWidth="1"/>
    <col min="2577" max="2577" width="10.6640625" style="342" customWidth="1"/>
    <col min="2578" max="2578" width="1.6640625" style="342" customWidth="1"/>
    <col min="2579" max="2579" width="8.88671875" style="342"/>
    <col min="2580" max="2580" width="8.6640625" style="342" customWidth="1"/>
    <col min="2581" max="2581" width="0" style="342" hidden="1" customWidth="1"/>
    <col min="2582" max="2582" width="5.6640625" style="342" customWidth="1"/>
    <col min="2583" max="2816" width="8.88671875" style="342"/>
    <col min="2817" max="2818" width="3.33203125" style="342" customWidth="1"/>
    <col min="2819" max="2819" width="4.6640625" style="342" customWidth="1"/>
    <col min="2820" max="2820" width="4.33203125" style="342" customWidth="1"/>
    <col min="2821" max="2821" width="7.44140625" style="342" customWidth="1"/>
    <col min="2822" max="2822" width="12.6640625" style="342" customWidth="1"/>
    <col min="2823" max="2823" width="2.6640625" style="342" customWidth="1"/>
    <col min="2824" max="2824" width="5" style="342" customWidth="1"/>
    <col min="2825" max="2825" width="5.88671875" style="342" customWidth="1"/>
    <col min="2826" max="2826" width="1.6640625" style="342" customWidth="1"/>
    <col min="2827" max="2827" width="10.6640625" style="342" customWidth="1"/>
    <col min="2828" max="2828" width="1.6640625" style="342" customWidth="1"/>
    <col min="2829" max="2829" width="10.6640625" style="342" customWidth="1"/>
    <col min="2830" max="2830" width="1.6640625" style="342" customWidth="1"/>
    <col min="2831" max="2831" width="10.6640625" style="342" customWidth="1"/>
    <col min="2832" max="2832" width="1.6640625" style="342" customWidth="1"/>
    <col min="2833" max="2833" width="10.6640625" style="342" customWidth="1"/>
    <col min="2834" max="2834" width="1.6640625" style="342" customWidth="1"/>
    <col min="2835" max="2835" width="8.88671875" style="342"/>
    <col min="2836" max="2836" width="8.6640625" style="342" customWidth="1"/>
    <col min="2837" max="2837" width="0" style="342" hidden="1" customWidth="1"/>
    <col min="2838" max="2838" width="5.6640625" style="342" customWidth="1"/>
    <col min="2839" max="3072" width="8.88671875" style="342"/>
    <col min="3073" max="3074" width="3.33203125" style="342" customWidth="1"/>
    <col min="3075" max="3075" width="4.6640625" style="342" customWidth="1"/>
    <col min="3076" max="3076" width="4.33203125" style="342" customWidth="1"/>
    <col min="3077" max="3077" width="7.44140625" style="342" customWidth="1"/>
    <col min="3078" max="3078" width="12.6640625" style="342" customWidth="1"/>
    <col min="3079" max="3079" width="2.6640625" style="342" customWidth="1"/>
    <col min="3080" max="3080" width="5" style="342" customWidth="1"/>
    <col min="3081" max="3081" width="5.88671875" style="342" customWidth="1"/>
    <col min="3082" max="3082" width="1.6640625" style="342" customWidth="1"/>
    <col min="3083" max="3083" width="10.6640625" style="342" customWidth="1"/>
    <col min="3084" max="3084" width="1.6640625" style="342" customWidth="1"/>
    <col min="3085" max="3085" width="10.6640625" style="342" customWidth="1"/>
    <col min="3086" max="3086" width="1.6640625" style="342" customWidth="1"/>
    <col min="3087" max="3087" width="10.6640625" style="342" customWidth="1"/>
    <col min="3088" max="3088" width="1.6640625" style="342" customWidth="1"/>
    <col min="3089" max="3089" width="10.6640625" style="342" customWidth="1"/>
    <col min="3090" max="3090" width="1.6640625" style="342" customWidth="1"/>
    <col min="3091" max="3091" width="8.88671875" style="342"/>
    <col min="3092" max="3092" width="8.6640625" style="342" customWidth="1"/>
    <col min="3093" max="3093" width="0" style="342" hidden="1" customWidth="1"/>
    <col min="3094" max="3094" width="5.6640625" style="342" customWidth="1"/>
    <col min="3095" max="3328" width="8.88671875" style="342"/>
    <col min="3329" max="3330" width="3.33203125" style="342" customWidth="1"/>
    <col min="3331" max="3331" width="4.6640625" style="342" customWidth="1"/>
    <col min="3332" max="3332" width="4.33203125" style="342" customWidth="1"/>
    <col min="3333" max="3333" width="7.44140625" style="342" customWidth="1"/>
    <col min="3334" max="3334" width="12.6640625" style="342" customWidth="1"/>
    <col min="3335" max="3335" width="2.6640625" style="342" customWidth="1"/>
    <col min="3336" max="3336" width="5" style="342" customWidth="1"/>
    <col min="3337" max="3337" width="5.88671875" style="342" customWidth="1"/>
    <col min="3338" max="3338" width="1.6640625" style="342" customWidth="1"/>
    <col min="3339" max="3339" width="10.6640625" style="342" customWidth="1"/>
    <col min="3340" max="3340" width="1.6640625" style="342" customWidth="1"/>
    <col min="3341" max="3341" width="10.6640625" style="342" customWidth="1"/>
    <col min="3342" max="3342" width="1.6640625" style="342" customWidth="1"/>
    <col min="3343" max="3343" width="10.6640625" style="342" customWidth="1"/>
    <col min="3344" max="3344" width="1.6640625" style="342" customWidth="1"/>
    <col min="3345" max="3345" width="10.6640625" style="342" customWidth="1"/>
    <col min="3346" max="3346" width="1.6640625" style="342" customWidth="1"/>
    <col min="3347" max="3347" width="8.88671875" style="342"/>
    <col min="3348" max="3348" width="8.6640625" style="342" customWidth="1"/>
    <col min="3349" max="3349" width="0" style="342" hidden="1" customWidth="1"/>
    <col min="3350" max="3350" width="5.6640625" style="342" customWidth="1"/>
    <col min="3351" max="3584" width="8.88671875" style="342"/>
    <col min="3585" max="3586" width="3.33203125" style="342" customWidth="1"/>
    <col min="3587" max="3587" width="4.6640625" style="342" customWidth="1"/>
    <col min="3588" max="3588" width="4.33203125" style="342" customWidth="1"/>
    <col min="3589" max="3589" width="7.44140625" style="342" customWidth="1"/>
    <col min="3590" max="3590" width="12.6640625" style="342" customWidth="1"/>
    <col min="3591" max="3591" width="2.6640625" style="342" customWidth="1"/>
    <col min="3592" max="3592" width="5" style="342" customWidth="1"/>
    <col min="3593" max="3593" width="5.88671875" style="342" customWidth="1"/>
    <col min="3594" max="3594" width="1.6640625" style="342" customWidth="1"/>
    <col min="3595" max="3595" width="10.6640625" style="342" customWidth="1"/>
    <col min="3596" max="3596" width="1.6640625" style="342" customWidth="1"/>
    <col min="3597" max="3597" width="10.6640625" style="342" customWidth="1"/>
    <col min="3598" max="3598" width="1.6640625" style="342" customWidth="1"/>
    <col min="3599" max="3599" width="10.6640625" style="342" customWidth="1"/>
    <col min="3600" max="3600" width="1.6640625" style="342" customWidth="1"/>
    <col min="3601" max="3601" width="10.6640625" style="342" customWidth="1"/>
    <col min="3602" max="3602" width="1.6640625" style="342" customWidth="1"/>
    <col min="3603" max="3603" width="8.88671875" style="342"/>
    <col min="3604" max="3604" width="8.6640625" style="342" customWidth="1"/>
    <col min="3605" max="3605" width="0" style="342" hidden="1" customWidth="1"/>
    <col min="3606" max="3606" width="5.6640625" style="342" customWidth="1"/>
    <col min="3607" max="3840" width="8.88671875" style="342"/>
    <col min="3841" max="3842" width="3.33203125" style="342" customWidth="1"/>
    <col min="3843" max="3843" width="4.6640625" style="342" customWidth="1"/>
    <col min="3844" max="3844" width="4.33203125" style="342" customWidth="1"/>
    <col min="3845" max="3845" width="7.44140625" style="342" customWidth="1"/>
    <col min="3846" max="3846" width="12.6640625" style="342" customWidth="1"/>
    <col min="3847" max="3847" width="2.6640625" style="342" customWidth="1"/>
    <col min="3848" max="3848" width="5" style="342" customWidth="1"/>
    <col min="3849" max="3849" width="5.88671875" style="342" customWidth="1"/>
    <col min="3850" max="3850" width="1.6640625" style="342" customWidth="1"/>
    <col min="3851" max="3851" width="10.6640625" style="342" customWidth="1"/>
    <col min="3852" max="3852" width="1.6640625" style="342" customWidth="1"/>
    <col min="3853" max="3853" width="10.6640625" style="342" customWidth="1"/>
    <col min="3854" max="3854" width="1.6640625" style="342" customWidth="1"/>
    <col min="3855" max="3855" width="10.6640625" style="342" customWidth="1"/>
    <col min="3856" max="3856" width="1.6640625" style="342" customWidth="1"/>
    <col min="3857" max="3857" width="10.6640625" style="342" customWidth="1"/>
    <col min="3858" max="3858" width="1.6640625" style="342" customWidth="1"/>
    <col min="3859" max="3859" width="8.88671875" style="342"/>
    <col min="3860" max="3860" width="8.6640625" style="342" customWidth="1"/>
    <col min="3861" max="3861" width="0" style="342" hidden="1" customWidth="1"/>
    <col min="3862" max="3862" width="5.6640625" style="342" customWidth="1"/>
    <col min="3863" max="4096" width="8.88671875" style="342"/>
    <col min="4097" max="4098" width="3.33203125" style="342" customWidth="1"/>
    <col min="4099" max="4099" width="4.6640625" style="342" customWidth="1"/>
    <col min="4100" max="4100" width="4.33203125" style="342" customWidth="1"/>
    <col min="4101" max="4101" width="7.44140625" style="342" customWidth="1"/>
    <col min="4102" max="4102" width="12.6640625" style="342" customWidth="1"/>
    <col min="4103" max="4103" width="2.6640625" style="342" customWidth="1"/>
    <col min="4104" max="4104" width="5" style="342" customWidth="1"/>
    <col min="4105" max="4105" width="5.88671875" style="342" customWidth="1"/>
    <col min="4106" max="4106" width="1.6640625" style="342" customWidth="1"/>
    <col min="4107" max="4107" width="10.6640625" style="342" customWidth="1"/>
    <col min="4108" max="4108" width="1.6640625" style="342" customWidth="1"/>
    <col min="4109" max="4109" width="10.6640625" style="342" customWidth="1"/>
    <col min="4110" max="4110" width="1.6640625" style="342" customWidth="1"/>
    <col min="4111" max="4111" width="10.6640625" style="342" customWidth="1"/>
    <col min="4112" max="4112" width="1.6640625" style="342" customWidth="1"/>
    <col min="4113" max="4113" width="10.6640625" style="342" customWidth="1"/>
    <col min="4114" max="4114" width="1.6640625" style="342" customWidth="1"/>
    <col min="4115" max="4115" width="8.88671875" style="342"/>
    <col min="4116" max="4116" width="8.6640625" style="342" customWidth="1"/>
    <col min="4117" max="4117" width="0" style="342" hidden="1" customWidth="1"/>
    <col min="4118" max="4118" width="5.6640625" style="342" customWidth="1"/>
    <col min="4119" max="4352" width="8.88671875" style="342"/>
    <col min="4353" max="4354" width="3.33203125" style="342" customWidth="1"/>
    <col min="4355" max="4355" width="4.6640625" style="342" customWidth="1"/>
    <col min="4356" max="4356" width="4.33203125" style="342" customWidth="1"/>
    <col min="4357" max="4357" width="7.44140625" style="342" customWidth="1"/>
    <col min="4358" max="4358" width="12.6640625" style="342" customWidth="1"/>
    <col min="4359" max="4359" width="2.6640625" style="342" customWidth="1"/>
    <col min="4360" max="4360" width="5" style="342" customWidth="1"/>
    <col min="4361" max="4361" width="5.88671875" style="342" customWidth="1"/>
    <col min="4362" max="4362" width="1.6640625" style="342" customWidth="1"/>
    <col min="4363" max="4363" width="10.6640625" style="342" customWidth="1"/>
    <col min="4364" max="4364" width="1.6640625" style="342" customWidth="1"/>
    <col min="4365" max="4365" width="10.6640625" style="342" customWidth="1"/>
    <col min="4366" max="4366" width="1.6640625" style="342" customWidth="1"/>
    <col min="4367" max="4367" width="10.6640625" style="342" customWidth="1"/>
    <col min="4368" max="4368" width="1.6640625" style="342" customWidth="1"/>
    <col min="4369" max="4369" width="10.6640625" style="342" customWidth="1"/>
    <col min="4370" max="4370" width="1.6640625" style="342" customWidth="1"/>
    <col min="4371" max="4371" width="8.88671875" style="342"/>
    <col min="4372" max="4372" width="8.6640625" style="342" customWidth="1"/>
    <col min="4373" max="4373" width="0" style="342" hidden="1" customWidth="1"/>
    <col min="4374" max="4374" width="5.6640625" style="342" customWidth="1"/>
    <col min="4375" max="4608" width="8.88671875" style="342"/>
    <col min="4609" max="4610" width="3.33203125" style="342" customWidth="1"/>
    <col min="4611" max="4611" width="4.6640625" style="342" customWidth="1"/>
    <col min="4612" max="4612" width="4.33203125" style="342" customWidth="1"/>
    <col min="4613" max="4613" width="7.44140625" style="342" customWidth="1"/>
    <col min="4614" max="4614" width="12.6640625" style="342" customWidth="1"/>
    <col min="4615" max="4615" width="2.6640625" style="342" customWidth="1"/>
    <col min="4616" max="4616" width="5" style="342" customWidth="1"/>
    <col min="4617" max="4617" width="5.88671875" style="342" customWidth="1"/>
    <col min="4618" max="4618" width="1.6640625" style="342" customWidth="1"/>
    <col min="4619" max="4619" width="10.6640625" style="342" customWidth="1"/>
    <col min="4620" max="4620" width="1.6640625" style="342" customWidth="1"/>
    <col min="4621" max="4621" width="10.6640625" style="342" customWidth="1"/>
    <col min="4622" max="4622" width="1.6640625" style="342" customWidth="1"/>
    <col min="4623" max="4623" width="10.6640625" style="342" customWidth="1"/>
    <col min="4624" max="4624" width="1.6640625" style="342" customWidth="1"/>
    <col min="4625" max="4625" width="10.6640625" style="342" customWidth="1"/>
    <col min="4626" max="4626" width="1.6640625" style="342" customWidth="1"/>
    <col min="4627" max="4627" width="8.88671875" style="342"/>
    <col min="4628" max="4628" width="8.6640625" style="342" customWidth="1"/>
    <col min="4629" max="4629" width="0" style="342" hidden="1" customWidth="1"/>
    <col min="4630" max="4630" width="5.6640625" style="342" customWidth="1"/>
    <col min="4631" max="4864" width="8.88671875" style="342"/>
    <col min="4865" max="4866" width="3.33203125" style="342" customWidth="1"/>
    <col min="4867" max="4867" width="4.6640625" style="342" customWidth="1"/>
    <col min="4868" max="4868" width="4.33203125" style="342" customWidth="1"/>
    <col min="4869" max="4869" width="7.44140625" style="342" customWidth="1"/>
    <col min="4870" max="4870" width="12.6640625" style="342" customWidth="1"/>
    <col min="4871" max="4871" width="2.6640625" style="342" customWidth="1"/>
    <col min="4872" max="4872" width="5" style="342" customWidth="1"/>
    <col min="4873" max="4873" width="5.88671875" style="342" customWidth="1"/>
    <col min="4874" max="4874" width="1.6640625" style="342" customWidth="1"/>
    <col min="4875" max="4875" width="10.6640625" style="342" customWidth="1"/>
    <col min="4876" max="4876" width="1.6640625" style="342" customWidth="1"/>
    <col min="4877" max="4877" width="10.6640625" style="342" customWidth="1"/>
    <col min="4878" max="4878" width="1.6640625" style="342" customWidth="1"/>
    <col min="4879" max="4879" width="10.6640625" style="342" customWidth="1"/>
    <col min="4880" max="4880" width="1.6640625" style="342" customWidth="1"/>
    <col min="4881" max="4881" width="10.6640625" style="342" customWidth="1"/>
    <col min="4882" max="4882" width="1.6640625" style="342" customWidth="1"/>
    <col min="4883" max="4883" width="8.88671875" style="342"/>
    <col min="4884" max="4884" width="8.6640625" style="342" customWidth="1"/>
    <col min="4885" max="4885" width="0" style="342" hidden="1" customWidth="1"/>
    <col min="4886" max="4886" width="5.6640625" style="342" customWidth="1"/>
    <col min="4887" max="5120" width="8.88671875" style="342"/>
    <col min="5121" max="5122" width="3.33203125" style="342" customWidth="1"/>
    <col min="5123" max="5123" width="4.6640625" style="342" customWidth="1"/>
    <col min="5124" max="5124" width="4.33203125" style="342" customWidth="1"/>
    <col min="5125" max="5125" width="7.44140625" style="342" customWidth="1"/>
    <col min="5126" max="5126" width="12.6640625" style="342" customWidth="1"/>
    <col min="5127" max="5127" width="2.6640625" style="342" customWidth="1"/>
    <col min="5128" max="5128" width="5" style="342" customWidth="1"/>
    <col min="5129" max="5129" width="5.88671875" style="342" customWidth="1"/>
    <col min="5130" max="5130" width="1.6640625" style="342" customWidth="1"/>
    <col min="5131" max="5131" width="10.6640625" style="342" customWidth="1"/>
    <col min="5132" max="5132" width="1.6640625" style="342" customWidth="1"/>
    <col min="5133" max="5133" width="10.6640625" style="342" customWidth="1"/>
    <col min="5134" max="5134" width="1.6640625" style="342" customWidth="1"/>
    <col min="5135" max="5135" width="10.6640625" style="342" customWidth="1"/>
    <col min="5136" max="5136" width="1.6640625" style="342" customWidth="1"/>
    <col min="5137" max="5137" width="10.6640625" style="342" customWidth="1"/>
    <col min="5138" max="5138" width="1.6640625" style="342" customWidth="1"/>
    <col min="5139" max="5139" width="8.88671875" style="342"/>
    <col min="5140" max="5140" width="8.6640625" style="342" customWidth="1"/>
    <col min="5141" max="5141" width="0" style="342" hidden="1" customWidth="1"/>
    <col min="5142" max="5142" width="5.6640625" style="342" customWidth="1"/>
    <col min="5143" max="5376" width="8.88671875" style="342"/>
    <col min="5377" max="5378" width="3.33203125" style="342" customWidth="1"/>
    <col min="5379" max="5379" width="4.6640625" style="342" customWidth="1"/>
    <col min="5380" max="5380" width="4.33203125" style="342" customWidth="1"/>
    <col min="5381" max="5381" width="7.44140625" style="342" customWidth="1"/>
    <col min="5382" max="5382" width="12.6640625" style="342" customWidth="1"/>
    <col min="5383" max="5383" width="2.6640625" style="342" customWidth="1"/>
    <col min="5384" max="5384" width="5" style="342" customWidth="1"/>
    <col min="5385" max="5385" width="5.88671875" style="342" customWidth="1"/>
    <col min="5386" max="5386" width="1.6640625" style="342" customWidth="1"/>
    <col min="5387" max="5387" width="10.6640625" style="342" customWidth="1"/>
    <col min="5388" max="5388" width="1.6640625" style="342" customWidth="1"/>
    <col min="5389" max="5389" width="10.6640625" style="342" customWidth="1"/>
    <col min="5390" max="5390" width="1.6640625" style="342" customWidth="1"/>
    <col min="5391" max="5391" width="10.6640625" style="342" customWidth="1"/>
    <col min="5392" max="5392" width="1.6640625" style="342" customWidth="1"/>
    <col min="5393" max="5393" width="10.6640625" style="342" customWidth="1"/>
    <col min="5394" max="5394" width="1.6640625" style="342" customWidth="1"/>
    <col min="5395" max="5395" width="8.88671875" style="342"/>
    <col min="5396" max="5396" width="8.6640625" style="342" customWidth="1"/>
    <col min="5397" max="5397" width="0" style="342" hidden="1" customWidth="1"/>
    <col min="5398" max="5398" width="5.6640625" style="342" customWidth="1"/>
    <col min="5399" max="5632" width="8.88671875" style="342"/>
    <col min="5633" max="5634" width="3.33203125" style="342" customWidth="1"/>
    <col min="5635" max="5635" width="4.6640625" style="342" customWidth="1"/>
    <col min="5636" max="5636" width="4.33203125" style="342" customWidth="1"/>
    <col min="5637" max="5637" width="7.44140625" style="342" customWidth="1"/>
    <col min="5638" max="5638" width="12.6640625" style="342" customWidth="1"/>
    <col min="5639" max="5639" width="2.6640625" style="342" customWidth="1"/>
    <col min="5640" max="5640" width="5" style="342" customWidth="1"/>
    <col min="5641" max="5641" width="5.88671875" style="342" customWidth="1"/>
    <col min="5642" max="5642" width="1.6640625" style="342" customWidth="1"/>
    <col min="5643" max="5643" width="10.6640625" style="342" customWidth="1"/>
    <col min="5644" max="5644" width="1.6640625" style="342" customWidth="1"/>
    <col min="5645" max="5645" width="10.6640625" style="342" customWidth="1"/>
    <col min="5646" max="5646" width="1.6640625" style="342" customWidth="1"/>
    <col min="5647" max="5647" width="10.6640625" style="342" customWidth="1"/>
    <col min="5648" max="5648" width="1.6640625" style="342" customWidth="1"/>
    <col min="5649" max="5649" width="10.6640625" style="342" customWidth="1"/>
    <col min="5650" max="5650" width="1.6640625" style="342" customWidth="1"/>
    <col min="5651" max="5651" width="8.88671875" style="342"/>
    <col min="5652" max="5652" width="8.6640625" style="342" customWidth="1"/>
    <col min="5653" max="5653" width="0" style="342" hidden="1" customWidth="1"/>
    <col min="5654" max="5654" width="5.6640625" style="342" customWidth="1"/>
    <col min="5655" max="5888" width="8.88671875" style="342"/>
    <col min="5889" max="5890" width="3.33203125" style="342" customWidth="1"/>
    <col min="5891" max="5891" width="4.6640625" style="342" customWidth="1"/>
    <col min="5892" max="5892" width="4.33203125" style="342" customWidth="1"/>
    <col min="5893" max="5893" width="7.44140625" style="342" customWidth="1"/>
    <col min="5894" max="5894" width="12.6640625" style="342" customWidth="1"/>
    <col min="5895" max="5895" width="2.6640625" style="342" customWidth="1"/>
    <col min="5896" max="5896" width="5" style="342" customWidth="1"/>
    <col min="5897" max="5897" width="5.88671875" style="342" customWidth="1"/>
    <col min="5898" max="5898" width="1.6640625" style="342" customWidth="1"/>
    <col min="5899" max="5899" width="10.6640625" style="342" customWidth="1"/>
    <col min="5900" max="5900" width="1.6640625" style="342" customWidth="1"/>
    <col min="5901" max="5901" width="10.6640625" style="342" customWidth="1"/>
    <col min="5902" max="5902" width="1.6640625" style="342" customWidth="1"/>
    <col min="5903" max="5903" width="10.6640625" style="342" customWidth="1"/>
    <col min="5904" max="5904" width="1.6640625" style="342" customWidth="1"/>
    <col min="5905" max="5905" width="10.6640625" style="342" customWidth="1"/>
    <col min="5906" max="5906" width="1.6640625" style="342" customWidth="1"/>
    <col min="5907" max="5907" width="8.88671875" style="342"/>
    <col min="5908" max="5908" width="8.6640625" style="342" customWidth="1"/>
    <col min="5909" max="5909" width="0" style="342" hidden="1" customWidth="1"/>
    <col min="5910" max="5910" width="5.6640625" style="342" customWidth="1"/>
    <col min="5911" max="6144" width="8.88671875" style="342"/>
    <col min="6145" max="6146" width="3.33203125" style="342" customWidth="1"/>
    <col min="6147" max="6147" width="4.6640625" style="342" customWidth="1"/>
    <col min="6148" max="6148" width="4.33203125" style="342" customWidth="1"/>
    <col min="6149" max="6149" width="7.44140625" style="342" customWidth="1"/>
    <col min="6150" max="6150" width="12.6640625" style="342" customWidth="1"/>
    <col min="6151" max="6151" width="2.6640625" style="342" customWidth="1"/>
    <col min="6152" max="6152" width="5" style="342" customWidth="1"/>
    <col min="6153" max="6153" width="5.88671875" style="342" customWidth="1"/>
    <col min="6154" max="6154" width="1.6640625" style="342" customWidth="1"/>
    <col min="6155" max="6155" width="10.6640625" style="342" customWidth="1"/>
    <col min="6156" max="6156" width="1.6640625" style="342" customWidth="1"/>
    <col min="6157" max="6157" width="10.6640625" style="342" customWidth="1"/>
    <col min="6158" max="6158" width="1.6640625" style="342" customWidth="1"/>
    <col min="6159" max="6159" width="10.6640625" style="342" customWidth="1"/>
    <col min="6160" max="6160" width="1.6640625" style="342" customWidth="1"/>
    <col min="6161" max="6161" width="10.6640625" style="342" customWidth="1"/>
    <col min="6162" max="6162" width="1.6640625" style="342" customWidth="1"/>
    <col min="6163" max="6163" width="8.88671875" style="342"/>
    <col min="6164" max="6164" width="8.6640625" style="342" customWidth="1"/>
    <col min="6165" max="6165" width="0" style="342" hidden="1" customWidth="1"/>
    <col min="6166" max="6166" width="5.6640625" style="342" customWidth="1"/>
    <col min="6167" max="6400" width="8.88671875" style="342"/>
    <col min="6401" max="6402" width="3.33203125" style="342" customWidth="1"/>
    <col min="6403" max="6403" width="4.6640625" style="342" customWidth="1"/>
    <col min="6404" max="6404" width="4.33203125" style="342" customWidth="1"/>
    <col min="6405" max="6405" width="7.44140625" style="342" customWidth="1"/>
    <col min="6406" max="6406" width="12.6640625" style="342" customWidth="1"/>
    <col min="6407" max="6407" width="2.6640625" style="342" customWidth="1"/>
    <col min="6408" max="6408" width="5" style="342" customWidth="1"/>
    <col min="6409" max="6409" width="5.88671875" style="342" customWidth="1"/>
    <col min="6410" max="6410" width="1.6640625" style="342" customWidth="1"/>
    <col min="6411" max="6411" width="10.6640625" style="342" customWidth="1"/>
    <col min="6412" max="6412" width="1.6640625" style="342" customWidth="1"/>
    <col min="6413" max="6413" width="10.6640625" style="342" customWidth="1"/>
    <col min="6414" max="6414" width="1.6640625" style="342" customWidth="1"/>
    <col min="6415" max="6415" width="10.6640625" style="342" customWidth="1"/>
    <col min="6416" max="6416" width="1.6640625" style="342" customWidth="1"/>
    <col min="6417" max="6417" width="10.6640625" style="342" customWidth="1"/>
    <col min="6418" max="6418" width="1.6640625" style="342" customWidth="1"/>
    <col min="6419" max="6419" width="8.88671875" style="342"/>
    <col min="6420" max="6420" width="8.6640625" style="342" customWidth="1"/>
    <col min="6421" max="6421" width="0" style="342" hidden="1" customWidth="1"/>
    <col min="6422" max="6422" width="5.6640625" style="342" customWidth="1"/>
    <col min="6423" max="6656" width="8.88671875" style="342"/>
    <col min="6657" max="6658" width="3.33203125" style="342" customWidth="1"/>
    <col min="6659" max="6659" width="4.6640625" style="342" customWidth="1"/>
    <col min="6660" max="6660" width="4.33203125" style="342" customWidth="1"/>
    <col min="6661" max="6661" width="7.44140625" style="342" customWidth="1"/>
    <col min="6662" max="6662" width="12.6640625" style="342" customWidth="1"/>
    <col min="6663" max="6663" width="2.6640625" style="342" customWidth="1"/>
    <col min="6664" max="6664" width="5" style="342" customWidth="1"/>
    <col min="6665" max="6665" width="5.88671875" style="342" customWidth="1"/>
    <col min="6666" max="6666" width="1.6640625" style="342" customWidth="1"/>
    <col min="6667" max="6667" width="10.6640625" style="342" customWidth="1"/>
    <col min="6668" max="6668" width="1.6640625" style="342" customWidth="1"/>
    <col min="6669" max="6669" width="10.6640625" style="342" customWidth="1"/>
    <col min="6670" max="6670" width="1.6640625" style="342" customWidth="1"/>
    <col min="6671" max="6671" width="10.6640625" style="342" customWidth="1"/>
    <col min="6672" max="6672" width="1.6640625" style="342" customWidth="1"/>
    <col min="6673" max="6673" width="10.6640625" style="342" customWidth="1"/>
    <col min="6674" max="6674" width="1.6640625" style="342" customWidth="1"/>
    <col min="6675" max="6675" width="8.88671875" style="342"/>
    <col min="6676" max="6676" width="8.6640625" style="342" customWidth="1"/>
    <col min="6677" max="6677" width="0" style="342" hidden="1" customWidth="1"/>
    <col min="6678" max="6678" width="5.6640625" style="342" customWidth="1"/>
    <col min="6679" max="6912" width="8.88671875" style="342"/>
    <col min="6913" max="6914" width="3.33203125" style="342" customWidth="1"/>
    <col min="6915" max="6915" width="4.6640625" style="342" customWidth="1"/>
    <col min="6916" max="6916" width="4.33203125" style="342" customWidth="1"/>
    <col min="6917" max="6917" width="7.44140625" style="342" customWidth="1"/>
    <col min="6918" max="6918" width="12.6640625" style="342" customWidth="1"/>
    <col min="6919" max="6919" width="2.6640625" style="342" customWidth="1"/>
    <col min="6920" max="6920" width="5" style="342" customWidth="1"/>
    <col min="6921" max="6921" width="5.88671875" style="342" customWidth="1"/>
    <col min="6922" max="6922" width="1.6640625" style="342" customWidth="1"/>
    <col min="6923" max="6923" width="10.6640625" style="342" customWidth="1"/>
    <col min="6924" max="6924" width="1.6640625" style="342" customWidth="1"/>
    <col min="6925" max="6925" width="10.6640625" style="342" customWidth="1"/>
    <col min="6926" max="6926" width="1.6640625" style="342" customWidth="1"/>
    <col min="6927" max="6927" width="10.6640625" style="342" customWidth="1"/>
    <col min="6928" max="6928" width="1.6640625" style="342" customWidth="1"/>
    <col min="6929" max="6929" width="10.6640625" style="342" customWidth="1"/>
    <col min="6930" max="6930" width="1.6640625" style="342" customWidth="1"/>
    <col min="6931" max="6931" width="8.88671875" style="342"/>
    <col min="6932" max="6932" width="8.6640625" style="342" customWidth="1"/>
    <col min="6933" max="6933" width="0" style="342" hidden="1" customWidth="1"/>
    <col min="6934" max="6934" width="5.6640625" style="342" customWidth="1"/>
    <col min="6935" max="7168" width="8.88671875" style="342"/>
    <col min="7169" max="7170" width="3.33203125" style="342" customWidth="1"/>
    <col min="7171" max="7171" width="4.6640625" style="342" customWidth="1"/>
    <col min="7172" max="7172" width="4.33203125" style="342" customWidth="1"/>
    <col min="7173" max="7173" width="7.44140625" style="342" customWidth="1"/>
    <col min="7174" max="7174" width="12.6640625" style="342" customWidth="1"/>
    <col min="7175" max="7175" width="2.6640625" style="342" customWidth="1"/>
    <col min="7176" max="7176" width="5" style="342" customWidth="1"/>
    <col min="7177" max="7177" width="5.88671875" style="342" customWidth="1"/>
    <col min="7178" max="7178" width="1.6640625" style="342" customWidth="1"/>
    <col min="7179" max="7179" width="10.6640625" style="342" customWidth="1"/>
    <col min="7180" max="7180" width="1.6640625" style="342" customWidth="1"/>
    <col min="7181" max="7181" width="10.6640625" style="342" customWidth="1"/>
    <col min="7182" max="7182" width="1.6640625" style="342" customWidth="1"/>
    <col min="7183" max="7183" width="10.6640625" style="342" customWidth="1"/>
    <col min="7184" max="7184" width="1.6640625" style="342" customWidth="1"/>
    <col min="7185" max="7185" width="10.6640625" style="342" customWidth="1"/>
    <col min="7186" max="7186" width="1.6640625" style="342" customWidth="1"/>
    <col min="7187" max="7187" width="8.88671875" style="342"/>
    <col min="7188" max="7188" width="8.6640625" style="342" customWidth="1"/>
    <col min="7189" max="7189" width="0" style="342" hidden="1" customWidth="1"/>
    <col min="7190" max="7190" width="5.6640625" style="342" customWidth="1"/>
    <col min="7191" max="7424" width="8.88671875" style="342"/>
    <col min="7425" max="7426" width="3.33203125" style="342" customWidth="1"/>
    <col min="7427" max="7427" width="4.6640625" style="342" customWidth="1"/>
    <col min="7428" max="7428" width="4.33203125" style="342" customWidth="1"/>
    <col min="7429" max="7429" width="7.44140625" style="342" customWidth="1"/>
    <col min="7430" max="7430" width="12.6640625" style="342" customWidth="1"/>
    <col min="7431" max="7431" width="2.6640625" style="342" customWidth="1"/>
    <col min="7432" max="7432" width="5" style="342" customWidth="1"/>
    <col min="7433" max="7433" width="5.88671875" style="342" customWidth="1"/>
    <col min="7434" max="7434" width="1.6640625" style="342" customWidth="1"/>
    <col min="7435" max="7435" width="10.6640625" style="342" customWidth="1"/>
    <col min="7436" max="7436" width="1.6640625" style="342" customWidth="1"/>
    <col min="7437" max="7437" width="10.6640625" style="342" customWidth="1"/>
    <col min="7438" max="7438" width="1.6640625" style="342" customWidth="1"/>
    <col min="7439" max="7439" width="10.6640625" style="342" customWidth="1"/>
    <col min="7440" max="7440" width="1.6640625" style="342" customWidth="1"/>
    <col min="7441" max="7441" width="10.6640625" style="342" customWidth="1"/>
    <col min="7442" max="7442" width="1.6640625" style="342" customWidth="1"/>
    <col min="7443" max="7443" width="8.88671875" style="342"/>
    <col min="7444" max="7444" width="8.6640625" style="342" customWidth="1"/>
    <col min="7445" max="7445" width="0" style="342" hidden="1" customWidth="1"/>
    <col min="7446" max="7446" width="5.6640625" style="342" customWidth="1"/>
    <col min="7447" max="7680" width="8.88671875" style="342"/>
    <col min="7681" max="7682" width="3.33203125" style="342" customWidth="1"/>
    <col min="7683" max="7683" width="4.6640625" style="342" customWidth="1"/>
    <col min="7684" max="7684" width="4.33203125" style="342" customWidth="1"/>
    <col min="7685" max="7685" width="7.44140625" style="342" customWidth="1"/>
    <col min="7686" max="7686" width="12.6640625" style="342" customWidth="1"/>
    <col min="7687" max="7687" width="2.6640625" style="342" customWidth="1"/>
    <col min="7688" max="7688" width="5" style="342" customWidth="1"/>
    <col min="7689" max="7689" width="5.88671875" style="342" customWidth="1"/>
    <col min="7690" max="7690" width="1.6640625" style="342" customWidth="1"/>
    <col min="7691" max="7691" width="10.6640625" style="342" customWidth="1"/>
    <col min="7692" max="7692" width="1.6640625" style="342" customWidth="1"/>
    <col min="7693" max="7693" width="10.6640625" style="342" customWidth="1"/>
    <col min="7694" max="7694" width="1.6640625" style="342" customWidth="1"/>
    <col min="7695" max="7695" width="10.6640625" style="342" customWidth="1"/>
    <col min="7696" max="7696" width="1.6640625" style="342" customWidth="1"/>
    <col min="7697" max="7697" width="10.6640625" style="342" customWidth="1"/>
    <col min="7698" max="7698" width="1.6640625" style="342" customWidth="1"/>
    <col min="7699" max="7699" width="8.88671875" style="342"/>
    <col min="7700" max="7700" width="8.6640625" style="342" customWidth="1"/>
    <col min="7701" max="7701" width="0" style="342" hidden="1" customWidth="1"/>
    <col min="7702" max="7702" width="5.6640625" style="342" customWidth="1"/>
    <col min="7703" max="7936" width="8.88671875" style="342"/>
    <col min="7937" max="7938" width="3.33203125" style="342" customWidth="1"/>
    <col min="7939" max="7939" width="4.6640625" style="342" customWidth="1"/>
    <col min="7940" max="7940" width="4.33203125" style="342" customWidth="1"/>
    <col min="7941" max="7941" width="7.44140625" style="342" customWidth="1"/>
    <col min="7942" max="7942" width="12.6640625" style="342" customWidth="1"/>
    <col min="7943" max="7943" width="2.6640625" style="342" customWidth="1"/>
    <col min="7944" max="7944" width="5" style="342" customWidth="1"/>
    <col min="7945" max="7945" width="5.88671875" style="342" customWidth="1"/>
    <col min="7946" max="7946" width="1.6640625" style="342" customWidth="1"/>
    <col min="7947" max="7947" width="10.6640625" style="342" customWidth="1"/>
    <col min="7948" max="7948" width="1.6640625" style="342" customWidth="1"/>
    <col min="7949" max="7949" width="10.6640625" style="342" customWidth="1"/>
    <col min="7950" max="7950" width="1.6640625" style="342" customWidth="1"/>
    <col min="7951" max="7951" width="10.6640625" style="342" customWidth="1"/>
    <col min="7952" max="7952" width="1.6640625" style="342" customWidth="1"/>
    <col min="7953" max="7953" width="10.6640625" style="342" customWidth="1"/>
    <col min="7954" max="7954" width="1.6640625" style="342" customWidth="1"/>
    <col min="7955" max="7955" width="8.88671875" style="342"/>
    <col min="7956" max="7956" width="8.6640625" style="342" customWidth="1"/>
    <col min="7957" max="7957" width="0" style="342" hidden="1" customWidth="1"/>
    <col min="7958" max="7958" width="5.6640625" style="342" customWidth="1"/>
    <col min="7959" max="8192" width="8.88671875" style="342"/>
    <col min="8193" max="8194" width="3.33203125" style="342" customWidth="1"/>
    <col min="8195" max="8195" width="4.6640625" style="342" customWidth="1"/>
    <col min="8196" max="8196" width="4.33203125" style="342" customWidth="1"/>
    <col min="8197" max="8197" width="7.44140625" style="342" customWidth="1"/>
    <col min="8198" max="8198" width="12.6640625" style="342" customWidth="1"/>
    <col min="8199" max="8199" width="2.6640625" style="342" customWidth="1"/>
    <col min="8200" max="8200" width="5" style="342" customWidth="1"/>
    <col min="8201" max="8201" width="5.88671875" style="342" customWidth="1"/>
    <col min="8202" max="8202" width="1.6640625" style="342" customWidth="1"/>
    <col min="8203" max="8203" width="10.6640625" style="342" customWidth="1"/>
    <col min="8204" max="8204" width="1.6640625" style="342" customWidth="1"/>
    <col min="8205" max="8205" width="10.6640625" style="342" customWidth="1"/>
    <col min="8206" max="8206" width="1.6640625" style="342" customWidth="1"/>
    <col min="8207" max="8207" width="10.6640625" style="342" customWidth="1"/>
    <col min="8208" max="8208" width="1.6640625" style="342" customWidth="1"/>
    <col min="8209" max="8209" width="10.6640625" style="342" customWidth="1"/>
    <col min="8210" max="8210" width="1.6640625" style="342" customWidth="1"/>
    <col min="8211" max="8211" width="8.88671875" style="342"/>
    <col min="8212" max="8212" width="8.6640625" style="342" customWidth="1"/>
    <col min="8213" max="8213" width="0" style="342" hidden="1" customWidth="1"/>
    <col min="8214" max="8214" width="5.6640625" style="342" customWidth="1"/>
    <col min="8215" max="8448" width="8.88671875" style="342"/>
    <col min="8449" max="8450" width="3.33203125" style="342" customWidth="1"/>
    <col min="8451" max="8451" width="4.6640625" style="342" customWidth="1"/>
    <col min="8452" max="8452" width="4.33203125" style="342" customWidth="1"/>
    <col min="8453" max="8453" width="7.44140625" style="342" customWidth="1"/>
    <col min="8454" max="8454" width="12.6640625" style="342" customWidth="1"/>
    <col min="8455" max="8455" width="2.6640625" style="342" customWidth="1"/>
    <col min="8456" max="8456" width="5" style="342" customWidth="1"/>
    <col min="8457" max="8457" width="5.88671875" style="342" customWidth="1"/>
    <col min="8458" max="8458" width="1.6640625" style="342" customWidth="1"/>
    <col min="8459" max="8459" width="10.6640625" style="342" customWidth="1"/>
    <col min="8460" max="8460" width="1.6640625" style="342" customWidth="1"/>
    <col min="8461" max="8461" width="10.6640625" style="342" customWidth="1"/>
    <col min="8462" max="8462" width="1.6640625" style="342" customWidth="1"/>
    <col min="8463" max="8463" width="10.6640625" style="342" customWidth="1"/>
    <col min="8464" max="8464" width="1.6640625" style="342" customWidth="1"/>
    <col min="8465" max="8465" width="10.6640625" style="342" customWidth="1"/>
    <col min="8466" max="8466" width="1.6640625" style="342" customWidth="1"/>
    <col min="8467" max="8467" width="8.88671875" style="342"/>
    <col min="8468" max="8468" width="8.6640625" style="342" customWidth="1"/>
    <col min="8469" max="8469" width="0" style="342" hidden="1" customWidth="1"/>
    <col min="8470" max="8470" width="5.6640625" style="342" customWidth="1"/>
    <col min="8471" max="8704" width="8.88671875" style="342"/>
    <col min="8705" max="8706" width="3.33203125" style="342" customWidth="1"/>
    <col min="8707" max="8707" width="4.6640625" style="342" customWidth="1"/>
    <col min="8708" max="8708" width="4.33203125" style="342" customWidth="1"/>
    <col min="8709" max="8709" width="7.44140625" style="342" customWidth="1"/>
    <col min="8710" max="8710" width="12.6640625" style="342" customWidth="1"/>
    <col min="8711" max="8711" width="2.6640625" style="342" customWidth="1"/>
    <col min="8712" max="8712" width="5" style="342" customWidth="1"/>
    <col min="8713" max="8713" width="5.88671875" style="342" customWidth="1"/>
    <col min="8714" max="8714" width="1.6640625" style="342" customWidth="1"/>
    <col min="8715" max="8715" width="10.6640625" style="342" customWidth="1"/>
    <col min="8716" max="8716" width="1.6640625" style="342" customWidth="1"/>
    <col min="8717" max="8717" width="10.6640625" style="342" customWidth="1"/>
    <col min="8718" max="8718" width="1.6640625" style="342" customWidth="1"/>
    <col min="8719" max="8719" width="10.6640625" style="342" customWidth="1"/>
    <col min="8720" max="8720" width="1.6640625" style="342" customWidth="1"/>
    <col min="8721" max="8721" width="10.6640625" style="342" customWidth="1"/>
    <col min="8722" max="8722" width="1.6640625" style="342" customWidth="1"/>
    <col min="8723" max="8723" width="8.88671875" style="342"/>
    <col min="8724" max="8724" width="8.6640625" style="342" customWidth="1"/>
    <col min="8725" max="8725" width="0" style="342" hidden="1" customWidth="1"/>
    <col min="8726" max="8726" width="5.6640625" style="342" customWidth="1"/>
    <col min="8727" max="8960" width="8.88671875" style="342"/>
    <col min="8961" max="8962" width="3.33203125" style="342" customWidth="1"/>
    <col min="8963" max="8963" width="4.6640625" style="342" customWidth="1"/>
    <col min="8964" max="8964" width="4.33203125" style="342" customWidth="1"/>
    <col min="8965" max="8965" width="7.44140625" style="342" customWidth="1"/>
    <col min="8966" max="8966" width="12.6640625" style="342" customWidth="1"/>
    <col min="8967" max="8967" width="2.6640625" style="342" customWidth="1"/>
    <col min="8968" max="8968" width="5" style="342" customWidth="1"/>
    <col min="8969" max="8969" width="5.88671875" style="342" customWidth="1"/>
    <col min="8970" max="8970" width="1.6640625" style="342" customWidth="1"/>
    <col min="8971" max="8971" width="10.6640625" style="342" customWidth="1"/>
    <col min="8972" max="8972" width="1.6640625" style="342" customWidth="1"/>
    <col min="8973" max="8973" width="10.6640625" style="342" customWidth="1"/>
    <col min="8974" max="8974" width="1.6640625" style="342" customWidth="1"/>
    <col min="8975" max="8975" width="10.6640625" style="342" customWidth="1"/>
    <col min="8976" max="8976" width="1.6640625" style="342" customWidth="1"/>
    <col min="8977" max="8977" width="10.6640625" style="342" customWidth="1"/>
    <col min="8978" max="8978" width="1.6640625" style="342" customWidth="1"/>
    <col min="8979" max="8979" width="8.88671875" style="342"/>
    <col min="8980" max="8980" width="8.6640625" style="342" customWidth="1"/>
    <col min="8981" max="8981" width="0" style="342" hidden="1" customWidth="1"/>
    <col min="8982" max="8982" width="5.6640625" style="342" customWidth="1"/>
    <col min="8983" max="9216" width="8.88671875" style="342"/>
    <col min="9217" max="9218" width="3.33203125" style="342" customWidth="1"/>
    <col min="9219" max="9219" width="4.6640625" style="342" customWidth="1"/>
    <col min="9220" max="9220" width="4.33203125" style="342" customWidth="1"/>
    <col min="9221" max="9221" width="7.44140625" style="342" customWidth="1"/>
    <col min="9222" max="9222" width="12.6640625" style="342" customWidth="1"/>
    <col min="9223" max="9223" width="2.6640625" style="342" customWidth="1"/>
    <col min="9224" max="9224" width="5" style="342" customWidth="1"/>
    <col min="9225" max="9225" width="5.88671875" style="342" customWidth="1"/>
    <col min="9226" max="9226" width="1.6640625" style="342" customWidth="1"/>
    <col min="9227" max="9227" width="10.6640625" style="342" customWidth="1"/>
    <col min="9228" max="9228" width="1.6640625" style="342" customWidth="1"/>
    <col min="9229" max="9229" width="10.6640625" style="342" customWidth="1"/>
    <col min="9230" max="9230" width="1.6640625" style="342" customWidth="1"/>
    <col min="9231" max="9231" width="10.6640625" style="342" customWidth="1"/>
    <col min="9232" max="9232" width="1.6640625" style="342" customWidth="1"/>
    <col min="9233" max="9233" width="10.6640625" style="342" customWidth="1"/>
    <col min="9234" max="9234" width="1.6640625" style="342" customWidth="1"/>
    <col min="9235" max="9235" width="8.88671875" style="342"/>
    <col min="9236" max="9236" width="8.6640625" style="342" customWidth="1"/>
    <col min="9237" max="9237" width="0" style="342" hidden="1" customWidth="1"/>
    <col min="9238" max="9238" width="5.6640625" style="342" customWidth="1"/>
    <col min="9239" max="9472" width="8.88671875" style="342"/>
    <col min="9473" max="9474" width="3.33203125" style="342" customWidth="1"/>
    <col min="9475" max="9475" width="4.6640625" style="342" customWidth="1"/>
    <col min="9476" max="9476" width="4.33203125" style="342" customWidth="1"/>
    <col min="9477" max="9477" width="7.44140625" style="342" customWidth="1"/>
    <col min="9478" max="9478" width="12.6640625" style="342" customWidth="1"/>
    <col min="9479" max="9479" width="2.6640625" style="342" customWidth="1"/>
    <col min="9480" max="9480" width="5" style="342" customWidth="1"/>
    <col min="9481" max="9481" width="5.88671875" style="342" customWidth="1"/>
    <col min="9482" max="9482" width="1.6640625" style="342" customWidth="1"/>
    <col min="9483" max="9483" width="10.6640625" style="342" customWidth="1"/>
    <col min="9484" max="9484" width="1.6640625" style="342" customWidth="1"/>
    <col min="9485" max="9485" width="10.6640625" style="342" customWidth="1"/>
    <col min="9486" max="9486" width="1.6640625" style="342" customWidth="1"/>
    <col min="9487" max="9487" width="10.6640625" style="342" customWidth="1"/>
    <col min="9488" max="9488" width="1.6640625" style="342" customWidth="1"/>
    <col min="9489" max="9489" width="10.6640625" style="342" customWidth="1"/>
    <col min="9490" max="9490" width="1.6640625" style="342" customWidth="1"/>
    <col min="9491" max="9491" width="8.88671875" style="342"/>
    <col min="9492" max="9492" width="8.6640625" style="342" customWidth="1"/>
    <col min="9493" max="9493" width="0" style="342" hidden="1" customWidth="1"/>
    <col min="9494" max="9494" width="5.6640625" style="342" customWidth="1"/>
    <col min="9495" max="9728" width="8.88671875" style="342"/>
    <col min="9729" max="9730" width="3.33203125" style="342" customWidth="1"/>
    <col min="9731" max="9731" width="4.6640625" style="342" customWidth="1"/>
    <col min="9732" max="9732" width="4.33203125" style="342" customWidth="1"/>
    <col min="9733" max="9733" width="7.44140625" style="342" customWidth="1"/>
    <col min="9734" max="9734" width="12.6640625" style="342" customWidth="1"/>
    <col min="9735" max="9735" width="2.6640625" style="342" customWidth="1"/>
    <col min="9736" max="9736" width="5" style="342" customWidth="1"/>
    <col min="9737" max="9737" width="5.88671875" style="342" customWidth="1"/>
    <col min="9738" max="9738" width="1.6640625" style="342" customWidth="1"/>
    <col min="9739" max="9739" width="10.6640625" style="342" customWidth="1"/>
    <col min="9740" max="9740" width="1.6640625" style="342" customWidth="1"/>
    <col min="9741" max="9741" width="10.6640625" style="342" customWidth="1"/>
    <col min="9742" max="9742" width="1.6640625" style="342" customWidth="1"/>
    <col min="9743" max="9743" width="10.6640625" style="342" customWidth="1"/>
    <col min="9744" max="9744" width="1.6640625" style="342" customWidth="1"/>
    <col min="9745" max="9745" width="10.6640625" style="342" customWidth="1"/>
    <col min="9746" max="9746" width="1.6640625" style="342" customWidth="1"/>
    <col min="9747" max="9747" width="8.88671875" style="342"/>
    <col min="9748" max="9748" width="8.6640625" style="342" customWidth="1"/>
    <col min="9749" max="9749" width="0" style="342" hidden="1" customWidth="1"/>
    <col min="9750" max="9750" width="5.6640625" style="342" customWidth="1"/>
    <col min="9751" max="9984" width="8.88671875" style="342"/>
    <col min="9985" max="9986" width="3.33203125" style="342" customWidth="1"/>
    <col min="9987" max="9987" width="4.6640625" style="342" customWidth="1"/>
    <col min="9988" max="9988" width="4.33203125" style="342" customWidth="1"/>
    <col min="9989" max="9989" width="7.44140625" style="342" customWidth="1"/>
    <col min="9990" max="9990" width="12.6640625" style="342" customWidth="1"/>
    <col min="9991" max="9991" width="2.6640625" style="342" customWidth="1"/>
    <col min="9992" max="9992" width="5" style="342" customWidth="1"/>
    <col min="9993" max="9993" width="5.88671875" style="342" customWidth="1"/>
    <col min="9994" max="9994" width="1.6640625" style="342" customWidth="1"/>
    <col min="9995" max="9995" width="10.6640625" style="342" customWidth="1"/>
    <col min="9996" max="9996" width="1.6640625" style="342" customWidth="1"/>
    <col min="9997" max="9997" width="10.6640625" style="342" customWidth="1"/>
    <col min="9998" max="9998" width="1.6640625" style="342" customWidth="1"/>
    <col min="9999" max="9999" width="10.6640625" style="342" customWidth="1"/>
    <col min="10000" max="10000" width="1.6640625" style="342" customWidth="1"/>
    <col min="10001" max="10001" width="10.6640625" style="342" customWidth="1"/>
    <col min="10002" max="10002" width="1.6640625" style="342" customWidth="1"/>
    <col min="10003" max="10003" width="8.88671875" style="342"/>
    <col min="10004" max="10004" width="8.6640625" style="342" customWidth="1"/>
    <col min="10005" max="10005" width="0" style="342" hidden="1" customWidth="1"/>
    <col min="10006" max="10006" width="5.6640625" style="342" customWidth="1"/>
    <col min="10007" max="10240" width="8.88671875" style="342"/>
    <col min="10241" max="10242" width="3.33203125" style="342" customWidth="1"/>
    <col min="10243" max="10243" width="4.6640625" style="342" customWidth="1"/>
    <col min="10244" max="10244" width="4.33203125" style="342" customWidth="1"/>
    <col min="10245" max="10245" width="7.44140625" style="342" customWidth="1"/>
    <col min="10246" max="10246" width="12.6640625" style="342" customWidth="1"/>
    <col min="10247" max="10247" width="2.6640625" style="342" customWidth="1"/>
    <col min="10248" max="10248" width="5" style="342" customWidth="1"/>
    <col min="10249" max="10249" width="5.88671875" style="342" customWidth="1"/>
    <col min="10250" max="10250" width="1.6640625" style="342" customWidth="1"/>
    <col min="10251" max="10251" width="10.6640625" style="342" customWidth="1"/>
    <col min="10252" max="10252" width="1.6640625" style="342" customWidth="1"/>
    <col min="10253" max="10253" width="10.6640625" style="342" customWidth="1"/>
    <col min="10254" max="10254" width="1.6640625" style="342" customWidth="1"/>
    <col min="10255" max="10255" width="10.6640625" style="342" customWidth="1"/>
    <col min="10256" max="10256" width="1.6640625" style="342" customWidth="1"/>
    <col min="10257" max="10257" width="10.6640625" style="342" customWidth="1"/>
    <col min="10258" max="10258" width="1.6640625" style="342" customWidth="1"/>
    <col min="10259" max="10259" width="8.88671875" style="342"/>
    <col min="10260" max="10260" width="8.6640625" style="342" customWidth="1"/>
    <col min="10261" max="10261" width="0" style="342" hidden="1" customWidth="1"/>
    <col min="10262" max="10262" width="5.6640625" style="342" customWidth="1"/>
    <col min="10263" max="10496" width="8.88671875" style="342"/>
    <col min="10497" max="10498" width="3.33203125" style="342" customWidth="1"/>
    <col min="10499" max="10499" width="4.6640625" style="342" customWidth="1"/>
    <col min="10500" max="10500" width="4.33203125" style="342" customWidth="1"/>
    <col min="10501" max="10501" width="7.44140625" style="342" customWidth="1"/>
    <col min="10502" max="10502" width="12.6640625" style="342" customWidth="1"/>
    <col min="10503" max="10503" width="2.6640625" style="342" customWidth="1"/>
    <col min="10504" max="10504" width="5" style="342" customWidth="1"/>
    <col min="10505" max="10505" width="5.88671875" style="342" customWidth="1"/>
    <col min="10506" max="10506" width="1.6640625" style="342" customWidth="1"/>
    <col min="10507" max="10507" width="10.6640625" style="342" customWidth="1"/>
    <col min="10508" max="10508" width="1.6640625" style="342" customWidth="1"/>
    <col min="10509" max="10509" width="10.6640625" style="342" customWidth="1"/>
    <col min="10510" max="10510" width="1.6640625" style="342" customWidth="1"/>
    <col min="10511" max="10511" width="10.6640625" style="342" customWidth="1"/>
    <col min="10512" max="10512" width="1.6640625" style="342" customWidth="1"/>
    <col min="10513" max="10513" width="10.6640625" style="342" customWidth="1"/>
    <col min="10514" max="10514" width="1.6640625" style="342" customWidth="1"/>
    <col min="10515" max="10515" width="8.88671875" style="342"/>
    <col min="10516" max="10516" width="8.6640625" style="342" customWidth="1"/>
    <col min="10517" max="10517" width="0" style="342" hidden="1" customWidth="1"/>
    <col min="10518" max="10518" width="5.6640625" style="342" customWidth="1"/>
    <col min="10519" max="10752" width="8.88671875" style="342"/>
    <col min="10753" max="10754" width="3.33203125" style="342" customWidth="1"/>
    <col min="10755" max="10755" width="4.6640625" style="342" customWidth="1"/>
    <col min="10756" max="10756" width="4.33203125" style="342" customWidth="1"/>
    <col min="10757" max="10757" width="7.44140625" style="342" customWidth="1"/>
    <col min="10758" max="10758" width="12.6640625" style="342" customWidth="1"/>
    <col min="10759" max="10759" width="2.6640625" style="342" customWidth="1"/>
    <col min="10760" max="10760" width="5" style="342" customWidth="1"/>
    <col min="10761" max="10761" width="5.88671875" style="342" customWidth="1"/>
    <col min="10762" max="10762" width="1.6640625" style="342" customWidth="1"/>
    <col min="10763" max="10763" width="10.6640625" style="342" customWidth="1"/>
    <col min="10764" max="10764" width="1.6640625" style="342" customWidth="1"/>
    <col min="10765" max="10765" width="10.6640625" style="342" customWidth="1"/>
    <col min="10766" max="10766" width="1.6640625" style="342" customWidth="1"/>
    <col min="10767" max="10767" width="10.6640625" style="342" customWidth="1"/>
    <col min="10768" max="10768" width="1.6640625" style="342" customWidth="1"/>
    <col min="10769" max="10769" width="10.6640625" style="342" customWidth="1"/>
    <col min="10770" max="10770" width="1.6640625" style="342" customWidth="1"/>
    <col min="10771" max="10771" width="8.88671875" style="342"/>
    <col min="10772" max="10772" width="8.6640625" style="342" customWidth="1"/>
    <col min="10773" max="10773" width="0" style="342" hidden="1" customWidth="1"/>
    <col min="10774" max="10774" width="5.6640625" style="342" customWidth="1"/>
    <col min="10775" max="11008" width="8.88671875" style="342"/>
    <col min="11009" max="11010" width="3.33203125" style="342" customWidth="1"/>
    <col min="11011" max="11011" width="4.6640625" style="342" customWidth="1"/>
    <col min="11012" max="11012" width="4.33203125" style="342" customWidth="1"/>
    <col min="11013" max="11013" width="7.44140625" style="342" customWidth="1"/>
    <col min="11014" max="11014" width="12.6640625" style="342" customWidth="1"/>
    <col min="11015" max="11015" width="2.6640625" style="342" customWidth="1"/>
    <col min="11016" max="11016" width="5" style="342" customWidth="1"/>
    <col min="11017" max="11017" width="5.88671875" style="342" customWidth="1"/>
    <col min="11018" max="11018" width="1.6640625" style="342" customWidth="1"/>
    <col min="11019" max="11019" width="10.6640625" style="342" customWidth="1"/>
    <col min="11020" max="11020" width="1.6640625" style="342" customWidth="1"/>
    <col min="11021" max="11021" width="10.6640625" style="342" customWidth="1"/>
    <col min="11022" max="11022" width="1.6640625" style="342" customWidth="1"/>
    <col min="11023" max="11023" width="10.6640625" style="342" customWidth="1"/>
    <col min="11024" max="11024" width="1.6640625" style="342" customWidth="1"/>
    <col min="11025" max="11025" width="10.6640625" style="342" customWidth="1"/>
    <col min="11026" max="11026" width="1.6640625" style="342" customWidth="1"/>
    <col min="11027" max="11027" width="8.88671875" style="342"/>
    <col min="11028" max="11028" width="8.6640625" style="342" customWidth="1"/>
    <col min="11029" max="11029" width="0" style="342" hidden="1" customWidth="1"/>
    <col min="11030" max="11030" width="5.6640625" style="342" customWidth="1"/>
    <col min="11031" max="11264" width="8.88671875" style="342"/>
    <col min="11265" max="11266" width="3.33203125" style="342" customWidth="1"/>
    <col min="11267" max="11267" width="4.6640625" style="342" customWidth="1"/>
    <col min="11268" max="11268" width="4.33203125" style="342" customWidth="1"/>
    <col min="11269" max="11269" width="7.44140625" style="342" customWidth="1"/>
    <col min="11270" max="11270" width="12.6640625" style="342" customWidth="1"/>
    <col min="11271" max="11271" width="2.6640625" style="342" customWidth="1"/>
    <col min="11272" max="11272" width="5" style="342" customWidth="1"/>
    <col min="11273" max="11273" width="5.88671875" style="342" customWidth="1"/>
    <col min="11274" max="11274" width="1.6640625" style="342" customWidth="1"/>
    <col min="11275" max="11275" width="10.6640625" style="342" customWidth="1"/>
    <col min="11276" max="11276" width="1.6640625" style="342" customWidth="1"/>
    <col min="11277" max="11277" width="10.6640625" style="342" customWidth="1"/>
    <col min="11278" max="11278" width="1.6640625" style="342" customWidth="1"/>
    <col min="11279" max="11279" width="10.6640625" style="342" customWidth="1"/>
    <col min="11280" max="11280" width="1.6640625" style="342" customWidth="1"/>
    <col min="11281" max="11281" width="10.6640625" style="342" customWidth="1"/>
    <col min="11282" max="11282" width="1.6640625" style="342" customWidth="1"/>
    <col min="11283" max="11283" width="8.88671875" style="342"/>
    <col min="11284" max="11284" width="8.6640625" style="342" customWidth="1"/>
    <col min="11285" max="11285" width="0" style="342" hidden="1" customWidth="1"/>
    <col min="11286" max="11286" width="5.6640625" style="342" customWidth="1"/>
    <col min="11287" max="11520" width="8.88671875" style="342"/>
    <col min="11521" max="11522" width="3.33203125" style="342" customWidth="1"/>
    <col min="11523" max="11523" width="4.6640625" style="342" customWidth="1"/>
    <col min="11524" max="11524" width="4.33203125" style="342" customWidth="1"/>
    <col min="11525" max="11525" width="7.44140625" style="342" customWidth="1"/>
    <col min="11526" max="11526" width="12.6640625" style="342" customWidth="1"/>
    <col min="11527" max="11527" width="2.6640625" style="342" customWidth="1"/>
    <col min="11528" max="11528" width="5" style="342" customWidth="1"/>
    <col min="11529" max="11529" width="5.88671875" style="342" customWidth="1"/>
    <col min="11530" max="11530" width="1.6640625" style="342" customWidth="1"/>
    <col min="11531" max="11531" width="10.6640625" style="342" customWidth="1"/>
    <col min="11532" max="11532" width="1.6640625" style="342" customWidth="1"/>
    <col min="11533" max="11533" width="10.6640625" style="342" customWidth="1"/>
    <col min="11534" max="11534" width="1.6640625" style="342" customWidth="1"/>
    <col min="11535" max="11535" width="10.6640625" style="342" customWidth="1"/>
    <col min="11536" max="11536" width="1.6640625" style="342" customWidth="1"/>
    <col min="11537" max="11537" width="10.6640625" style="342" customWidth="1"/>
    <col min="11538" max="11538" width="1.6640625" style="342" customWidth="1"/>
    <col min="11539" max="11539" width="8.88671875" style="342"/>
    <col min="11540" max="11540" width="8.6640625" style="342" customWidth="1"/>
    <col min="11541" max="11541" width="0" style="342" hidden="1" customWidth="1"/>
    <col min="11542" max="11542" width="5.6640625" style="342" customWidth="1"/>
    <col min="11543" max="11776" width="8.88671875" style="342"/>
    <col min="11777" max="11778" width="3.33203125" style="342" customWidth="1"/>
    <col min="11779" max="11779" width="4.6640625" style="342" customWidth="1"/>
    <col min="11780" max="11780" width="4.33203125" style="342" customWidth="1"/>
    <col min="11781" max="11781" width="7.44140625" style="342" customWidth="1"/>
    <col min="11782" max="11782" width="12.6640625" style="342" customWidth="1"/>
    <col min="11783" max="11783" width="2.6640625" style="342" customWidth="1"/>
    <col min="11784" max="11784" width="5" style="342" customWidth="1"/>
    <col min="11785" max="11785" width="5.88671875" style="342" customWidth="1"/>
    <col min="11786" max="11786" width="1.6640625" style="342" customWidth="1"/>
    <col min="11787" max="11787" width="10.6640625" style="342" customWidth="1"/>
    <col min="11788" max="11788" width="1.6640625" style="342" customWidth="1"/>
    <col min="11789" max="11789" width="10.6640625" style="342" customWidth="1"/>
    <col min="11790" max="11790" width="1.6640625" style="342" customWidth="1"/>
    <col min="11791" max="11791" width="10.6640625" style="342" customWidth="1"/>
    <col min="11792" max="11792" width="1.6640625" style="342" customWidth="1"/>
    <col min="11793" max="11793" width="10.6640625" style="342" customWidth="1"/>
    <col min="11794" max="11794" width="1.6640625" style="342" customWidth="1"/>
    <col min="11795" max="11795" width="8.88671875" style="342"/>
    <col min="11796" max="11796" width="8.6640625" style="342" customWidth="1"/>
    <col min="11797" max="11797" width="0" style="342" hidden="1" customWidth="1"/>
    <col min="11798" max="11798" width="5.6640625" style="342" customWidth="1"/>
    <col min="11799" max="12032" width="8.88671875" style="342"/>
    <col min="12033" max="12034" width="3.33203125" style="342" customWidth="1"/>
    <col min="12035" max="12035" width="4.6640625" style="342" customWidth="1"/>
    <col min="12036" max="12036" width="4.33203125" style="342" customWidth="1"/>
    <col min="12037" max="12037" width="7.44140625" style="342" customWidth="1"/>
    <col min="12038" max="12038" width="12.6640625" style="342" customWidth="1"/>
    <col min="12039" max="12039" width="2.6640625" style="342" customWidth="1"/>
    <col min="12040" max="12040" width="5" style="342" customWidth="1"/>
    <col min="12041" max="12041" width="5.88671875" style="342" customWidth="1"/>
    <col min="12042" max="12042" width="1.6640625" style="342" customWidth="1"/>
    <col min="12043" max="12043" width="10.6640625" style="342" customWidth="1"/>
    <col min="12044" max="12044" width="1.6640625" style="342" customWidth="1"/>
    <col min="12045" max="12045" width="10.6640625" style="342" customWidth="1"/>
    <col min="12046" max="12046" width="1.6640625" style="342" customWidth="1"/>
    <col min="12047" max="12047" width="10.6640625" style="342" customWidth="1"/>
    <col min="12048" max="12048" width="1.6640625" style="342" customWidth="1"/>
    <col min="12049" max="12049" width="10.6640625" style="342" customWidth="1"/>
    <col min="12050" max="12050" width="1.6640625" style="342" customWidth="1"/>
    <col min="12051" max="12051" width="8.88671875" style="342"/>
    <col min="12052" max="12052" width="8.6640625" style="342" customWidth="1"/>
    <col min="12053" max="12053" width="0" style="342" hidden="1" customWidth="1"/>
    <col min="12054" max="12054" width="5.6640625" style="342" customWidth="1"/>
    <col min="12055" max="12288" width="8.88671875" style="342"/>
    <col min="12289" max="12290" width="3.33203125" style="342" customWidth="1"/>
    <col min="12291" max="12291" width="4.6640625" style="342" customWidth="1"/>
    <col min="12292" max="12292" width="4.33203125" style="342" customWidth="1"/>
    <col min="12293" max="12293" width="7.44140625" style="342" customWidth="1"/>
    <col min="12294" max="12294" width="12.6640625" style="342" customWidth="1"/>
    <col min="12295" max="12295" width="2.6640625" style="342" customWidth="1"/>
    <col min="12296" max="12296" width="5" style="342" customWidth="1"/>
    <col min="12297" max="12297" width="5.88671875" style="342" customWidth="1"/>
    <col min="12298" max="12298" width="1.6640625" style="342" customWidth="1"/>
    <col min="12299" max="12299" width="10.6640625" style="342" customWidth="1"/>
    <col min="12300" max="12300" width="1.6640625" style="342" customWidth="1"/>
    <col min="12301" max="12301" width="10.6640625" style="342" customWidth="1"/>
    <col min="12302" max="12302" width="1.6640625" style="342" customWidth="1"/>
    <col min="12303" max="12303" width="10.6640625" style="342" customWidth="1"/>
    <col min="12304" max="12304" width="1.6640625" style="342" customWidth="1"/>
    <col min="12305" max="12305" width="10.6640625" style="342" customWidth="1"/>
    <col min="12306" max="12306" width="1.6640625" style="342" customWidth="1"/>
    <col min="12307" max="12307" width="8.88671875" style="342"/>
    <col min="12308" max="12308" width="8.6640625" style="342" customWidth="1"/>
    <col min="12309" max="12309" width="0" style="342" hidden="1" customWidth="1"/>
    <col min="12310" max="12310" width="5.6640625" style="342" customWidth="1"/>
    <col min="12311" max="12544" width="8.88671875" style="342"/>
    <col min="12545" max="12546" width="3.33203125" style="342" customWidth="1"/>
    <col min="12547" max="12547" width="4.6640625" style="342" customWidth="1"/>
    <col min="12548" max="12548" width="4.33203125" style="342" customWidth="1"/>
    <col min="12549" max="12549" width="7.44140625" style="342" customWidth="1"/>
    <col min="12550" max="12550" width="12.6640625" style="342" customWidth="1"/>
    <col min="12551" max="12551" width="2.6640625" style="342" customWidth="1"/>
    <col min="12552" max="12552" width="5" style="342" customWidth="1"/>
    <col min="12553" max="12553" width="5.88671875" style="342" customWidth="1"/>
    <col min="12554" max="12554" width="1.6640625" style="342" customWidth="1"/>
    <col min="12555" max="12555" width="10.6640625" style="342" customWidth="1"/>
    <col min="12556" max="12556" width="1.6640625" style="342" customWidth="1"/>
    <col min="12557" max="12557" width="10.6640625" style="342" customWidth="1"/>
    <col min="12558" max="12558" width="1.6640625" style="342" customWidth="1"/>
    <col min="12559" max="12559" width="10.6640625" style="342" customWidth="1"/>
    <col min="12560" max="12560" width="1.6640625" style="342" customWidth="1"/>
    <col min="12561" max="12561" width="10.6640625" style="342" customWidth="1"/>
    <col min="12562" max="12562" width="1.6640625" style="342" customWidth="1"/>
    <col min="12563" max="12563" width="8.88671875" style="342"/>
    <col min="12564" max="12564" width="8.6640625" style="342" customWidth="1"/>
    <col min="12565" max="12565" width="0" style="342" hidden="1" customWidth="1"/>
    <col min="12566" max="12566" width="5.6640625" style="342" customWidth="1"/>
    <col min="12567" max="12800" width="8.88671875" style="342"/>
    <col min="12801" max="12802" width="3.33203125" style="342" customWidth="1"/>
    <col min="12803" max="12803" width="4.6640625" style="342" customWidth="1"/>
    <col min="12804" max="12804" width="4.33203125" style="342" customWidth="1"/>
    <col min="12805" max="12805" width="7.44140625" style="342" customWidth="1"/>
    <col min="12806" max="12806" width="12.6640625" style="342" customWidth="1"/>
    <col min="12807" max="12807" width="2.6640625" style="342" customWidth="1"/>
    <col min="12808" max="12808" width="5" style="342" customWidth="1"/>
    <col min="12809" max="12809" width="5.88671875" style="342" customWidth="1"/>
    <col min="12810" max="12810" width="1.6640625" style="342" customWidth="1"/>
    <col min="12811" max="12811" width="10.6640625" style="342" customWidth="1"/>
    <col min="12812" max="12812" width="1.6640625" style="342" customWidth="1"/>
    <col min="12813" max="12813" width="10.6640625" style="342" customWidth="1"/>
    <col min="12814" max="12814" width="1.6640625" style="342" customWidth="1"/>
    <col min="12815" max="12815" width="10.6640625" style="342" customWidth="1"/>
    <col min="12816" max="12816" width="1.6640625" style="342" customWidth="1"/>
    <col min="12817" max="12817" width="10.6640625" style="342" customWidth="1"/>
    <col min="12818" max="12818" width="1.6640625" style="342" customWidth="1"/>
    <col min="12819" max="12819" width="8.88671875" style="342"/>
    <col min="12820" max="12820" width="8.6640625" style="342" customWidth="1"/>
    <col min="12821" max="12821" width="0" style="342" hidden="1" customWidth="1"/>
    <col min="12822" max="12822" width="5.6640625" style="342" customWidth="1"/>
    <col min="12823" max="13056" width="8.88671875" style="342"/>
    <col min="13057" max="13058" width="3.33203125" style="342" customWidth="1"/>
    <col min="13059" max="13059" width="4.6640625" style="342" customWidth="1"/>
    <col min="13060" max="13060" width="4.33203125" style="342" customWidth="1"/>
    <col min="13061" max="13061" width="7.44140625" style="342" customWidth="1"/>
    <col min="13062" max="13062" width="12.6640625" style="342" customWidth="1"/>
    <col min="13063" max="13063" width="2.6640625" style="342" customWidth="1"/>
    <col min="13064" max="13064" width="5" style="342" customWidth="1"/>
    <col min="13065" max="13065" width="5.88671875" style="342" customWidth="1"/>
    <col min="13066" max="13066" width="1.6640625" style="342" customWidth="1"/>
    <col min="13067" max="13067" width="10.6640625" style="342" customWidth="1"/>
    <col min="13068" max="13068" width="1.6640625" style="342" customWidth="1"/>
    <col min="13069" max="13069" width="10.6640625" style="342" customWidth="1"/>
    <col min="13070" max="13070" width="1.6640625" style="342" customWidth="1"/>
    <col min="13071" max="13071" width="10.6640625" style="342" customWidth="1"/>
    <col min="13072" max="13072" width="1.6640625" style="342" customWidth="1"/>
    <col min="13073" max="13073" width="10.6640625" style="342" customWidth="1"/>
    <col min="13074" max="13074" width="1.6640625" style="342" customWidth="1"/>
    <col min="13075" max="13075" width="8.88671875" style="342"/>
    <col min="13076" max="13076" width="8.6640625" style="342" customWidth="1"/>
    <col min="13077" max="13077" width="0" style="342" hidden="1" customWidth="1"/>
    <col min="13078" max="13078" width="5.6640625" style="342" customWidth="1"/>
    <col min="13079" max="13312" width="8.88671875" style="342"/>
    <col min="13313" max="13314" width="3.33203125" style="342" customWidth="1"/>
    <col min="13315" max="13315" width="4.6640625" style="342" customWidth="1"/>
    <col min="13316" max="13316" width="4.33203125" style="342" customWidth="1"/>
    <col min="13317" max="13317" width="7.44140625" style="342" customWidth="1"/>
    <col min="13318" max="13318" width="12.6640625" style="342" customWidth="1"/>
    <col min="13319" max="13319" width="2.6640625" style="342" customWidth="1"/>
    <col min="13320" max="13320" width="5" style="342" customWidth="1"/>
    <col min="13321" max="13321" width="5.88671875" style="342" customWidth="1"/>
    <col min="13322" max="13322" width="1.6640625" style="342" customWidth="1"/>
    <col min="13323" max="13323" width="10.6640625" style="342" customWidth="1"/>
    <col min="13324" max="13324" width="1.6640625" style="342" customWidth="1"/>
    <col min="13325" max="13325" width="10.6640625" style="342" customWidth="1"/>
    <col min="13326" max="13326" width="1.6640625" style="342" customWidth="1"/>
    <col min="13327" max="13327" width="10.6640625" style="342" customWidth="1"/>
    <col min="13328" max="13328" width="1.6640625" style="342" customWidth="1"/>
    <col min="13329" max="13329" width="10.6640625" style="342" customWidth="1"/>
    <col min="13330" max="13330" width="1.6640625" style="342" customWidth="1"/>
    <col min="13331" max="13331" width="8.88671875" style="342"/>
    <col min="13332" max="13332" width="8.6640625" style="342" customWidth="1"/>
    <col min="13333" max="13333" width="0" style="342" hidden="1" customWidth="1"/>
    <col min="13334" max="13334" width="5.6640625" style="342" customWidth="1"/>
    <col min="13335" max="13568" width="8.88671875" style="342"/>
    <col min="13569" max="13570" width="3.33203125" style="342" customWidth="1"/>
    <col min="13571" max="13571" width="4.6640625" style="342" customWidth="1"/>
    <col min="13572" max="13572" width="4.33203125" style="342" customWidth="1"/>
    <col min="13573" max="13573" width="7.44140625" style="342" customWidth="1"/>
    <col min="13574" max="13574" width="12.6640625" style="342" customWidth="1"/>
    <col min="13575" max="13575" width="2.6640625" style="342" customWidth="1"/>
    <col min="13576" max="13576" width="5" style="342" customWidth="1"/>
    <col min="13577" max="13577" width="5.88671875" style="342" customWidth="1"/>
    <col min="13578" max="13578" width="1.6640625" style="342" customWidth="1"/>
    <col min="13579" max="13579" width="10.6640625" style="342" customWidth="1"/>
    <col min="13580" max="13580" width="1.6640625" style="342" customWidth="1"/>
    <col min="13581" max="13581" width="10.6640625" style="342" customWidth="1"/>
    <col min="13582" max="13582" width="1.6640625" style="342" customWidth="1"/>
    <col min="13583" max="13583" width="10.6640625" style="342" customWidth="1"/>
    <col min="13584" max="13584" width="1.6640625" style="342" customWidth="1"/>
    <col min="13585" max="13585" width="10.6640625" style="342" customWidth="1"/>
    <col min="13586" max="13586" width="1.6640625" style="342" customWidth="1"/>
    <col min="13587" max="13587" width="8.88671875" style="342"/>
    <col min="13588" max="13588" width="8.6640625" style="342" customWidth="1"/>
    <col min="13589" max="13589" width="0" style="342" hidden="1" customWidth="1"/>
    <col min="13590" max="13590" width="5.6640625" style="342" customWidth="1"/>
    <col min="13591" max="13824" width="8.88671875" style="342"/>
    <col min="13825" max="13826" width="3.33203125" style="342" customWidth="1"/>
    <col min="13827" max="13827" width="4.6640625" style="342" customWidth="1"/>
    <col min="13828" max="13828" width="4.33203125" style="342" customWidth="1"/>
    <col min="13829" max="13829" width="7.44140625" style="342" customWidth="1"/>
    <col min="13830" max="13830" width="12.6640625" style="342" customWidth="1"/>
    <col min="13831" max="13831" width="2.6640625" style="342" customWidth="1"/>
    <col min="13832" max="13832" width="5" style="342" customWidth="1"/>
    <col min="13833" max="13833" width="5.88671875" style="342" customWidth="1"/>
    <col min="13834" max="13834" width="1.6640625" style="342" customWidth="1"/>
    <col min="13835" max="13835" width="10.6640625" style="342" customWidth="1"/>
    <col min="13836" max="13836" width="1.6640625" style="342" customWidth="1"/>
    <col min="13837" max="13837" width="10.6640625" style="342" customWidth="1"/>
    <col min="13838" max="13838" width="1.6640625" style="342" customWidth="1"/>
    <col min="13839" max="13839" width="10.6640625" style="342" customWidth="1"/>
    <col min="13840" max="13840" width="1.6640625" style="342" customWidth="1"/>
    <col min="13841" max="13841" width="10.6640625" style="342" customWidth="1"/>
    <col min="13842" max="13842" width="1.6640625" style="342" customWidth="1"/>
    <col min="13843" max="13843" width="8.88671875" style="342"/>
    <col min="13844" max="13844" width="8.6640625" style="342" customWidth="1"/>
    <col min="13845" max="13845" width="0" style="342" hidden="1" customWidth="1"/>
    <col min="13846" max="13846" width="5.6640625" style="342" customWidth="1"/>
    <col min="13847" max="14080" width="8.88671875" style="342"/>
    <col min="14081" max="14082" width="3.33203125" style="342" customWidth="1"/>
    <col min="14083" max="14083" width="4.6640625" style="342" customWidth="1"/>
    <col min="14084" max="14084" width="4.33203125" style="342" customWidth="1"/>
    <col min="14085" max="14085" width="7.44140625" style="342" customWidth="1"/>
    <col min="14086" max="14086" width="12.6640625" style="342" customWidth="1"/>
    <col min="14087" max="14087" width="2.6640625" style="342" customWidth="1"/>
    <col min="14088" max="14088" width="5" style="342" customWidth="1"/>
    <col min="14089" max="14089" width="5.88671875" style="342" customWidth="1"/>
    <col min="14090" max="14090" width="1.6640625" style="342" customWidth="1"/>
    <col min="14091" max="14091" width="10.6640625" style="342" customWidth="1"/>
    <col min="14092" max="14092" width="1.6640625" style="342" customWidth="1"/>
    <col min="14093" max="14093" width="10.6640625" style="342" customWidth="1"/>
    <col min="14094" max="14094" width="1.6640625" style="342" customWidth="1"/>
    <col min="14095" max="14095" width="10.6640625" style="342" customWidth="1"/>
    <col min="14096" max="14096" width="1.6640625" style="342" customWidth="1"/>
    <col min="14097" max="14097" width="10.6640625" style="342" customWidth="1"/>
    <col min="14098" max="14098" width="1.6640625" style="342" customWidth="1"/>
    <col min="14099" max="14099" width="8.88671875" style="342"/>
    <col min="14100" max="14100" width="8.6640625" style="342" customWidth="1"/>
    <col min="14101" max="14101" width="0" style="342" hidden="1" customWidth="1"/>
    <col min="14102" max="14102" width="5.6640625" style="342" customWidth="1"/>
    <col min="14103" max="14336" width="8.88671875" style="342"/>
    <col min="14337" max="14338" width="3.33203125" style="342" customWidth="1"/>
    <col min="14339" max="14339" width="4.6640625" style="342" customWidth="1"/>
    <col min="14340" max="14340" width="4.33203125" style="342" customWidth="1"/>
    <col min="14341" max="14341" width="7.44140625" style="342" customWidth="1"/>
    <col min="14342" max="14342" width="12.6640625" style="342" customWidth="1"/>
    <col min="14343" max="14343" width="2.6640625" style="342" customWidth="1"/>
    <col min="14344" max="14344" width="5" style="342" customWidth="1"/>
    <col min="14345" max="14345" width="5.88671875" style="342" customWidth="1"/>
    <col min="14346" max="14346" width="1.6640625" style="342" customWidth="1"/>
    <col min="14347" max="14347" width="10.6640625" style="342" customWidth="1"/>
    <col min="14348" max="14348" width="1.6640625" style="342" customWidth="1"/>
    <col min="14349" max="14349" width="10.6640625" style="342" customWidth="1"/>
    <col min="14350" max="14350" width="1.6640625" style="342" customWidth="1"/>
    <col min="14351" max="14351" width="10.6640625" style="342" customWidth="1"/>
    <col min="14352" max="14352" width="1.6640625" style="342" customWidth="1"/>
    <col min="14353" max="14353" width="10.6640625" style="342" customWidth="1"/>
    <col min="14354" max="14354" width="1.6640625" style="342" customWidth="1"/>
    <col min="14355" max="14355" width="8.88671875" style="342"/>
    <col min="14356" max="14356" width="8.6640625" style="342" customWidth="1"/>
    <col min="14357" max="14357" width="0" style="342" hidden="1" customWidth="1"/>
    <col min="14358" max="14358" width="5.6640625" style="342" customWidth="1"/>
    <col min="14359" max="14592" width="8.88671875" style="342"/>
    <col min="14593" max="14594" width="3.33203125" style="342" customWidth="1"/>
    <col min="14595" max="14595" width="4.6640625" style="342" customWidth="1"/>
    <col min="14596" max="14596" width="4.33203125" style="342" customWidth="1"/>
    <col min="14597" max="14597" width="7.44140625" style="342" customWidth="1"/>
    <col min="14598" max="14598" width="12.6640625" style="342" customWidth="1"/>
    <col min="14599" max="14599" width="2.6640625" style="342" customWidth="1"/>
    <col min="14600" max="14600" width="5" style="342" customWidth="1"/>
    <col min="14601" max="14601" width="5.88671875" style="342" customWidth="1"/>
    <col min="14602" max="14602" width="1.6640625" style="342" customWidth="1"/>
    <col min="14603" max="14603" width="10.6640625" style="342" customWidth="1"/>
    <col min="14604" max="14604" width="1.6640625" style="342" customWidth="1"/>
    <col min="14605" max="14605" width="10.6640625" style="342" customWidth="1"/>
    <col min="14606" max="14606" width="1.6640625" style="342" customWidth="1"/>
    <col min="14607" max="14607" width="10.6640625" style="342" customWidth="1"/>
    <col min="14608" max="14608" width="1.6640625" style="342" customWidth="1"/>
    <col min="14609" max="14609" width="10.6640625" style="342" customWidth="1"/>
    <col min="14610" max="14610" width="1.6640625" style="342" customWidth="1"/>
    <col min="14611" max="14611" width="8.88671875" style="342"/>
    <col min="14612" max="14612" width="8.6640625" style="342" customWidth="1"/>
    <col min="14613" max="14613" width="0" style="342" hidden="1" customWidth="1"/>
    <col min="14614" max="14614" width="5.6640625" style="342" customWidth="1"/>
    <col min="14615" max="14848" width="8.88671875" style="342"/>
    <col min="14849" max="14850" width="3.33203125" style="342" customWidth="1"/>
    <col min="14851" max="14851" width="4.6640625" style="342" customWidth="1"/>
    <col min="14852" max="14852" width="4.33203125" style="342" customWidth="1"/>
    <col min="14853" max="14853" width="7.44140625" style="342" customWidth="1"/>
    <col min="14854" max="14854" width="12.6640625" style="342" customWidth="1"/>
    <col min="14855" max="14855" width="2.6640625" style="342" customWidth="1"/>
    <col min="14856" max="14856" width="5" style="342" customWidth="1"/>
    <col min="14857" max="14857" width="5.88671875" style="342" customWidth="1"/>
    <col min="14858" max="14858" width="1.6640625" style="342" customWidth="1"/>
    <col min="14859" max="14859" width="10.6640625" style="342" customWidth="1"/>
    <col min="14860" max="14860" width="1.6640625" style="342" customWidth="1"/>
    <col min="14861" max="14861" width="10.6640625" style="342" customWidth="1"/>
    <col min="14862" max="14862" width="1.6640625" style="342" customWidth="1"/>
    <col min="14863" max="14863" width="10.6640625" style="342" customWidth="1"/>
    <col min="14864" max="14864" width="1.6640625" style="342" customWidth="1"/>
    <col min="14865" max="14865" width="10.6640625" style="342" customWidth="1"/>
    <col min="14866" max="14866" width="1.6640625" style="342" customWidth="1"/>
    <col min="14867" max="14867" width="8.88671875" style="342"/>
    <col min="14868" max="14868" width="8.6640625" style="342" customWidth="1"/>
    <col min="14869" max="14869" width="0" style="342" hidden="1" customWidth="1"/>
    <col min="14870" max="14870" width="5.6640625" style="342" customWidth="1"/>
    <col min="14871" max="15104" width="8.88671875" style="342"/>
    <col min="15105" max="15106" width="3.33203125" style="342" customWidth="1"/>
    <col min="15107" max="15107" width="4.6640625" style="342" customWidth="1"/>
    <col min="15108" max="15108" width="4.33203125" style="342" customWidth="1"/>
    <col min="15109" max="15109" width="7.44140625" style="342" customWidth="1"/>
    <col min="15110" max="15110" width="12.6640625" style="342" customWidth="1"/>
    <col min="15111" max="15111" width="2.6640625" style="342" customWidth="1"/>
    <col min="15112" max="15112" width="5" style="342" customWidth="1"/>
    <col min="15113" max="15113" width="5.88671875" style="342" customWidth="1"/>
    <col min="15114" max="15114" width="1.6640625" style="342" customWidth="1"/>
    <col min="15115" max="15115" width="10.6640625" style="342" customWidth="1"/>
    <col min="15116" max="15116" width="1.6640625" style="342" customWidth="1"/>
    <col min="15117" max="15117" width="10.6640625" style="342" customWidth="1"/>
    <col min="15118" max="15118" width="1.6640625" style="342" customWidth="1"/>
    <col min="15119" max="15119" width="10.6640625" style="342" customWidth="1"/>
    <col min="15120" max="15120" width="1.6640625" style="342" customWidth="1"/>
    <col min="15121" max="15121" width="10.6640625" style="342" customWidth="1"/>
    <col min="15122" max="15122" width="1.6640625" style="342" customWidth="1"/>
    <col min="15123" max="15123" width="8.88671875" style="342"/>
    <col min="15124" max="15124" width="8.6640625" style="342" customWidth="1"/>
    <col min="15125" max="15125" width="0" style="342" hidden="1" customWidth="1"/>
    <col min="15126" max="15126" width="5.6640625" style="342" customWidth="1"/>
    <col min="15127" max="15360" width="8.88671875" style="342"/>
    <col min="15361" max="15362" width="3.33203125" style="342" customWidth="1"/>
    <col min="15363" max="15363" width="4.6640625" style="342" customWidth="1"/>
    <col min="15364" max="15364" width="4.33203125" style="342" customWidth="1"/>
    <col min="15365" max="15365" width="7.44140625" style="342" customWidth="1"/>
    <col min="15366" max="15366" width="12.6640625" style="342" customWidth="1"/>
    <col min="15367" max="15367" width="2.6640625" style="342" customWidth="1"/>
    <col min="15368" max="15368" width="5" style="342" customWidth="1"/>
    <col min="15369" max="15369" width="5.88671875" style="342" customWidth="1"/>
    <col min="15370" max="15370" width="1.6640625" style="342" customWidth="1"/>
    <col min="15371" max="15371" width="10.6640625" style="342" customWidth="1"/>
    <col min="15372" max="15372" width="1.6640625" style="342" customWidth="1"/>
    <col min="15373" max="15373" width="10.6640625" style="342" customWidth="1"/>
    <col min="15374" max="15374" width="1.6640625" style="342" customWidth="1"/>
    <col min="15375" max="15375" width="10.6640625" style="342" customWidth="1"/>
    <col min="15376" max="15376" width="1.6640625" style="342" customWidth="1"/>
    <col min="15377" max="15377" width="10.6640625" style="342" customWidth="1"/>
    <col min="15378" max="15378" width="1.6640625" style="342" customWidth="1"/>
    <col min="15379" max="15379" width="8.88671875" style="342"/>
    <col min="15380" max="15380" width="8.6640625" style="342" customWidth="1"/>
    <col min="15381" max="15381" width="0" style="342" hidden="1" customWidth="1"/>
    <col min="15382" max="15382" width="5.6640625" style="342" customWidth="1"/>
    <col min="15383" max="15616" width="8.88671875" style="342"/>
    <col min="15617" max="15618" width="3.33203125" style="342" customWidth="1"/>
    <col min="15619" max="15619" width="4.6640625" style="342" customWidth="1"/>
    <col min="15620" max="15620" width="4.33203125" style="342" customWidth="1"/>
    <col min="15621" max="15621" width="7.44140625" style="342" customWidth="1"/>
    <col min="15622" max="15622" width="12.6640625" style="342" customWidth="1"/>
    <col min="15623" max="15623" width="2.6640625" style="342" customWidth="1"/>
    <col min="15624" max="15624" width="5" style="342" customWidth="1"/>
    <col min="15625" max="15625" width="5.88671875" style="342" customWidth="1"/>
    <col min="15626" max="15626" width="1.6640625" style="342" customWidth="1"/>
    <col min="15627" max="15627" width="10.6640625" style="342" customWidth="1"/>
    <col min="15628" max="15628" width="1.6640625" style="342" customWidth="1"/>
    <col min="15629" max="15629" width="10.6640625" style="342" customWidth="1"/>
    <col min="15630" max="15630" width="1.6640625" style="342" customWidth="1"/>
    <col min="15631" max="15631" width="10.6640625" style="342" customWidth="1"/>
    <col min="15632" max="15632" width="1.6640625" style="342" customWidth="1"/>
    <col min="15633" max="15633" width="10.6640625" style="342" customWidth="1"/>
    <col min="15634" max="15634" width="1.6640625" style="342" customWidth="1"/>
    <col min="15635" max="15635" width="8.88671875" style="342"/>
    <col min="15636" max="15636" width="8.6640625" style="342" customWidth="1"/>
    <col min="15637" max="15637" width="0" style="342" hidden="1" customWidth="1"/>
    <col min="15638" max="15638" width="5.6640625" style="342" customWidth="1"/>
    <col min="15639" max="15872" width="8.88671875" style="342"/>
    <col min="15873" max="15874" width="3.33203125" style="342" customWidth="1"/>
    <col min="15875" max="15875" width="4.6640625" style="342" customWidth="1"/>
    <col min="15876" max="15876" width="4.33203125" style="342" customWidth="1"/>
    <col min="15877" max="15877" width="7.44140625" style="342" customWidth="1"/>
    <col min="15878" max="15878" width="12.6640625" style="342" customWidth="1"/>
    <col min="15879" max="15879" width="2.6640625" style="342" customWidth="1"/>
    <col min="15880" max="15880" width="5" style="342" customWidth="1"/>
    <col min="15881" max="15881" width="5.88671875" style="342" customWidth="1"/>
    <col min="15882" max="15882" width="1.6640625" style="342" customWidth="1"/>
    <col min="15883" max="15883" width="10.6640625" style="342" customWidth="1"/>
    <col min="15884" max="15884" width="1.6640625" style="342" customWidth="1"/>
    <col min="15885" max="15885" width="10.6640625" style="342" customWidth="1"/>
    <col min="15886" max="15886" width="1.6640625" style="342" customWidth="1"/>
    <col min="15887" max="15887" width="10.6640625" style="342" customWidth="1"/>
    <col min="15888" max="15888" width="1.6640625" style="342" customWidth="1"/>
    <col min="15889" max="15889" width="10.6640625" style="342" customWidth="1"/>
    <col min="15890" max="15890" width="1.6640625" style="342" customWidth="1"/>
    <col min="15891" max="15891" width="8.88671875" style="342"/>
    <col min="15892" max="15892" width="8.6640625" style="342" customWidth="1"/>
    <col min="15893" max="15893" width="0" style="342" hidden="1" customWidth="1"/>
    <col min="15894" max="15894" width="5.6640625" style="342" customWidth="1"/>
    <col min="15895" max="16128" width="8.88671875" style="342"/>
    <col min="16129" max="16130" width="3.33203125" style="342" customWidth="1"/>
    <col min="16131" max="16131" width="4.6640625" style="342" customWidth="1"/>
    <col min="16132" max="16132" width="4.33203125" style="342" customWidth="1"/>
    <col min="16133" max="16133" width="7.44140625" style="342" customWidth="1"/>
    <col min="16134" max="16134" width="12.6640625" style="342" customWidth="1"/>
    <col min="16135" max="16135" width="2.6640625" style="342" customWidth="1"/>
    <col min="16136" max="16136" width="5" style="342" customWidth="1"/>
    <col min="16137" max="16137" width="5.88671875" style="342" customWidth="1"/>
    <col min="16138" max="16138" width="1.6640625" style="342" customWidth="1"/>
    <col min="16139" max="16139" width="10.6640625" style="342" customWidth="1"/>
    <col min="16140" max="16140" width="1.6640625" style="342" customWidth="1"/>
    <col min="16141" max="16141" width="10.6640625" style="342" customWidth="1"/>
    <col min="16142" max="16142" width="1.6640625" style="342" customWidth="1"/>
    <col min="16143" max="16143" width="10.6640625" style="342" customWidth="1"/>
    <col min="16144" max="16144" width="1.6640625" style="342" customWidth="1"/>
    <col min="16145" max="16145" width="10.6640625" style="342" customWidth="1"/>
    <col min="16146" max="16146" width="1.6640625" style="342" customWidth="1"/>
    <col min="16147" max="16147" width="8.88671875" style="342"/>
    <col min="16148" max="16148" width="8.6640625" style="342" customWidth="1"/>
    <col min="16149" max="16149" width="0" style="342" hidden="1" customWidth="1"/>
    <col min="16150" max="16150" width="5.6640625" style="342" customWidth="1"/>
    <col min="16151" max="16384" width="8.88671875" style="342"/>
  </cols>
  <sheetData>
    <row r="1" spans="1:21" s="190" customFormat="1" ht="21.75" customHeight="1" x14ac:dyDescent="0.4">
      <c r="A1" s="188" t="str">
        <f>[1]Altalanos!$A$6</f>
        <v>Fehérvár Kupa</v>
      </c>
      <c r="B1" s="189"/>
      <c r="I1" s="191"/>
      <c r="J1" s="192"/>
      <c r="K1" s="193" t="s">
        <v>140</v>
      </c>
      <c r="L1" s="193"/>
      <c r="M1" s="194"/>
      <c r="N1" s="192"/>
      <c r="O1" s="192"/>
      <c r="P1" s="192" t="s">
        <v>141</v>
      </c>
      <c r="R1" s="192"/>
    </row>
    <row r="2" spans="1:21" s="198" customFormat="1" x14ac:dyDescent="0.25">
      <c r="A2" s="195" t="s">
        <v>2</v>
      </c>
      <c r="B2" s="196"/>
      <c r="C2" s="196"/>
      <c r="D2" s="196"/>
      <c r="E2" s="196"/>
      <c r="F2" s="196" t="str">
        <f>[1]Altalanos!$A$8</f>
        <v>F16</v>
      </c>
      <c r="G2" s="197"/>
      <c r="J2" s="199"/>
      <c r="K2" s="193"/>
      <c r="L2" s="193"/>
      <c r="M2" s="193"/>
      <c r="N2" s="199"/>
      <c r="P2" s="199"/>
      <c r="R2" s="199"/>
    </row>
    <row r="3" spans="1:21" s="206" customFormat="1" ht="10.5" customHeight="1" x14ac:dyDescent="0.25">
      <c r="A3" s="200" t="s">
        <v>4</v>
      </c>
      <c r="B3" s="200"/>
      <c r="C3" s="200"/>
      <c r="D3" s="200"/>
      <c r="E3" s="200"/>
      <c r="F3" s="200"/>
      <c r="G3" s="200" t="s">
        <v>5</v>
      </c>
      <c r="H3" s="200"/>
      <c r="I3" s="200"/>
      <c r="J3" s="201"/>
      <c r="K3" s="202" t="s">
        <v>6</v>
      </c>
      <c r="L3" s="203"/>
      <c r="M3" s="204"/>
      <c r="N3" s="201"/>
      <c r="O3" s="200"/>
      <c r="P3" s="201"/>
      <c r="Q3" s="200"/>
      <c r="R3" s="205" t="s">
        <v>7</v>
      </c>
    </row>
    <row r="4" spans="1:21" s="214" customFormat="1" ht="11.25" customHeight="1" thickBot="1" x14ac:dyDescent="0.3">
      <c r="A4" s="366" t="str">
        <f>[1]Altalanos!$A$10</f>
        <v>2022.01-15-17</v>
      </c>
      <c r="B4" s="366"/>
      <c r="C4" s="366"/>
      <c r="D4" s="207"/>
      <c r="E4" s="207"/>
      <c r="F4" s="207"/>
      <c r="G4" s="208" t="str">
        <f>[1]Altalanos!$C$10</f>
        <v>Székesfehérvár</v>
      </c>
      <c r="H4" s="209"/>
      <c r="I4" s="207"/>
      <c r="J4" s="210"/>
      <c r="K4" s="28"/>
      <c r="L4" s="211"/>
      <c r="M4" s="212"/>
      <c r="N4" s="210"/>
      <c r="O4" s="207"/>
      <c r="P4" s="210"/>
      <c r="Q4" s="207"/>
      <c r="R4" s="213" t="str">
        <f>[1]Altalanos!$E$10</f>
        <v>Izmendi Károly</v>
      </c>
    </row>
    <row r="5" spans="1:21" s="206" customFormat="1" ht="9.6" x14ac:dyDescent="0.25">
      <c r="A5" s="215"/>
      <c r="B5" s="216" t="s">
        <v>10</v>
      </c>
      <c r="C5" s="216" t="s">
        <v>142</v>
      </c>
      <c r="D5" s="216" t="s">
        <v>13</v>
      </c>
      <c r="E5" s="217" t="s">
        <v>143</v>
      </c>
      <c r="F5" s="218" t="s">
        <v>14</v>
      </c>
      <c r="G5" s="218" t="s">
        <v>15</v>
      </c>
      <c r="H5" s="218"/>
      <c r="I5" s="218" t="s">
        <v>16</v>
      </c>
      <c r="J5" s="218"/>
      <c r="K5" s="216" t="s">
        <v>17</v>
      </c>
      <c r="L5" s="219"/>
      <c r="M5" s="216" t="s">
        <v>19</v>
      </c>
      <c r="N5" s="219"/>
      <c r="O5" s="216" t="s">
        <v>20</v>
      </c>
      <c r="P5" s="219"/>
      <c r="Q5" s="216" t="s">
        <v>144</v>
      </c>
      <c r="R5" s="220"/>
    </row>
    <row r="6" spans="1:21" s="224" customFormat="1" ht="12.75" customHeight="1" thickBot="1" x14ac:dyDescent="0.3">
      <c r="A6" s="221"/>
      <c r="B6" s="222"/>
      <c r="C6" s="222"/>
      <c r="D6" s="222"/>
      <c r="E6" s="222"/>
      <c r="F6" s="223"/>
      <c r="G6" s="223"/>
      <c r="I6" s="223" t="s">
        <v>227</v>
      </c>
      <c r="J6" s="225"/>
      <c r="K6" s="222" t="s">
        <v>226</v>
      </c>
      <c r="L6" s="225"/>
      <c r="M6" s="222" t="s">
        <v>223</v>
      </c>
      <c r="N6" s="225"/>
      <c r="O6" s="222" t="s">
        <v>222</v>
      </c>
      <c r="P6" s="225"/>
      <c r="Q6" s="222" t="s">
        <v>221</v>
      </c>
      <c r="R6" s="226"/>
    </row>
    <row r="7" spans="1:21" s="238" customFormat="1" ht="10.5" customHeight="1" x14ac:dyDescent="0.25">
      <c r="A7" s="227">
        <v>1</v>
      </c>
      <c r="B7" s="228">
        <f>IF($D7="","",VLOOKUP($D7,'[1]F16P elokeszito'!$A$7:$P$23,14))</f>
        <v>0</v>
      </c>
      <c r="C7" s="228">
        <f>IF($D7="","",VLOOKUP($D7,'[1]F16P elokeszito'!$A$7:$P$33,15))</f>
        <v>22</v>
      </c>
      <c r="D7" s="229">
        <v>1</v>
      </c>
      <c r="E7" s="230" t="str">
        <f>UPPER(IF($D7="","",VLOOKUP($D7,'[1]F16P elokeszito'!$A$7:$P$33,5)))</f>
        <v>"0612120</v>
      </c>
      <c r="F7" s="231" t="str">
        <f>UPPER(IF($D7="","",VLOOKUP($D7,'[1]F16P elokeszito'!$A$7:$P$33,2)))</f>
        <v>JILLY</v>
      </c>
      <c r="G7" s="231" t="str">
        <f>IF($D7="","",VLOOKUP($D7,'[1]F16P elokeszito'!$A$7:$P$33,3))</f>
        <v>Ádám</v>
      </c>
      <c r="H7" s="232"/>
      <c r="I7" s="231" t="str">
        <f>IF($D7="","",VLOOKUP($D7,'[1]F16P elokeszito'!$A$7:$P$33,4))</f>
        <v>Alfa TI</v>
      </c>
      <c r="J7" s="233"/>
      <c r="K7" s="234"/>
      <c r="L7" s="235"/>
      <c r="M7" s="234"/>
      <c r="N7" s="235"/>
      <c r="O7" s="234"/>
      <c r="P7" s="235"/>
      <c r="Q7" s="234"/>
      <c r="R7" s="236"/>
      <c r="S7" s="237"/>
      <c r="U7" s="239" t="str">
        <f>[1]Birók!P21</f>
        <v>Bíró</v>
      </c>
    </row>
    <row r="8" spans="1:21" s="238" customFormat="1" ht="9.6" customHeight="1" x14ac:dyDescent="0.25">
      <c r="A8" s="240"/>
      <c r="B8" s="241"/>
      <c r="C8" s="241"/>
      <c r="D8" s="241"/>
      <c r="E8" s="230" t="str">
        <f>UPPER(IF($D7="","",VLOOKUP($D7,'[1]F16P elokeszito'!$A$7:$P$33,11)))</f>
        <v>"071102</v>
      </c>
      <c r="F8" s="231" t="str">
        <f>UPPER(IF($D7="","",VLOOKUP($D7,'[1]F16P elokeszito'!$A$7:$P$33,8)))</f>
        <v xml:space="preserve">NAGY </v>
      </c>
      <c r="G8" s="231" t="str">
        <f>IF($D7="","",VLOOKUP($D7,'[1]F16P elokeszito'!$A$7:$P$33,9))</f>
        <v>Botond</v>
      </c>
      <c r="H8" s="232"/>
      <c r="I8" s="231" t="str">
        <f>IF($D7="","",VLOOKUP($D7,'[1]F16P elokeszito'!$A$7:$P$33,10))</f>
        <v>Alfa TI</v>
      </c>
      <c r="J8" s="242"/>
      <c r="K8" s="243" t="str">
        <f>IF(J8="a",F7,IF(J8="b",F9,""))</f>
        <v/>
      </c>
      <c r="L8" s="235"/>
      <c r="M8" s="234"/>
      <c r="N8" s="235"/>
      <c r="O8" s="234"/>
      <c r="P8" s="235"/>
      <c r="Q8" s="234"/>
      <c r="R8" s="236"/>
      <c r="S8" s="237"/>
      <c r="U8" s="244" t="str">
        <f>[1]Birók!P22</f>
        <v>M Ujszászi</v>
      </c>
    </row>
    <row r="9" spans="1:21" s="238" customFormat="1" ht="9.6" customHeight="1" x14ac:dyDescent="0.25">
      <c r="A9" s="240"/>
      <c r="B9" s="245"/>
      <c r="C9" s="245"/>
      <c r="D9" s="245"/>
      <c r="E9" s="246"/>
      <c r="F9" s="247"/>
      <c r="G9" s="247"/>
      <c r="H9" s="248"/>
      <c r="I9" s="247"/>
      <c r="J9" s="249"/>
      <c r="K9" s="250" t="str">
        <f>UPPER(IF(OR(J10="a",J10="as"),F7,IF(OR(J10="b",J10="bs"),F11,)))</f>
        <v>JILLY</v>
      </c>
      <c r="L9" s="251"/>
      <c r="M9" s="234"/>
      <c r="N9" s="235"/>
      <c r="O9" s="234"/>
      <c r="P9" s="235"/>
      <c r="Q9" s="234"/>
      <c r="R9" s="236"/>
      <c r="S9" s="237"/>
      <c r="U9" s="244" t="str">
        <f>[1]Birók!P23</f>
        <v xml:space="preserve"> </v>
      </c>
    </row>
    <row r="10" spans="1:21" s="238" customFormat="1" ht="9.6" customHeight="1" x14ac:dyDescent="0.25">
      <c r="A10" s="240"/>
      <c r="B10" s="245"/>
      <c r="C10" s="245"/>
      <c r="D10" s="245"/>
      <c r="E10" s="252"/>
      <c r="F10" s="247"/>
      <c r="G10" s="247"/>
      <c r="H10" s="253"/>
      <c r="I10" s="254" t="s">
        <v>24</v>
      </c>
      <c r="J10" s="255" t="s">
        <v>25</v>
      </c>
      <c r="K10" s="256" t="str">
        <f>UPPER(IF(OR(J10="a",J10="as"),F8,IF(OR(J10="b",J10="bs"),F12,)))</f>
        <v xml:space="preserve">NAGY </v>
      </c>
      <c r="L10" s="257"/>
      <c r="M10" s="234"/>
      <c r="N10" s="235"/>
      <c r="O10" s="234"/>
      <c r="P10" s="235"/>
      <c r="Q10" s="234"/>
      <c r="R10" s="236"/>
      <c r="S10" s="237"/>
      <c r="U10" s="244" t="str">
        <f>[1]Birók!P24</f>
        <v xml:space="preserve"> </v>
      </c>
    </row>
    <row r="11" spans="1:21" s="238" customFormat="1" ht="9.6" customHeight="1" x14ac:dyDescent="0.25">
      <c r="A11" s="240">
        <v>2</v>
      </c>
      <c r="B11" s="228" t="str">
        <f>IF($D11="","",VLOOKUP($D11,'[1]F16P elokeszito'!$A$7:$P$23,14))</f>
        <v/>
      </c>
      <c r="C11" s="228" t="str">
        <f>IF($D11="","",VLOOKUP($D11,'[1]F16P elokeszito'!$A$7:$P$33,15))</f>
        <v/>
      </c>
      <c r="D11" s="229"/>
      <c r="E11" s="258" t="s">
        <v>31</v>
      </c>
      <c r="F11" s="259" t="str">
        <f>UPPER(IF($D11="","",VLOOKUP($D11,'[1]F16P elokeszito'!$A$7:$P$33,2)))</f>
        <v/>
      </c>
      <c r="G11" s="259" t="str">
        <f>IF($D11="","",VLOOKUP($D11,'[1]F16P elokeszito'!$A$7:$P$33,3))</f>
        <v/>
      </c>
      <c r="H11" s="260"/>
      <c r="I11" s="259" t="str">
        <f>IF($D11="","",VLOOKUP($D11,'[1]F16P elokeszito'!$A$7:$P$33,4))</f>
        <v/>
      </c>
      <c r="J11" s="261"/>
      <c r="K11" s="234"/>
      <c r="L11" s="262"/>
      <c r="M11" s="263"/>
      <c r="N11" s="251"/>
      <c r="O11" s="234"/>
      <c r="P11" s="235"/>
      <c r="Q11" s="234"/>
      <c r="R11" s="236"/>
      <c r="S11" s="237"/>
      <c r="U11" s="244" t="str">
        <f>[1]Birók!P25</f>
        <v xml:space="preserve"> </v>
      </c>
    </row>
    <row r="12" spans="1:21" s="238" customFormat="1" ht="9.6" customHeight="1" x14ac:dyDescent="0.25">
      <c r="A12" s="240"/>
      <c r="B12" s="241"/>
      <c r="C12" s="241"/>
      <c r="D12" s="241"/>
      <c r="E12" s="258" t="str">
        <f>UPPER(IF($D11="","",VLOOKUP($D11,'[1]F16P elokeszito'!$A$7:$P$33,11)))</f>
        <v/>
      </c>
      <c r="F12" s="259" t="str">
        <f>UPPER(IF($D11="","",VLOOKUP($D11,'[1]F16P elokeszito'!$A$7:$P$33,8)))</f>
        <v/>
      </c>
      <c r="G12" s="259" t="str">
        <f>IF($D11="","",VLOOKUP($D11,'[1]F16P elokeszito'!$A$7:$P$33,9))</f>
        <v/>
      </c>
      <c r="H12" s="260"/>
      <c r="I12" s="259" t="str">
        <f>IF($D11="","",VLOOKUP($D11,'[1]F16P elokeszito'!$A$7:$P$33,10))</f>
        <v/>
      </c>
      <c r="J12" s="242"/>
      <c r="K12" s="234"/>
      <c r="L12" s="262"/>
      <c r="M12" s="264"/>
      <c r="N12" s="265"/>
      <c r="O12" s="234"/>
      <c r="P12" s="235"/>
      <c r="Q12" s="234"/>
      <c r="R12" s="236"/>
      <c r="S12" s="237"/>
      <c r="U12" s="244" t="str">
        <f>[1]Birók!P26</f>
        <v xml:space="preserve"> </v>
      </c>
    </row>
    <row r="13" spans="1:21" s="238" customFormat="1" ht="9.6" customHeight="1" x14ac:dyDescent="0.25">
      <c r="A13" s="240"/>
      <c r="B13" s="245"/>
      <c r="C13" s="245"/>
      <c r="D13" s="266"/>
      <c r="E13" s="267"/>
      <c r="F13" s="247"/>
      <c r="G13" s="247"/>
      <c r="H13" s="253"/>
      <c r="I13" s="247"/>
      <c r="J13" s="268"/>
      <c r="K13" s="234"/>
      <c r="L13" s="249"/>
      <c r="M13" s="250" t="str">
        <f>UPPER(IF(OR(L14="a",L14="as"),K9,IF(OR(L14="b",L14="bs"),K17,)))</f>
        <v>JILLY</v>
      </c>
      <c r="N13" s="235"/>
      <c r="O13" s="234"/>
      <c r="P13" s="235"/>
      <c r="Q13" s="234"/>
      <c r="R13" s="236"/>
      <c r="S13" s="237"/>
      <c r="U13" s="244" t="str">
        <f>[1]Birók!P27</f>
        <v xml:space="preserve"> </v>
      </c>
    </row>
    <row r="14" spans="1:21" s="238" customFormat="1" ht="9.6" customHeight="1" x14ac:dyDescent="0.25">
      <c r="A14" s="240"/>
      <c r="B14" s="245"/>
      <c r="C14" s="245"/>
      <c r="D14" s="266"/>
      <c r="E14" s="267"/>
      <c r="F14" s="247"/>
      <c r="G14" s="247"/>
      <c r="H14" s="253"/>
      <c r="I14" s="247"/>
      <c r="J14" s="268"/>
      <c r="K14" s="269" t="s">
        <v>24</v>
      </c>
      <c r="L14" s="255" t="s">
        <v>25</v>
      </c>
      <c r="M14" s="256" t="str">
        <f>UPPER(IF(OR(L14="a",L14="as"),K10,IF(OR(L14="b",L14="bs"),K18,)))</f>
        <v xml:space="preserve">NAGY </v>
      </c>
      <c r="N14" s="257"/>
      <c r="O14" s="234"/>
      <c r="P14" s="235"/>
      <c r="Q14" s="234"/>
      <c r="R14" s="236"/>
      <c r="S14" s="237"/>
      <c r="U14" s="244" t="str">
        <f>[1]Birók!P28</f>
        <v xml:space="preserve"> </v>
      </c>
    </row>
    <row r="15" spans="1:21" s="238" customFormat="1" ht="9.6" customHeight="1" x14ac:dyDescent="0.25">
      <c r="A15" s="270">
        <v>3</v>
      </c>
      <c r="B15" s="228">
        <f>IF($D15="","",VLOOKUP($D15,'[1]F16P elokeszito'!$A$7:$P$23,14))</f>
        <v>0</v>
      </c>
      <c r="C15" s="228">
        <f>IF($D15="","",VLOOKUP($D15,'[1]F16P elokeszito'!$A$7:$P$33,15))</f>
        <v>41</v>
      </c>
      <c r="D15" s="229">
        <v>4</v>
      </c>
      <c r="E15" s="258" t="str">
        <f>UPPER(IF($D15="","",VLOOKUP($D15,'[1]F16P elokeszito'!$A$7:$P$33,5)))</f>
        <v>"060109</v>
      </c>
      <c r="F15" s="259" t="str">
        <f>UPPER(IF($D15="","",VLOOKUP($D15,'[1]F16P elokeszito'!$A$7:$P$33,2)))</f>
        <v>VARGA</v>
      </c>
      <c r="G15" s="259" t="str">
        <f>IF($D15="","",VLOOKUP($D15,'[1]F16P elokeszito'!$A$7:$P$33,3))</f>
        <v>Ákos</v>
      </c>
      <c r="H15" s="260"/>
      <c r="I15" s="259" t="str">
        <f>IF($D15="","",VLOOKUP($D15,'[1]F16P elokeszito'!$A$7:$P$33,4))</f>
        <v>DEAC</v>
      </c>
      <c r="J15" s="233"/>
      <c r="K15" s="234"/>
      <c r="L15" s="262"/>
      <c r="M15" s="234" t="s">
        <v>197</v>
      </c>
      <c r="N15" s="262"/>
      <c r="O15" s="263"/>
      <c r="P15" s="235"/>
      <c r="Q15" s="234"/>
      <c r="R15" s="236"/>
      <c r="S15" s="237"/>
      <c r="U15" s="244" t="str">
        <f>[1]Birók!P29</f>
        <v xml:space="preserve"> </v>
      </c>
    </row>
    <row r="16" spans="1:21" s="238" customFormat="1" ht="9.6" customHeight="1" thickBot="1" x14ac:dyDescent="0.3">
      <c r="A16" s="240"/>
      <c r="B16" s="241"/>
      <c r="C16" s="241"/>
      <c r="D16" s="241"/>
      <c r="E16" s="258" t="str">
        <f>UPPER(IF($D15="","",VLOOKUP($D15,'[1]F16P elokeszito'!$A$7:$P$33,11)))</f>
        <v>"060103</v>
      </c>
      <c r="F16" s="259" t="str">
        <f>UPPER(IF($D15="","",VLOOKUP($D15,'[1]F16P elokeszito'!$A$7:$P$33,8)))</f>
        <v>FEHÉR</v>
      </c>
      <c r="G16" s="259" t="str">
        <f>IF($D15="","",VLOOKUP($D15,'[1]F16P elokeszito'!$A$7:$P$33,9))</f>
        <v>Alexander</v>
      </c>
      <c r="H16" s="260"/>
      <c r="I16" s="259" t="str">
        <f>IF($D15="","",VLOOKUP($D15,'[1]F16P elokeszito'!$A$7:$P$33,10))</f>
        <v>Bebto Team</v>
      </c>
      <c r="J16" s="242"/>
      <c r="K16" s="243" t="str">
        <f>IF(J16="a",F15,IF(J16="b",F17,""))</f>
        <v/>
      </c>
      <c r="L16" s="262"/>
      <c r="M16" s="234"/>
      <c r="N16" s="262"/>
      <c r="O16" s="234"/>
      <c r="P16" s="235"/>
      <c r="Q16" s="234"/>
      <c r="R16" s="236"/>
      <c r="S16" s="237"/>
      <c r="U16" s="271" t="str">
        <f>[1]Birók!P30</f>
        <v>Egyik sem</v>
      </c>
    </row>
    <row r="17" spans="1:19" s="238" customFormat="1" ht="9.6" customHeight="1" x14ac:dyDescent="0.25">
      <c r="A17" s="240"/>
      <c r="B17" s="245"/>
      <c r="C17" s="245"/>
      <c r="D17" s="266"/>
      <c r="E17" s="267"/>
      <c r="F17" s="247"/>
      <c r="G17" s="247"/>
      <c r="H17" s="253"/>
      <c r="I17" s="247"/>
      <c r="J17" s="249"/>
      <c r="K17" s="250" t="str">
        <f>UPPER(IF(OR(J18="a",J18="as"),F15,IF(OR(J18="b",J18="bs"),F19,)))</f>
        <v>VARGA</v>
      </c>
      <c r="L17" s="272"/>
      <c r="M17" s="234"/>
      <c r="N17" s="262"/>
      <c r="O17" s="234"/>
      <c r="P17" s="235"/>
      <c r="Q17" s="234"/>
      <c r="R17" s="236"/>
      <c r="S17" s="237"/>
    </row>
    <row r="18" spans="1:19" s="238" customFormat="1" ht="9.6" customHeight="1" x14ac:dyDescent="0.25">
      <c r="A18" s="240"/>
      <c r="B18" s="245"/>
      <c r="C18" s="245"/>
      <c r="D18" s="266"/>
      <c r="E18" s="267"/>
      <c r="F18" s="247"/>
      <c r="G18" s="247"/>
      <c r="H18" s="253"/>
      <c r="I18" s="254" t="s">
        <v>24</v>
      </c>
      <c r="J18" s="255" t="s">
        <v>66</v>
      </c>
      <c r="K18" s="256" t="str">
        <f>UPPER(IF(OR(J18="a",J18="as"),F16,IF(OR(J18="b",J18="bs"),F20,)))</f>
        <v>FEHÉR</v>
      </c>
      <c r="L18" s="242"/>
      <c r="M18" s="234"/>
      <c r="N18" s="262"/>
      <c r="O18" s="234"/>
      <c r="P18" s="235"/>
      <c r="Q18" s="234"/>
      <c r="R18" s="236"/>
      <c r="S18" s="237"/>
    </row>
    <row r="19" spans="1:19" s="238" customFormat="1" ht="9.6" customHeight="1" x14ac:dyDescent="0.25">
      <c r="A19" s="240">
        <v>4</v>
      </c>
      <c r="B19" s="228" t="str">
        <f>IF($D19="","",VLOOKUP($D19,'[1]F16P elokeszito'!$A$7:$P$23,14))</f>
        <v/>
      </c>
      <c r="C19" s="228" t="str">
        <f>IF($D19="","",VLOOKUP($D19,'[1]F16P elokeszito'!$A$7:$P$33,15))</f>
        <v/>
      </c>
      <c r="D19" s="229"/>
      <c r="E19" s="258" t="s">
        <v>31</v>
      </c>
      <c r="F19" s="259" t="str">
        <f>UPPER(IF($D19="","",VLOOKUP($D19,'[1]F16P elokeszito'!$A$7:$P$33,2)))</f>
        <v/>
      </c>
      <c r="G19" s="259" t="str">
        <f>IF($D19="","",VLOOKUP($D19,'[1]F16P elokeszito'!$A$7:$P$33,3))</f>
        <v/>
      </c>
      <c r="H19" s="260"/>
      <c r="I19" s="259" t="str">
        <f>IF($D19="","",VLOOKUP($D19,'[1]F16P elokeszito'!$A$7:$P$33,4))</f>
        <v/>
      </c>
      <c r="J19" s="261"/>
      <c r="K19" s="234"/>
      <c r="L19" s="235"/>
      <c r="M19" s="263"/>
      <c r="N19" s="272"/>
      <c r="O19" s="234"/>
      <c r="P19" s="235"/>
      <c r="Q19" s="234"/>
      <c r="R19" s="236"/>
      <c r="S19" s="237"/>
    </row>
    <row r="20" spans="1:19" s="238" customFormat="1" ht="9.6" customHeight="1" x14ac:dyDescent="0.25">
      <c r="A20" s="240"/>
      <c r="B20" s="241"/>
      <c r="C20" s="241"/>
      <c r="D20" s="241"/>
      <c r="E20" s="258" t="str">
        <f>UPPER(IF($D19="","",VLOOKUP($D19,'[1]F16P elokeszito'!$A$7:$P$33,11)))</f>
        <v/>
      </c>
      <c r="F20" s="259" t="str">
        <f>UPPER(IF($D19="","",VLOOKUP($D19,'[1]F16P elokeszito'!$A$7:$P$33,8)))</f>
        <v/>
      </c>
      <c r="G20" s="259" t="str">
        <f>IF($D19="","",VLOOKUP($D19,'[1]F16P elokeszito'!$A$7:$P$33,9))</f>
        <v/>
      </c>
      <c r="H20" s="260"/>
      <c r="I20" s="259" t="str">
        <f>IF($D19="","",VLOOKUP($D19,'[1]F16P elokeszito'!$A$7:$P$33,10))</f>
        <v/>
      </c>
      <c r="J20" s="242"/>
      <c r="K20" s="234"/>
      <c r="L20" s="235"/>
      <c r="M20" s="264"/>
      <c r="N20" s="273"/>
      <c r="O20" s="234"/>
      <c r="P20" s="235"/>
      <c r="Q20" s="234"/>
      <c r="R20" s="236"/>
      <c r="S20" s="237"/>
    </row>
    <row r="21" spans="1:19" s="238" customFormat="1" ht="9.6" customHeight="1" x14ac:dyDescent="0.25">
      <c r="A21" s="240"/>
      <c r="B21" s="245"/>
      <c r="C21" s="245"/>
      <c r="D21" s="245"/>
      <c r="E21" s="252"/>
      <c r="F21" s="247"/>
      <c r="G21" s="247"/>
      <c r="H21" s="253"/>
      <c r="I21" s="247"/>
      <c r="J21" s="268"/>
      <c r="K21" s="234"/>
      <c r="L21" s="235"/>
      <c r="M21" s="234"/>
      <c r="N21" s="249"/>
      <c r="O21" s="250" t="str">
        <f>UPPER(IF(OR(N22="a",N22="as"),M13,IF(OR(N22="b",N22="bs"),M29,)))</f>
        <v>JILLY</v>
      </c>
      <c r="P21" s="235"/>
      <c r="Q21" s="234"/>
      <c r="R21" s="236"/>
      <c r="S21" s="237"/>
    </row>
    <row r="22" spans="1:19" s="238" customFormat="1" ht="9.6" customHeight="1" x14ac:dyDescent="0.25">
      <c r="A22" s="240"/>
      <c r="B22" s="245"/>
      <c r="C22" s="245"/>
      <c r="D22" s="245"/>
      <c r="E22" s="246"/>
      <c r="F22" s="247"/>
      <c r="G22" s="247"/>
      <c r="H22" s="248"/>
      <c r="I22" s="247"/>
      <c r="J22" s="268"/>
      <c r="K22" s="234"/>
      <c r="L22" s="235"/>
      <c r="M22" s="269" t="s">
        <v>24</v>
      </c>
      <c r="N22" s="255" t="s">
        <v>25</v>
      </c>
      <c r="O22" s="256" t="str">
        <f>UPPER(IF(OR(N22="a",N22="as"),M14,IF(OR(N22="b",N22="bs"),M30,)))</f>
        <v xml:space="preserve">NAGY </v>
      </c>
      <c r="P22" s="257"/>
      <c r="Q22" s="234"/>
      <c r="R22" s="236"/>
      <c r="S22" s="237"/>
    </row>
    <row r="23" spans="1:19" s="238" customFormat="1" ht="9.6" customHeight="1" x14ac:dyDescent="0.25">
      <c r="A23" s="227">
        <v>5</v>
      </c>
      <c r="B23" s="228">
        <f>IF($D23="","",VLOOKUP($D23,'[1]F16P elokeszito'!$A$7:$P$23,14))</f>
        <v>0</v>
      </c>
      <c r="C23" s="228">
        <f>IF($D23="","",VLOOKUP($D23,'[1]F16P elokeszito'!$A$7:$P$33,15))</f>
        <v>98</v>
      </c>
      <c r="D23" s="229">
        <v>8</v>
      </c>
      <c r="E23" s="258" t="str">
        <f>UPPER(IF($D23="","",VLOOKUP($D23,'[1]F16P elokeszito'!$A$7:$P$33,5)))</f>
        <v>"0712190</v>
      </c>
      <c r="F23" s="259" t="str">
        <f>UPPER(IF($D23="","",VLOOKUP($D23,'[1]F16P elokeszito'!$A$7:$P$33,2)))</f>
        <v>IPACS</v>
      </c>
      <c r="G23" s="259" t="str">
        <f>IF($D23="","",VLOOKUP($D23,'[1]F16P elokeszito'!$A$7:$P$33,3))</f>
        <v>Attila</v>
      </c>
      <c r="H23" s="260"/>
      <c r="I23" s="259" t="str">
        <f>IF($D23="","",VLOOKUP($D23,'[1]F16P elokeszito'!$A$7:$P$33,4))</f>
        <v>Ten.Műhely</v>
      </c>
      <c r="J23" s="233"/>
      <c r="K23" s="234"/>
      <c r="L23" s="235"/>
      <c r="M23" s="234"/>
      <c r="N23" s="262"/>
      <c r="O23" s="234" t="s">
        <v>160</v>
      </c>
      <c r="P23" s="262"/>
      <c r="Q23" s="234"/>
      <c r="R23" s="236"/>
      <c r="S23" s="237"/>
    </row>
    <row r="24" spans="1:19" s="238" customFormat="1" ht="9.6" customHeight="1" x14ac:dyDescent="0.25">
      <c r="A24" s="240"/>
      <c r="B24" s="241"/>
      <c r="C24" s="241"/>
      <c r="D24" s="241"/>
      <c r="E24" s="258" t="str">
        <f>UPPER(IF($D23="","",VLOOKUP($D23,'[1]F16P elokeszito'!$A$7:$P$33,11)))</f>
        <v>"0706260</v>
      </c>
      <c r="F24" s="259" t="str">
        <f>UPPER(IF($D23="","",VLOOKUP($D23,'[1]F16P elokeszito'!$A$7:$P$33,8)))</f>
        <v>DRASKOVICS</v>
      </c>
      <c r="G24" s="259" t="str">
        <f>IF($D23="","",VLOOKUP($D23,'[1]F16P elokeszito'!$A$7:$P$33,9))</f>
        <v>Dénes</v>
      </c>
      <c r="H24" s="260"/>
      <c r="I24" s="259" t="str">
        <f>IF($D23="","",VLOOKUP($D23,'[1]F16P elokeszito'!$A$7:$P$33,10))</f>
        <v>Budaörs SC</v>
      </c>
      <c r="J24" s="242"/>
      <c r="K24" s="243" t="str">
        <f>IF(J24="a",F23,IF(J24="b",F25,""))</f>
        <v/>
      </c>
      <c r="L24" s="235"/>
      <c r="M24" s="234"/>
      <c r="N24" s="262"/>
      <c r="O24" s="234"/>
      <c r="P24" s="262"/>
      <c r="Q24" s="234"/>
      <c r="R24" s="236"/>
      <c r="S24" s="237"/>
    </row>
    <row r="25" spans="1:19" s="238" customFormat="1" ht="9.6" customHeight="1" x14ac:dyDescent="0.25">
      <c r="A25" s="240"/>
      <c r="B25" s="245"/>
      <c r="C25" s="245"/>
      <c r="D25" s="245"/>
      <c r="E25" s="246"/>
      <c r="F25" s="247"/>
      <c r="G25" s="247"/>
      <c r="H25" s="248"/>
      <c r="I25" s="247"/>
      <c r="J25" s="249"/>
      <c r="K25" s="250" t="str">
        <f>UPPER(IF(OR(J26="a",J26="as"),F23,IF(OR(J26="b",J26="bs"),F27,)))</f>
        <v>IPACS</v>
      </c>
      <c r="L25" s="251"/>
      <c r="M25" s="234"/>
      <c r="N25" s="262"/>
      <c r="O25" s="234"/>
      <c r="P25" s="262"/>
      <c r="Q25" s="234"/>
      <c r="R25" s="236"/>
      <c r="S25" s="237"/>
    </row>
    <row r="26" spans="1:19" s="238" customFormat="1" ht="9.6" customHeight="1" x14ac:dyDescent="0.25">
      <c r="A26" s="240"/>
      <c r="B26" s="245"/>
      <c r="C26" s="245"/>
      <c r="D26" s="245"/>
      <c r="E26" s="252"/>
      <c r="F26" s="247"/>
      <c r="G26" s="247"/>
      <c r="H26" s="253"/>
      <c r="I26" s="254" t="s">
        <v>24</v>
      </c>
      <c r="J26" s="255" t="s">
        <v>66</v>
      </c>
      <c r="K26" s="256" t="str">
        <f>UPPER(IF(OR(J26="a",J26="as"),F24,IF(OR(J26="b",J26="bs"),F28,)))</f>
        <v>DRASKOVICS</v>
      </c>
      <c r="L26" s="257"/>
      <c r="M26" s="234"/>
      <c r="N26" s="262"/>
      <c r="O26" s="234"/>
      <c r="P26" s="262"/>
      <c r="Q26" s="234"/>
      <c r="R26" s="236"/>
      <c r="S26" s="237"/>
    </row>
    <row r="27" spans="1:19" s="238" customFormat="1" ht="9.6" customHeight="1" x14ac:dyDescent="0.25">
      <c r="A27" s="240">
        <v>6</v>
      </c>
      <c r="B27" s="228">
        <f>IF($D27="","",VLOOKUP($D27,'[1]F16P elokeszito'!$A$7:$P$23,14))</f>
        <v>0</v>
      </c>
      <c r="C27" s="228">
        <f>IF($D27="","",VLOOKUP($D27,'[1]F16P elokeszito'!$A$7:$P$33,15))</f>
        <v>122</v>
      </c>
      <c r="D27" s="229">
        <v>9</v>
      </c>
      <c r="E27" s="258" t="str">
        <f>UPPER(IF($D27="","",VLOOKUP($D27,'[1]F16P elokeszito'!$A$7:$P$33,5)))</f>
        <v>"070927</v>
      </c>
      <c r="F27" s="259" t="str">
        <f>UPPER(IF($D27="","",VLOOKUP($D27,'[1]F16P elokeszito'!$A$7:$P$33,2)))</f>
        <v xml:space="preserve">BÉRES </v>
      </c>
      <c r="G27" s="259" t="str">
        <f>IF($D27="","",VLOOKUP($D27,'[1]F16P elokeszito'!$A$7:$P$33,3))</f>
        <v>Máté Sámuel</v>
      </c>
      <c r="H27" s="260"/>
      <c r="I27" s="259" t="str">
        <f>IF($D27="","",VLOOKUP($D27,'[1]F16P elokeszito'!$A$7:$P$33,4))</f>
        <v>Next TA</v>
      </c>
      <c r="J27" s="261"/>
      <c r="K27" s="234" t="s">
        <v>178</v>
      </c>
      <c r="L27" s="262"/>
      <c r="M27" s="263"/>
      <c r="N27" s="272"/>
      <c r="O27" s="234"/>
      <c r="P27" s="262"/>
      <c r="Q27" s="234"/>
      <c r="R27" s="236"/>
      <c r="S27" s="237"/>
    </row>
    <row r="28" spans="1:19" s="238" customFormat="1" ht="9.6" customHeight="1" x14ac:dyDescent="0.25">
      <c r="A28" s="240"/>
      <c r="B28" s="241"/>
      <c r="C28" s="241"/>
      <c r="D28" s="241"/>
      <c r="E28" s="258" t="str">
        <f>UPPER(IF($D27="","",VLOOKUP($D27,'[1]F16P elokeszito'!$A$7:$P$33,11)))</f>
        <v>"0705040</v>
      </c>
      <c r="F28" s="259" t="str">
        <f>UPPER(IF($D27="","",VLOOKUP($D27,'[1]F16P elokeszito'!$A$7:$P$33,8)))</f>
        <v>BORKOVITS</v>
      </c>
      <c r="G28" s="259" t="str">
        <f>IF($D27="","",VLOOKUP($D27,'[1]F16P elokeszito'!$A$7:$P$33,9))</f>
        <v>Benedek</v>
      </c>
      <c r="H28" s="260"/>
      <c r="I28" s="259" t="str">
        <f>IF($D27="","",VLOOKUP($D27,'[1]F16P elokeszito'!$A$7:$P$33,10))</f>
        <v>Ten.Partner</v>
      </c>
      <c r="J28" s="242"/>
      <c r="K28" s="234"/>
      <c r="L28" s="262"/>
      <c r="M28" s="264"/>
      <c r="N28" s="273"/>
      <c r="O28" s="234"/>
      <c r="P28" s="262"/>
      <c r="Q28" s="234"/>
      <c r="R28" s="236"/>
      <c r="S28" s="237"/>
    </row>
    <row r="29" spans="1:19" s="238" customFormat="1" ht="9.6" customHeight="1" x14ac:dyDescent="0.25">
      <c r="A29" s="240"/>
      <c r="B29" s="245"/>
      <c r="C29" s="245"/>
      <c r="D29" s="266"/>
      <c r="E29" s="267"/>
      <c r="F29" s="247"/>
      <c r="G29" s="247"/>
      <c r="H29" s="253"/>
      <c r="I29" s="247"/>
      <c r="J29" s="268"/>
      <c r="K29" s="234"/>
      <c r="L29" s="249"/>
      <c r="M29" s="250" t="str">
        <f>UPPER(IF(OR(L30="a",L30="as"),K25,IF(OR(L30="b",L30="bs"),K33,)))</f>
        <v>GARAMI</v>
      </c>
      <c r="N29" s="262"/>
      <c r="O29" s="234"/>
      <c r="P29" s="262"/>
      <c r="Q29" s="234"/>
      <c r="R29" s="236"/>
      <c r="S29" s="237"/>
    </row>
    <row r="30" spans="1:19" s="238" customFormat="1" ht="9.6" customHeight="1" x14ac:dyDescent="0.25">
      <c r="A30" s="240"/>
      <c r="B30" s="245"/>
      <c r="C30" s="245"/>
      <c r="D30" s="266"/>
      <c r="E30" s="267"/>
      <c r="F30" s="247"/>
      <c r="G30" s="247"/>
      <c r="H30" s="253"/>
      <c r="I30" s="247"/>
      <c r="J30" s="268"/>
      <c r="K30" s="269" t="s">
        <v>24</v>
      </c>
      <c r="L30" s="255" t="s">
        <v>159</v>
      </c>
      <c r="M30" s="256" t="str">
        <f>UPPER(IF(OR(L30="a",L30="as"),K26,IF(OR(L30="b",L30="bs"),K34,)))</f>
        <v>BÁNYAI</v>
      </c>
      <c r="N30" s="242"/>
      <c r="O30" s="234"/>
      <c r="P30" s="262"/>
      <c r="Q30" s="234"/>
      <c r="R30" s="236"/>
      <c r="S30" s="237"/>
    </row>
    <row r="31" spans="1:19" s="238" customFormat="1" ht="9.6" customHeight="1" x14ac:dyDescent="0.25">
      <c r="A31" s="270">
        <v>7</v>
      </c>
      <c r="B31" s="228">
        <f>IF($D31="","",VLOOKUP($D31,'[1]F16P elokeszito'!$A$7:$P$23,14))</f>
        <v>0</v>
      </c>
      <c r="C31" s="228">
        <f>IF($D31="","",VLOOKUP($D31,'[1]F16P elokeszito'!$A$7:$P$33,15))</f>
        <v>83</v>
      </c>
      <c r="D31" s="229">
        <v>7</v>
      </c>
      <c r="E31" s="258" t="str">
        <f>UPPER(IF($D31="","",VLOOKUP($D31,'[1]F16P elokeszito'!$A$7:$P$33,5)))</f>
        <v>"060707</v>
      </c>
      <c r="F31" s="259" t="str">
        <f>UPPER(IF($D31="","",VLOOKUP($D31,'[1]F16P elokeszito'!$A$7:$P$33,2)))</f>
        <v>GARAMI</v>
      </c>
      <c r="G31" s="259" t="str">
        <f>IF($D31="","",VLOOKUP($D31,'[1]F16P elokeszito'!$A$7:$P$33,3))</f>
        <v>József</v>
      </c>
      <c r="H31" s="260"/>
      <c r="I31" s="259" t="str">
        <f>IF($D31="","",VLOOKUP($D31,'[1]F16P elokeszito'!$A$7:$P$33,4))</f>
        <v>Pécs VTC</v>
      </c>
      <c r="J31" s="233"/>
      <c r="K31" s="234"/>
      <c r="L31" s="262"/>
      <c r="M31" s="234" t="s">
        <v>200</v>
      </c>
      <c r="N31" s="235"/>
      <c r="O31" s="263"/>
      <c r="P31" s="262"/>
      <c r="Q31" s="234"/>
      <c r="R31" s="236"/>
      <c r="S31" s="237"/>
    </row>
    <row r="32" spans="1:19" s="238" customFormat="1" ht="9.6" customHeight="1" x14ac:dyDescent="0.25">
      <c r="A32" s="240"/>
      <c r="B32" s="241"/>
      <c r="C32" s="241"/>
      <c r="D32" s="241"/>
      <c r="E32" s="258" t="str">
        <f>UPPER(IF($D31="","",VLOOKUP($D31,'[1]F16P elokeszito'!$A$7:$P$33,11)))</f>
        <v>"060131</v>
      </c>
      <c r="F32" s="259" t="str">
        <f>UPPER(IF($D31="","",VLOOKUP($D31,'[1]F16P elokeszito'!$A$7:$P$33,8)))</f>
        <v>BÁNYAI</v>
      </c>
      <c r="G32" s="259" t="str">
        <f>IF($D31="","",VLOOKUP($D31,'[1]F16P elokeszito'!$A$7:$P$33,9))</f>
        <v>Benedek</v>
      </c>
      <c r="H32" s="260"/>
      <c r="I32" s="259" t="str">
        <f>IF($D31="","",VLOOKUP($D31,'[1]F16P elokeszito'!$A$7:$P$33,10))</f>
        <v>DEAC</v>
      </c>
      <c r="J32" s="242"/>
      <c r="K32" s="243" t="str">
        <f>IF(J32="a",F31,IF(J32="b",F33,""))</f>
        <v/>
      </c>
      <c r="L32" s="262"/>
      <c r="M32" s="234"/>
      <c r="N32" s="235"/>
      <c r="O32" s="234"/>
      <c r="P32" s="262"/>
      <c r="Q32" s="234"/>
      <c r="R32" s="236"/>
      <c r="S32" s="237"/>
    </row>
    <row r="33" spans="1:19" s="238" customFormat="1" ht="9.6" customHeight="1" x14ac:dyDescent="0.25">
      <c r="A33" s="240"/>
      <c r="B33" s="245"/>
      <c r="C33" s="245"/>
      <c r="D33" s="266"/>
      <c r="E33" s="267"/>
      <c r="F33" s="247"/>
      <c r="G33" s="247"/>
      <c r="H33" s="253"/>
      <c r="I33" s="247"/>
      <c r="J33" s="249"/>
      <c r="K33" s="250" t="str">
        <f>UPPER(IF(OR(J34="a",J34="as"),F31,IF(OR(J34="b",J34="bs"),F35,)))</f>
        <v>GARAMI</v>
      </c>
      <c r="L33" s="272"/>
      <c r="M33" s="234"/>
      <c r="N33" s="235"/>
      <c r="O33" s="234"/>
      <c r="P33" s="262"/>
      <c r="Q33" s="234"/>
      <c r="R33" s="236"/>
      <c r="S33" s="237"/>
    </row>
    <row r="34" spans="1:19" s="238" customFormat="1" ht="9.6" customHeight="1" x14ac:dyDescent="0.25">
      <c r="A34" s="240"/>
      <c r="B34" s="245"/>
      <c r="C34" s="245"/>
      <c r="D34" s="266"/>
      <c r="E34" s="267"/>
      <c r="F34" s="247"/>
      <c r="G34" s="247"/>
      <c r="H34" s="253"/>
      <c r="I34" s="254" t="s">
        <v>24</v>
      </c>
      <c r="J34" s="255" t="s">
        <v>66</v>
      </c>
      <c r="K34" s="256" t="str">
        <f>UPPER(IF(OR(J34="a",J34="as"),F32,IF(OR(J34="b",J34="bs"),F36,)))</f>
        <v>BÁNYAI</v>
      </c>
      <c r="L34" s="242"/>
      <c r="M34" s="234"/>
      <c r="N34" s="235"/>
      <c r="O34" s="234"/>
      <c r="P34" s="262"/>
      <c r="Q34" s="234"/>
      <c r="R34" s="236"/>
      <c r="S34" s="237"/>
    </row>
    <row r="35" spans="1:19" s="238" customFormat="1" ht="9.6" customHeight="1" x14ac:dyDescent="0.25">
      <c r="A35" s="240">
        <v>8</v>
      </c>
      <c r="B35" s="228" t="str">
        <f>IF($D35="","",VLOOKUP($D35,'[1]F16P elokeszito'!$A$7:$P$23,14))</f>
        <v/>
      </c>
      <c r="C35" s="228" t="str">
        <f>IF($D35="","",VLOOKUP($D35,'[1]F16P elokeszito'!$A$7:$P$33,15))</f>
        <v/>
      </c>
      <c r="D35" s="229"/>
      <c r="E35" s="258" t="s">
        <v>31</v>
      </c>
      <c r="F35" s="259" t="str">
        <f>UPPER(IF($D35="","",VLOOKUP($D35,'[1]F16P elokeszito'!$A$7:$P$33,2)))</f>
        <v/>
      </c>
      <c r="G35" s="259" t="str">
        <f>IF($D35="","",VLOOKUP($D35,'[1]F16P elokeszito'!$A$7:$P$33,3))</f>
        <v/>
      </c>
      <c r="H35" s="260"/>
      <c r="I35" s="259" t="str">
        <f>IF($D35="","",VLOOKUP($D35,'[1]F16P elokeszito'!$A$7:$P$33,4))</f>
        <v/>
      </c>
      <c r="J35" s="261"/>
      <c r="K35" s="234"/>
      <c r="L35" s="235"/>
      <c r="M35" s="263"/>
      <c r="N35" s="251"/>
      <c r="O35" s="234"/>
      <c r="P35" s="262"/>
      <c r="Q35" s="234"/>
      <c r="R35" s="236"/>
      <c r="S35" s="237"/>
    </row>
    <row r="36" spans="1:19" s="238" customFormat="1" ht="9.6" customHeight="1" x14ac:dyDescent="0.25">
      <c r="A36" s="240"/>
      <c r="B36" s="241"/>
      <c r="C36" s="241"/>
      <c r="D36" s="241"/>
      <c r="E36" s="258" t="str">
        <f>UPPER(IF($D35="","",VLOOKUP($D35,'[1]F16P elokeszito'!$A$7:$P$33,11)))</f>
        <v/>
      </c>
      <c r="F36" s="259" t="str">
        <f>UPPER(IF($D35="","",VLOOKUP($D35,'[1]F16P elokeszito'!$A$7:$P$33,8)))</f>
        <v/>
      </c>
      <c r="G36" s="259" t="str">
        <f>IF($D35="","",VLOOKUP($D35,'[1]F16P elokeszito'!$A$7:$P$33,9))</f>
        <v/>
      </c>
      <c r="H36" s="260"/>
      <c r="I36" s="259" t="str">
        <f>IF($D35="","",VLOOKUP($D35,'[1]F16P elokeszito'!$A$7:$P$33,10))</f>
        <v/>
      </c>
      <c r="J36" s="242"/>
      <c r="K36" s="234"/>
      <c r="L36" s="235"/>
      <c r="M36" s="264"/>
      <c r="N36" s="265"/>
      <c r="O36" s="234"/>
      <c r="P36" s="262"/>
      <c r="Q36" s="234"/>
      <c r="R36" s="236"/>
      <c r="S36" s="237"/>
    </row>
    <row r="37" spans="1:19" s="238" customFormat="1" ht="9.6" customHeight="1" x14ac:dyDescent="0.25">
      <c r="A37" s="240"/>
      <c r="B37" s="245"/>
      <c r="C37" s="245"/>
      <c r="D37" s="266"/>
      <c r="E37" s="267"/>
      <c r="F37" s="247"/>
      <c r="G37" s="247"/>
      <c r="H37" s="253"/>
      <c r="I37" s="247"/>
      <c r="J37" s="268"/>
      <c r="K37" s="234"/>
      <c r="L37" s="235"/>
      <c r="M37" s="234"/>
      <c r="N37" s="235"/>
      <c r="O37" s="235"/>
      <c r="P37" s="249"/>
      <c r="Q37" s="250" t="str">
        <f>UPPER(IF(OR(P38="a",P38="as"),O21,IF(OR(P38="b",P38="bs"),O53,)))</f>
        <v>JILLY</v>
      </c>
      <c r="R37" s="274"/>
      <c r="S37" s="237"/>
    </row>
    <row r="38" spans="1:19" s="238" customFormat="1" ht="9.6" customHeight="1" x14ac:dyDescent="0.25">
      <c r="A38" s="240"/>
      <c r="B38" s="245"/>
      <c r="C38" s="245"/>
      <c r="D38" s="266"/>
      <c r="E38" s="267"/>
      <c r="F38" s="247"/>
      <c r="G38" s="247"/>
      <c r="H38" s="253"/>
      <c r="I38" s="247"/>
      <c r="J38" s="268"/>
      <c r="K38" s="234"/>
      <c r="L38" s="235"/>
      <c r="M38" s="234"/>
      <c r="N38" s="235"/>
      <c r="O38" s="269" t="s">
        <v>24</v>
      </c>
      <c r="P38" s="255" t="s">
        <v>25</v>
      </c>
      <c r="Q38" s="256" t="str">
        <f>UPPER(IF(OR(P38="a",P38="as"),O22,IF(OR(P38="b",P38="bs"),O54,)))</f>
        <v xml:space="preserve">NAGY </v>
      </c>
      <c r="R38" s="275"/>
      <c r="S38" s="237"/>
    </row>
    <row r="39" spans="1:19" s="238" customFormat="1" ht="9.6" customHeight="1" x14ac:dyDescent="0.25">
      <c r="A39" s="270">
        <v>9</v>
      </c>
      <c r="B39" s="228">
        <f>IF($D39="","",VLOOKUP($D39,'[1]F16P elokeszito'!$A$7:$P$23,14))</f>
        <v>0</v>
      </c>
      <c r="C39" s="228">
        <f>IF($D39="","",VLOOKUP($D39,'[1]F16P elokeszito'!$A$7:$P$33,15))</f>
        <v>53</v>
      </c>
      <c r="D39" s="229">
        <v>5</v>
      </c>
      <c r="E39" s="258" t="str">
        <f>UPPER(IF($D39="","",VLOOKUP($D39,'[1]F16P elokeszito'!$A$7:$P$33,5)))</f>
        <v>"060920</v>
      </c>
      <c r="F39" s="259" t="str">
        <f>UPPER(IF($D39="","",VLOOKUP($D39,'[1]F16P elokeszito'!$A$7:$P$33,2)))</f>
        <v>HARGITAI</v>
      </c>
      <c r="G39" s="259" t="str">
        <f>IF($D39="","",VLOOKUP($D39,'[1]F16P elokeszito'!$A$7:$P$33,3))</f>
        <v>Csaba</v>
      </c>
      <c r="H39" s="260"/>
      <c r="I39" s="259" t="str">
        <f>IF($D39="","",VLOOKUP($D39,'[1]F16P elokeszito'!$A$7:$P$33,4))</f>
        <v>Ten.Műhely</v>
      </c>
      <c r="J39" s="233"/>
      <c r="K39" s="234"/>
      <c r="L39" s="235"/>
      <c r="M39" s="234"/>
      <c r="N39" s="235"/>
      <c r="O39" s="234"/>
      <c r="P39" s="262" t="s">
        <v>25</v>
      </c>
      <c r="Q39" s="263" t="s">
        <v>172</v>
      </c>
      <c r="R39" s="236"/>
      <c r="S39" s="237"/>
    </row>
    <row r="40" spans="1:19" s="238" customFormat="1" ht="9.6" customHeight="1" x14ac:dyDescent="0.25">
      <c r="A40" s="240"/>
      <c r="B40" s="241"/>
      <c r="C40" s="241"/>
      <c r="D40" s="241"/>
      <c r="E40" s="258" t="str">
        <f>UPPER(IF($D39="","",VLOOKUP($D39,'[1]F16P elokeszito'!$A$7:$P$33,11)))</f>
        <v>"071130</v>
      </c>
      <c r="F40" s="259" t="str">
        <f>UPPER(IF($D39="","",VLOOKUP($D39,'[1]F16P elokeszito'!$A$7:$P$33,8)))</f>
        <v>HORVÁTH</v>
      </c>
      <c r="G40" s="259" t="str">
        <f>IF($D39="","",VLOOKUP($D39,'[1]F16P elokeszito'!$A$7:$P$33,9))</f>
        <v>Bence</v>
      </c>
      <c r="H40" s="260"/>
      <c r="I40" s="259" t="str">
        <f>IF($D39="","",VLOOKUP($D39,'[1]F16P elokeszito'!$A$7:$P$33,10))</f>
        <v>Panakor TK</v>
      </c>
      <c r="J40" s="242"/>
      <c r="K40" s="243" t="str">
        <f>IF(J40="a",F39,IF(J40="b",F41,""))</f>
        <v/>
      </c>
      <c r="L40" s="235"/>
      <c r="M40" s="234"/>
      <c r="N40" s="235"/>
      <c r="O40" s="234"/>
      <c r="P40" s="262"/>
      <c r="Q40" s="264"/>
      <c r="R40" s="276"/>
      <c r="S40" s="237"/>
    </row>
    <row r="41" spans="1:19" s="238" customFormat="1" ht="9.6" customHeight="1" x14ac:dyDescent="0.25">
      <c r="A41" s="240"/>
      <c r="B41" s="245"/>
      <c r="C41" s="245"/>
      <c r="D41" s="266"/>
      <c r="E41" s="267"/>
      <c r="F41" s="247"/>
      <c r="G41" s="247"/>
      <c r="H41" s="253"/>
      <c r="I41" s="247"/>
      <c r="J41" s="249"/>
      <c r="K41" s="250" t="str">
        <f>UPPER(IF(OR(J42="a",J42="as"),F39,IF(OR(J42="b",J42="bs"),F43,)))</f>
        <v>HARGITAI</v>
      </c>
      <c r="L41" s="251"/>
      <c r="M41" s="234"/>
      <c r="N41" s="235"/>
      <c r="O41" s="234"/>
      <c r="P41" s="262"/>
      <c r="Q41" s="234"/>
      <c r="R41" s="236"/>
      <c r="S41" s="237"/>
    </row>
    <row r="42" spans="1:19" s="238" customFormat="1" ht="9.6" customHeight="1" x14ac:dyDescent="0.25">
      <c r="A42" s="240"/>
      <c r="B42" s="245"/>
      <c r="C42" s="245"/>
      <c r="D42" s="266"/>
      <c r="E42" s="267"/>
      <c r="F42" s="247"/>
      <c r="G42" s="247"/>
      <c r="H42" s="253"/>
      <c r="I42" s="254" t="s">
        <v>24</v>
      </c>
      <c r="J42" s="255" t="s">
        <v>66</v>
      </c>
      <c r="K42" s="256" t="str">
        <f>UPPER(IF(OR(J42="a",J42="as"),F40,IF(OR(J42="b",J42="bs"),F44,)))</f>
        <v>HORVÁTH</v>
      </c>
      <c r="L42" s="257"/>
      <c r="M42" s="234"/>
      <c r="N42" s="235"/>
      <c r="O42" s="234"/>
      <c r="P42" s="262"/>
      <c r="Q42" s="234"/>
      <c r="R42" s="236"/>
      <c r="S42" s="237"/>
    </row>
    <row r="43" spans="1:19" s="238" customFormat="1" ht="9.6" customHeight="1" x14ac:dyDescent="0.25">
      <c r="A43" s="240">
        <v>10</v>
      </c>
      <c r="B43" s="228" t="str">
        <f>IF($D43="","",VLOOKUP($D43,'[1]F16P elokeszito'!$A$7:$P$23,14))</f>
        <v/>
      </c>
      <c r="C43" s="228" t="str">
        <f>IF($D43="","",VLOOKUP($D43,'[1]F16P elokeszito'!$A$7:$P$33,15))</f>
        <v/>
      </c>
      <c r="D43" s="229"/>
      <c r="E43" s="258" t="s">
        <v>31</v>
      </c>
      <c r="F43" s="259" t="str">
        <f>UPPER(IF($D43="","",VLOOKUP($D43,'[1]F16P elokeszito'!$A$7:$P$33,2)))</f>
        <v/>
      </c>
      <c r="G43" s="259" t="str">
        <f>IF($D43="","",VLOOKUP($D43,'[1]F16P elokeszito'!$A$7:$P$33,3))</f>
        <v/>
      </c>
      <c r="H43" s="260"/>
      <c r="I43" s="259" t="str">
        <f>IF($D43="","",VLOOKUP($D43,'[1]F16P elokeszito'!$A$7:$P$33,4))</f>
        <v/>
      </c>
      <c r="J43" s="261"/>
      <c r="K43" s="234"/>
      <c r="L43" s="262"/>
      <c r="M43" s="263"/>
      <c r="N43" s="251"/>
      <c r="O43" s="234"/>
      <c r="P43" s="262"/>
      <c r="Q43" s="234"/>
      <c r="R43" s="236"/>
      <c r="S43" s="237"/>
    </row>
    <row r="44" spans="1:19" s="238" customFormat="1" ht="9.6" customHeight="1" x14ac:dyDescent="0.25">
      <c r="A44" s="240"/>
      <c r="B44" s="241"/>
      <c r="C44" s="241"/>
      <c r="D44" s="241"/>
      <c r="E44" s="258" t="str">
        <f>UPPER(IF($D43="","",VLOOKUP($D43,'[1]F16P elokeszito'!$A$7:$P$33,11)))</f>
        <v/>
      </c>
      <c r="F44" s="259" t="str">
        <f>UPPER(IF($D43="","",VLOOKUP($D43,'[1]F16P elokeszito'!$A$7:$P$33,8)))</f>
        <v/>
      </c>
      <c r="G44" s="259" t="str">
        <f>IF($D43="","",VLOOKUP($D43,'[1]F16P elokeszito'!$A$7:$P$33,9))</f>
        <v/>
      </c>
      <c r="H44" s="260"/>
      <c r="I44" s="259" t="str">
        <f>IF($D43="","",VLOOKUP($D43,'[1]F16P elokeszito'!$A$7:$P$33,10))</f>
        <v/>
      </c>
      <c r="J44" s="242"/>
      <c r="K44" s="234"/>
      <c r="L44" s="262"/>
      <c r="M44" s="264"/>
      <c r="N44" s="265"/>
      <c r="O44" s="234"/>
      <c r="P44" s="262"/>
      <c r="Q44" s="234"/>
      <c r="R44" s="236"/>
      <c r="S44" s="237"/>
    </row>
    <row r="45" spans="1:19" s="238" customFormat="1" ht="9.6" customHeight="1" x14ac:dyDescent="0.25">
      <c r="A45" s="240"/>
      <c r="B45" s="245"/>
      <c r="C45" s="245"/>
      <c r="D45" s="266"/>
      <c r="E45" s="267"/>
      <c r="F45" s="247"/>
      <c r="G45" s="247"/>
      <c r="H45" s="253"/>
      <c r="I45" s="247"/>
      <c r="J45" s="268"/>
      <c r="K45" s="234"/>
      <c r="L45" s="249"/>
      <c r="M45" s="250" t="str">
        <f>UPPER(IF(OR(L46="a",L46="as"),K41,IF(OR(L46="b",L46="bs"),K49,)))</f>
        <v>JUHÁSZ</v>
      </c>
      <c r="N45" s="235"/>
      <c r="O45" s="234"/>
      <c r="P45" s="262"/>
      <c r="Q45" s="234"/>
      <c r="R45" s="236"/>
      <c r="S45" s="237"/>
    </row>
    <row r="46" spans="1:19" s="238" customFormat="1" ht="9.6" customHeight="1" x14ac:dyDescent="0.25">
      <c r="A46" s="240"/>
      <c r="B46" s="245"/>
      <c r="C46" s="245"/>
      <c r="D46" s="266"/>
      <c r="E46" s="267"/>
      <c r="F46" s="247"/>
      <c r="G46" s="247"/>
      <c r="H46" s="253"/>
      <c r="I46" s="247"/>
      <c r="J46" s="268"/>
      <c r="K46" s="269" t="s">
        <v>24</v>
      </c>
      <c r="L46" s="255" t="s">
        <v>159</v>
      </c>
      <c r="M46" s="256" t="str">
        <f>UPPER(IF(OR(L46="a",L46="as"),K42,IF(OR(L46="b",L46="bs"),K50,)))</f>
        <v>KURUCSAI</v>
      </c>
      <c r="N46" s="257"/>
      <c r="O46" s="234"/>
      <c r="P46" s="262"/>
      <c r="Q46" s="234"/>
      <c r="R46" s="236"/>
      <c r="S46" s="237"/>
    </row>
    <row r="47" spans="1:19" s="238" customFormat="1" ht="9.6" customHeight="1" x14ac:dyDescent="0.25">
      <c r="A47" s="270">
        <v>11</v>
      </c>
      <c r="B47" s="228">
        <f>IF($D47="","",VLOOKUP($D47,'[1]F16P elokeszito'!$A$7:$P$23,14))</f>
        <v>0</v>
      </c>
      <c r="C47" s="228">
        <f>IF($D47="","",VLOOKUP($D47,'[1]F16P elokeszito'!$A$7:$P$33,15))</f>
        <v>40</v>
      </c>
      <c r="D47" s="229">
        <v>3</v>
      </c>
      <c r="E47" s="258" t="str">
        <f>UPPER(IF($D47="","",VLOOKUP($D47,'[1]F16P elokeszito'!$A$7:$P$33,5)))</f>
        <v>"060824</v>
      </c>
      <c r="F47" s="259" t="str">
        <f>UPPER(IF($D47="","",VLOOKUP($D47,'[1]F16P elokeszito'!$A$7:$P$33,2)))</f>
        <v>JUHÁSZ</v>
      </c>
      <c r="G47" s="259" t="str">
        <f>IF($D47="","",VLOOKUP($D47,'[1]F16P elokeszito'!$A$7:$P$33,3))</f>
        <v>Bence</v>
      </c>
      <c r="H47" s="260"/>
      <c r="I47" s="259" t="str">
        <f>IF($D47="","",VLOOKUP($D47,'[1]F16P elokeszito'!$A$7:$P$33,4))</f>
        <v>Kiskút TK</v>
      </c>
      <c r="J47" s="233"/>
      <c r="K47" s="234"/>
      <c r="L47" s="262"/>
      <c r="M47" s="234" t="s">
        <v>198</v>
      </c>
      <c r="N47" s="262"/>
      <c r="O47" s="263"/>
      <c r="P47" s="262"/>
      <c r="Q47" s="234"/>
      <c r="R47" s="236"/>
      <c r="S47" s="237"/>
    </row>
    <row r="48" spans="1:19" s="238" customFormat="1" ht="9.6" customHeight="1" x14ac:dyDescent="0.25">
      <c r="A48" s="240"/>
      <c r="B48" s="241"/>
      <c r="C48" s="241"/>
      <c r="D48" s="241"/>
      <c r="E48" s="258" t="str">
        <f>UPPER(IF($D47="","",VLOOKUP($D47,'[1]F16P elokeszito'!$A$7:$P$33,11)))</f>
        <v>"0601260</v>
      </c>
      <c r="F48" s="259" t="str">
        <f>UPPER(IF($D47="","",VLOOKUP($D47,'[1]F16P elokeszito'!$A$7:$P$33,8)))</f>
        <v>KURUCSAI</v>
      </c>
      <c r="G48" s="259" t="str">
        <f>IF($D47="","",VLOOKUP($D47,'[1]F16P elokeszito'!$A$7:$P$33,9))</f>
        <v>Dominik</v>
      </c>
      <c r="H48" s="260"/>
      <c r="I48" s="259" t="str">
        <f>IF($D47="","",VLOOKUP($D47,'[1]F16P elokeszito'!$A$7:$P$33,10))</f>
        <v>Kiskút TK</v>
      </c>
      <c r="J48" s="242"/>
      <c r="K48" s="243" t="str">
        <f>IF(J48="a",F47,IF(J48="b",F49,""))</f>
        <v/>
      </c>
      <c r="L48" s="262"/>
      <c r="M48" s="234"/>
      <c r="N48" s="262"/>
      <c r="O48" s="234"/>
      <c r="P48" s="262"/>
      <c r="Q48" s="234"/>
      <c r="R48" s="236"/>
      <c r="S48" s="237"/>
    </row>
    <row r="49" spans="1:19" s="238" customFormat="1" ht="9.6" customHeight="1" x14ac:dyDescent="0.25">
      <c r="A49" s="240"/>
      <c r="B49" s="245"/>
      <c r="C49" s="245"/>
      <c r="D49" s="245"/>
      <c r="E49" s="252"/>
      <c r="F49" s="247"/>
      <c r="G49" s="247"/>
      <c r="H49" s="253"/>
      <c r="I49" s="247"/>
      <c r="J49" s="249"/>
      <c r="K49" s="250" t="str">
        <f>UPPER(IF(OR(J50="a",J50="as"),F47,IF(OR(J50="b",J50="bs"),F51,)))</f>
        <v>JUHÁSZ</v>
      </c>
      <c r="L49" s="272"/>
      <c r="M49" s="234"/>
      <c r="N49" s="262"/>
      <c r="O49" s="234"/>
      <c r="P49" s="262"/>
      <c r="Q49" s="234"/>
      <c r="R49" s="236"/>
      <c r="S49" s="237"/>
    </row>
    <row r="50" spans="1:19" s="238" customFormat="1" ht="9.6" customHeight="1" x14ac:dyDescent="0.25">
      <c r="A50" s="240"/>
      <c r="B50" s="245"/>
      <c r="C50" s="245"/>
      <c r="D50" s="245"/>
      <c r="E50" s="246"/>
      <c r="F50" s="247"/>
      <c r="G50" s="247"/>
      <c r="H50" s="248"/>
      <c r="I50" s="269" t="s">
        <v>24</v>
      </c>
      <c r="J50" s="255" t="s">
        <v>66</v>
      </c>
      <c r="K50" s="256" t="str">
        <f>UPPER(IF(OR(J50="a",J50="as"),F48,IF(OR(J50="b",J50="bs"),F52,)))</f>
        <v>KURUCSAI</v>
      </c>
      <c r="L50" s="242"/>
      <c r="M50" s="234"/>
      <c r="N50" s="262"/>
      <c r="O50" s="234"/>
      <c r="P50" s="262"/>
      <c r="Q50" s="234"/>
      <c r="R50" s="236"/>
      <c r="S50" s="237"/>
    </row>
    <row r="51" spans="1:19" s="238" customFormat="1" ht="9.6" customHeight="1" x14ac:dyDescent="0.25">
      <c r="A51" s="277">
        <v>12</v>
      </c>
      <c r="B51" s="228" t="str">
        <f>IF($D51="","",VLOOKUP($D51,'[1]F16P elokeszito'!$A$7:$P$23,14))</f>
        <v/>
      </c>
      <c r="C51" s="228" t="str">
        <f>IF($D51="","",VLOOKUP($D51,'[1]F16P elokeszito'!$A$7:$P$33,15))</f>
        <v/>
      </c>
      <c r="D51" s="229"/>
      <c r="E51" s="230" t="s">
        <v>31</v>
      </c>
      <c r="F51" s="231" t="str">
        <f>UPPER(IF($D51="","",VLOOKUP($D51,'[1]F16P elokeszito'!$A$7:$P$33,2)))</f>
        <v/>
      </c>
      <c r="G51" s="231" t="str">
        <f>IF($D51="","",VLOOKUP($D51,'[1]F16P elokeszito'!$A$7:$P$33,3))</f>
        <v/>
      </c>
      <c r="H51" s="232"/>
      <c r="I51" s="231" t="str">
        <f>IF($D51="","",VLOOKUP($D51,'[1]F16P elokeszito'!$A$7:$P$33,4))</f>
        <v/>
      </c>
      <c r="J51" s="261"/>
      <c r="K51" s="234"/>
      <c r="L51" s="235"/>
      <c r="M51" s="263"/>
      <c r="N51" s="272"/>
      <c r="O51" s="234"/>
      <c r="P51" s="262"/>
      <c r="Q51" s="234"/>
      <c r="R51" s="236"/>
      <c r="S51" s="237"/>
    </row>
    <row r="52" spans="1:19" s="238" customFormat="1" ht="9.6" customHeight="1" x14ac:dyDescent="0.25">
      <c r="A52" s="240"/>
      <c r="B52" s="241"/>
      <c r="C52" s="241"/>
      <c r="D52" s="241"/>
      <c r="E52" s="278" t="str">
        <f>UPPER(IF($D51="","",VLOOKUP($D51,'[1]F16P elokeszito'!$A$7:$P$33,11)))</f>
        <v/>
      </c>
      <c r="F52" s="279" t="str">
        <f>UPPER(IF($D51="","",VLOOKUP($D51,'[1]F16P elokeszito'!$A$7:$P$33,8)))</f>
        <v/>
      </c>
      <c r="G52" s="279" t="str">
        <f>IF($D51="","",VLOOKUP($D51,'[1]F16P elokeszito'!$A$7:$P$33,9))</f>
        <v/>
      </c>
      <c r="H52" s="280"/>
      <c r="I52" s="279" t="str">
        <f>IF($D51="","",VLOOKUP($D51,'[1]F16P elokeszito'!$A$7:$P$33,10))</f>
        <v/>
      </c>
      <c r="J52" s="242"/>
      <c r="K52" s="234"/>
      <c r="L52" s="235"/>
      <c r="M52" s="264"/>
      <c r="N52" s="273"/>
      <c r="O52" s="234"/>
      <c r="P52" s="262"/>
      <c r="Q52" s="234"/>
      <c r="R52" s="236"/>
      <c r="S52" s="237"/>
    </row>
    <row r="53" spans="1:19" s="238" customFormat="1" ht="9.6" customHeight="1" x14ac:dyDescent="0.25">
      <c r="A53" s="240"/>
      <c r="B53" s="245"/>
      <c r="C53" s="245"/>
      <c r="D53" s="245"/>
      <c r="E53" s="246"/>
      <c r="F53" s="247"/>
      <c r="G53" s="247"/>
      <c r="H53" s="248"/>
      <c r="I53" s="247"/>
      <c r="J53" s="268"/>
      <c r="K53" s="234"/>
      <c r="L53" s="235"/>
      <c r="M53" s="234"/>
      <c r="N53" s="249"/>
      <c r="O53" s="250" t="str">
        <f>UPPER(IF(OR(N54="a",N54="as"),M45,IF(OR(N54="b",N54="bs"),M61,)))</f>
        <v>KRISTYÁN</v>
      </c>
      <c r="P53" s="262"/>
      <c r="Q53" s="234"/>
      <c r="R53" s="236"/>
      <c r="S53" s="237"/>
    </row>
    <row r="54" spans="1:19" s="238" customFormat="1" ht="9.6" customHeight="1" x14ac:dyDescent="0.25">
      <c r="A54" s="240"/>
      <c r="B54" s="245"/>
      <c r="C54" s="245"/>
      <c r="D54" s="245"/>
      <c r="E54" s="252"/>
      <c r="F54" s="247"/>
      <c r="G54" s="247"/>
      <c r="H54" s="253"/>
      <c r="I54" s="247"/>
      <c r="J54" s="268"/>
      <c r="K54" s="234"/>
      <c r="L54" s="235"/>
      <c r="M54" s="269" t="s">
        <v>24</v>
      </c>
      <c r="N54" s="255" t="s">
        <v>47</v>
      </c>
      <c r="O54" s="256" t="str">
        <f>UPPER(IF(OR(N54="a",N54="as"),M46,IF(OR(N54="b",N54="bs"),M62,)))</f>
        <v>GYÜRE</v>
      </c>
      <c r="P54" s="242"/>
      <c r="Q54" s="234"/>
      <c r="R54" s="236"/>
      <c r="S54" s="237"/>
    </row>
    <row r="55" spans="1:19" s="238" customFormat="1" ht="9.6" customHeight="1" x14ac:dyDescent="0.25">
      <c r="A55" s="270">
        <v>13</v>
      </c>
      <c r="B55" s="228">
        <f>IF($D55="","",VLOOKUP($D55,'[1]F16P elokeszito'!$A$7:$P$23,14))</f>
        <v>0</v>
      </c>
      <c r="C55" s="228">
        <f>IF($D55="","",VLOOKUP($D55,'[1]F16P elokeszito'!$A$7:$P$33,15))</f>
        <v>70</v>
      </c>
      <c r="D55" s="229">
        <v>6</v>
      </c>
      <c r="E55" s="258" t="str">
        <f>UPPER(IF($D55="","",VLOOKUP($D55,'[1]F16P elokeszito'!$A$7:$P$33,5)))</f>
        <v>"060731</v>
      </c>
      <c r="F55" s="259" t="str">
        <f>UPPER(IF($D55="","",VLOOKUP($D55,'[1]F16P elokeszito'!$A$7:$P$33,2)))</f>
        <v>SINKALOVICS</v>
      </c>
      <c r="G55" s="259" t="str">
        <f>IF($D55="","",VLOOKUP($D55,'[1]F16P elokeszito'!$A$7:$P$33,3))</f>
        <v xml:space="preserve">Patrik </v>
      </c>
      <c r="H55" s="260"/>
      <c r="I55" s="259" t="str">
        <f>IF($D55="","",VLOOKUP($D55,'[1]F16P elokeszito'!$A$7:$P$33,4))</f>
        <v>MTK</v>
      </c>
      <c r="J55" s="233"/>
      <c r="K55" s="234"/>
      <c r="L55" s="235"/>
      <c r="M55" s="234"/>
      <c r="N55" s="262"/>
      <c r="O55" s="234" t="s">
        <v>139</v>
      </c>
      <c r="P55" s="235"/>
      <c r="Q55" s="234"/>
      <c r="R55" s="236"/>
      <c r="S55" s="237"/>
    </row>
    <row r="56" spans="1:19" s="238" customFormat="1" ht="9.6" customHeight="1" x14ac:dyDescent="0.25">
      <c r="A56" s="240"/>
      <c r="B56" s="241"/>
      <c r="C56" s="241"/>
      <c r="D56" s="241"/>
      <c r="E56" s="258" t="str">
        <f>UPPER(IF($D55="","",VLOOKUP($D55,'[1]F16P elokeszito'!$A$7:$P$33,11)))</f>
        <v>"060903</v>
      </c>
      <c r="F56" s="259" t="str">
        <f>UPPER(IF($D55="","",VLOOKUP($D55,'[1]F16P elokeszito'!$A$7:$P$33,8)))</f>
        <v>GÉRESI</v>
      </c>
      <c r="G56" s="259" t="str">
        <f>IF($D55="","",VLOOKUP($D55,'[1]F16P elokeszito'!$A$7:$P$33,9))</f>
        <v>Olivér</v>
      </c>
      <c r="H56" s="260"/>
      <c r="I56" s="259" t="str">
        <f>IF($D55="","",VLOOKUP($D55,'[1]F16P elokeszito'!$A$7:$P$33,10))</f>
        <v>MTK</v>
      </c>
      <c r="J56" s="242"/>
      <c r="K56" s="243" t="str">
        <f>IF(J56="a",F55,IF(J56="b",F57,""))</f>
        <v/>
      </c>
      <c r="L56" s="235"/>
      <c r="M56" s="234"/>
      <c r="N56" s="262"/>
      <c r="O56" s="234"/>
      <c r="P56" s="235"/>
      <c r="Q56" s="234"/>
      <c r="R56" s="236"/>
      <c r="S56" s="237"/>
    </row>
    <row r="57" spans="1:19" s="238" customFormat="1" ht="9.6" customHeight="1" x14ac:dyDescent="0.25">
      <c r="A57" s="240"/>
      <c r="B57" s="245"/>
      <c r="C57" s="245"/>
      <c r="D57" s="266"/>
      <c r="E57" s="267"/>
      <c r="F57" s="247"/>
      <c r="G57" s="247"/>
      <c r="H57" s="253"/>
      <c r="I57" s="247"/>
      <c r="J57" s="249"/>
      <c r="K57" s="250" t="str">
        <f>UPPER(IF(OR(J58="a",J58="as"),F55,IF(OR(J58="b",J58="bs"),F59,)))</f>
        <v>SINKALOVICS</v>
      </c>
      <c r="L57" s="251"/>
      <c r="M57" s="234"/>
      <c r="N57" s="262"/>
      <c r="O57" s="234"/>
      <c r="P57" s="235"/>
      <c r="Q57" s="234"/>
      <c r="R57" s="236"/>
      <c r="S57" s="237"/>
    </row>
    <row r="58" spans="1:19" s="238" customFormat="1" ht="9.6" customHeight="1" x14ac:dyDescent="0.25">
      <c r="A58" s="240"/>
      <c r="B58" s="245"/>
      <c r="C58" s="245"/>
      <c r="D58" s="266"/>
      <c r="E58" s="267"/>
      <c r="F58" s="247"/>
      <c r="G58" s="247"/>
      <c r="H58" s="253"/>
      <c r="I58" s="254" t="s">
        <v>24</v>
      </c>
      <c r="J58" s="255" t="s">
        <v>66</v>
      </c>
      <c r="K58" s="256" t="str">
        <f>UPPER(IF(OR(J58="a",J58="as"),F56,IF(OR(J58="b",J58="bs"),F60,)))</f>
        <v>GÉRESI</v>
      </c>
      <c r="L58" s="257"/>
      <c r="M58" s="234"/>
      <c r="N58" s="262"/>
      <c r="O58" s="234"/>
      <c r="P58" s="235"/>
      <c r="Q58" s="234"/>
      <c r="R58" s="236"/>
      <c r="S58" s="237"/>
    </row>
    <row r="59" spans="1:19" s="238" customFormat="1" ht="9.6" customHeight="1" x14ac:dyDescent="0.25">
      <c r="A59" s="240">
        <v>14</v>
      </c>
      <c r="B59" s="228" t="str">
        <f>IF($D59="","",VLOOKUP($D59,'[1]F16P elokeszito'!$A$7:$P$23,14))</f>
        <v/>
      </c>
      <c r="C59" s="228" t="str">
        <f>IF($D59="","",VLOOKUP($D59,'[1]F16P elokeszito'!$A$7:$P$33,15))</f>
        <v/>
      </c>
      <c r="D59" s="229"/>
      <c r="E59" s="258" t="s">
        <v>31</v>
      </c>
      <c r="F59" s="259" t="str">
        <f>UPPER(IF($D59="","",VLOOKUP($D59,'[1]F16P elokeszito'!$A$7:$P$33,2)))</f>
        <v/>
      </c>
      <c r="G59" s="259" t="str">
        <f>IF($D59="","",VLOOKUP($D59,'[1]F16P elokeszito'!$A$7:$P$33,3))</f>
        <v/>
      </c>
      <c r="H59" s="260"/>
      <c r="I59" s="259" t="str">
        <f>IF($D59="","",VLOOKUP($D59,'[1]F16P elokeszito'!$A$7:$P$33,4))</f>
        <v/>
      </c>
      <c r="J59" s="261"/>
      <c r="K59" s="234"/>
      <c r="L59" s="262"/>
      <c r="M59" s="263"/>
      <c r="N59" s="272"/>
      <c r="O59" s="234"/>
      <c r="P59" s="235"/>
      <c r="Q59" s="234"/>
      <c r="R59" s="236"/>
      <c r="S59" s="237"/>
    </row>
    <row r="60" spans="1:19" s="238" customFormat="1" ht="9.6" customHeight="1" x14ac:dyDescent="0.25">
      <c r="A60" s="240"/>
      <c r="B60" s="241"/>
      <c r="C60" s="241"/>
      <c r="D60" s="241"/>
      <c r="E60" s="258" t="str">
        <f>UPPER(IF($D59="","",VLOOKUP($D59,'[1]F16P elokeszito'!$A$7:$P$33,11)))</f>
        <v/>
      </c>
      <c r="F60" s="259" t="str">
        <f>UPPER(IF($D59="","",VLOOKUP($D59,'[1]F16P elokeszito'!$A$7:$P$33,8)))</f>
        <v/>
      </c>
      <c r="G60" s="259" t="str">
        <f>IF($D59="","",VLOOKUP($D59,'[1]F16P elokeszito'!$A$7:$P$33,9))</f>
        <v/>
      </c>
      <c r="H60" s="260"/>
      <c r="I60" s="259" t="str">
        <f>IF($D59="","",VLOOKUP($D59,'[1]F16P elokeszito'!$A$7:$P$33,10))</f>
        <v/>
      </c>
      <c r="J60" s="242"/>
      <c r="K60" s="234"/>
      <c r="L60" s="262"/>
      <c r="M60" s="264"/>
      <c r="N60" s="273"/>
      <c r="O60" s="234"/>
      <c r="P60" s="235"/>
      <c r="Q60" s="234"/>
      <c r="R60" s="236"/>
      <c r="S60" s="237"/>
    </row>
    <row r="61" spans="1:19" s="238" customFormat="1" ht="9.6" customHeight="1" x14ac:dyDescent="0.25">
      <c r="A61" s="240"/>
      <c r="B61" s="245"/>
      <c r="C61" s="245"/>
      <c r="D61" s="266"/>
      <c r="E61" s="267"/>
      <c r="F61" s="247"/>
      <c r="G61" s="247"/>
      <c r="H61" s="253"/>
      <c r="I61" s="247"/>
      <c r="J61" s="268"/>
      <c r="K61" s="234"/>
      <c r="L61" s="249"/>
      <c r="M61" s="250" t="str">
        <f>UPPER(IF(OR(L62="a",L62="as"),K57,IF(OR(L62="b",L62="bs"),K65,)))</f>
        <v>KRISTYÁN</v>
      </c>
      <c r="N61" s="262"/>
      <c r="O61" s="234"/>
      <c r="P61" s="235"/>
      <c r="Q61" s="234"/>
      <c r="R61" s="236"/>
      <c r="S61" s="237"/>
    </row>
    <row r="62" spans="1:19" s="238" customFormat="1" ht="9.6" customHeight="1" x14ac:dyDescent="0.25">
      <c r="A62" s="240"/>
      <c r="B62" s="245"/>
      <c r="C62" s="245"/>
      <c r="D62" s="266"/>
      <c r="E62" s="267"/>
      <c r="F62" s="247"/>
      <c r="G62" s="247"/>
      <c r="H62" s="253"/>
      <c r="I62" s="247"/>
      <c r="J62" s="268"/>
      <c r="K62" s="269" t="s">
        <v>24</v>
      </c>
      <c r="L62" s="255" t="s">
        <v>47</v>
      </c>
      <c r="M62" s="256" t="str">
        <f>UPPER(IF(OR(L62="a",L62="as"),K58,IF(OR(L62="b",L62="bs"),K66,)))</f>
        <v>GYÜRE</v>
      </c>
      <c r="N62" s="242"/>
      <c r="O62" s="234"/>
      <c r="P62" s="235"/>
      <c r="Q62" s="234"/>
      <c r="R62" s="236"/>
      <c r="S62" s="237"/>
    </row>
    <row r="63" spans="1:19" s="238" customFormat="1" ht="9.6" customHeight="1" x14ac:dyDescent="0.25">
      <c r="A63" s="270">
        <v>15</v>
      </c>
      <c r="B63" s="228" t="str">
        <f>IF($D63="","",VLOOKUP($D63,'[1]F16P elokeszito'!$A$7:$P$23,14))</f>
        <v/>
      </c>
      <c r="C63" s="228" t="str">
        <f>IF($D63="","",VLOOKUP($D63,'[1]F16P elokeszito'!$A$7:$P$33,15))</f>
        <v/>
      </c>
      <c r="D63" s="229"/>
      <c r="E63" s="258" t="s">
        <v>31</v>
      </c>
      <c r="F63" s="259" t="str">
        <f>UPPER(IF($D63="","",VLOOKUP($D63,'[1]F16P elokeszito'!$A$7:$P$33,2)))</f>
        <v/>
      </c>
      <c r="G63" s="259" t="str">
        <f>IF($D63="","",VLOOKUP($D63,'[1]F16P elokeszito'!$A$7:$P$33,3))</f>
        <v/>
      </c>
      <c r="H63" s="260"/>
      <c r="I63" s="259" t="str">
        <f>IF($D63="","",VLOOKUP($D63,'[1]F16P elokeszito'!$A$7:$P$33,4))</f>
        <v/>
      </c>
      <c r="J63" s="233"/>
      <c r="K63" s="234"/>
      <c r="L63" s="262"/>
      <c r="M63" s="234" t="s">
        <v>162</v>
      </c>
      <c r="N63" s="235"/>
      <c r="O63" s="263"/>
      <c r="P63" s="235"/>
      <c r="Q63" s="234"/>
      <c r="R63" s="236"/>
      <c r="S63" s="237"/>
    </row>
    <row r="64" spans="1:19" s="238" customFormat="1" ht="9.6" customHeight="1" x14ac:dyDescent="0.25">
      <c r="A64" s="240"/>
      <c r="B64" s="241"/>
      <c r="C64" s="241"/>
      <c r="D64" s="241"/>
      <c r="E64" s="258" t="str">
        <f>UPPER(IF($D63="","",VLOOKUP($D63,'[1]F16P elokeszito'!$A$7:$P$33,11)))</f>
        <v/>
      </c>
      <c r="F64" s="259" t="str">
        <f>UPPER(IF($D63="","",VLOOKUP($D63,'[1]F16P elokeszito'!$A$7:$P$33,8)))</f>
        <v/>
      </c>
      <c r="G64" s="259" t="str">
        <f>IF($D63="","",VLOOKUP($D63,'[1]F16P elokeszito'!$A$7:$P$33,9))</f>
        <v/>
      </c>
      <c r="H64" s="260"/>
      <c r="I64" s="259" t="str">
        <f>IF($D63="","",VLOOKUP($D63,'[1]F16P elokeszito'!$A$7:$P$33,10))</f>
        <v/>
      </c>
      <c r="J64" s="242"/>
      <c r="K64" s="243" t="str">
        <f>IF(J64="a",F63,IF(J64="b",F65,""))</f>
        <v/>
      </c>
      <c r="L64" s="262"/>
      <c r="M64" s="234"/>
      <c r="N64" s="235"/>
      <c r="O64" s="234"/>
      <c r="P64" s="235"/>
      <c r="Q64" s="234"/>
      <c r="R64" s="236"/>
      <c r="S64" s="237"/>
    </row>
    <row r="65" spans="1:19" s="238" customFormat="1" ht="9.6" customHeight="1" x14ac:dyDescent="0.25">
      <c r="A65" s="240"/>
      <c r="B65" s="245"/>
      <c r="C65" s="245"/>
      <c r="D65" s="245"/>
      <c r="E65" s="252"/>
      <c r="F65" s="247"/>
      <c r="G65" s="247"/>
      <c r="H65" s="253"/>
      <c r="I65" s="247"/>
      <c r="J65" s="249"/>
      <c r="K65" s="250" t="str">
        <f>UPPER(IF(OR(J66="a",J66="as"),F63,IF(OR(J66="b",J66="bs"),F67,)))</f>
        <v>KRISTYÁN</v>
      </c>
      <c r="L65" s="272"/>
      <c r="M65" s="234"/>
      <c r="N65" s="235"/>
      <c r="O65" s="234"/>
      <c r="P65" s="235"/>
      <c r="Q65" s="234"/>
      <c r="R65" s="236"/>
      <c r="S65" s="237"/>
    </row>
    <row r="66" spans="1:19" s="238" customFormat="1" ht="9.6" customHeight="1" x14ac:dyDescent="0.25">
      <c r="A66" s="240"/>
      <c r="B66" s="245"/>
      <c r="C66" s="245"/>
      <c r="D66" s="245"/>
      <c r="E66" s="246"/>
      <c r="F66" s="234"/>
      <c r="G66" s="234"/>
      <c r="H66" s="248"/>
      <c r="I66" s="269" t="s">
        <v>24</v>
      </c>
      <c r="J66" s="255" t="s">
        <v>47</v>
      </c>
      <c r="K66" s="256" t="str">
        <f>UPPER(IF(OR(J66="a",J66="as"),F64,IF(OR(J66="b",J66="bs"),F68,)))</f>
        <v>GYÜRE</v>
      </c>
      <c r="L66" s="242"/>
      <c r="M66" s="234"/>
      <c r="N66" s="235"/>
      <c r="O66" s="234"/>
      <c r="P66" s="235"/>
      <c r="Q66" s="234"/>
      <c r="R66" s="236"/>
      <c r="S66" s="237"/>
    </row>
    <row r="67" spans="1:19" s="238" customFormat="1" ht="9.6" customHeight="1" x14ac:dyDescent="0.25">
      <c r="A67" s="277">
        <v>16</v>
      </c>
      <c r="B67" s="228">
        <f>IF($D67="","",VLOOKUP($D67,'[1]F16P elokeszito'!$A$7:$P$23,14))</f>
        <v>0</v>
      </c>
      <c r="C67" s="228">
        <f>IF($D67="","",VLOOKUP($D67,'[1]F16P elokeszito'!$A$7:$P$33,15))</f>
        <v>32</v>
      </c>
      <c r="D67" s="229">
        <v>2</v>
      </c>
      <c r="E67" s="230" t="str">
        <f>UPPER(IF($D67="","",VLOOKUP($D67,'[1]F16P elokeszito'!$A$7:$P$33,5)))</f>
        <v>"0712230</v>
      </c>
      <c r="F67" s="231" t="str">
        <f>UPPER(IF($D67="","",VLOOKUP($D67,'[1]F16P elokeszito'!$A$7:$P$33,2)))</f>
        <v>KRISTYÁN</v>
      </c>
      <c r="G67" s="231" t="str">
        <f>IF($D67="","",VLOOKUP($D67,'[1]F16P elokeszito'!$A$7:$P$33,3))</f>
        <v>István</v>
      </c>
      <c r="H67" s="232"/>
      <c r="I67" s="231" t="str">
        <f>IF($D67="","",VLOOKUP($D67,'[1]F16P elokeszito'!$A$7:$P$33,4))</f>
        <v>Ten.Műhely</v>
      </c>
      <c r="J67" s="261"/>
      <c r="K67" s="234"/>
      <c r="L67" s="235"/>
      <c r="M67" s="263"/>
      <c r="N67" s="251"/>
      <c r="O67" s="234"/>
      <c r="P67" s="235"/>
      <c r="Q67" s="234"/>
      <c r="R67" s="236"/>
      <c r="S67" s="237"/>
    </row>
    <row r="68" spans="1:19" s="238" customFormat="1" ht="9.6" customHeight="1" x14ac:dyDescent="0.25">
      <c r="A68" s="240"/>
      <c r="B68" s="241"/>
      <c r="C68" s="241"/>
      <c r="D68" s="241"/>
      <c r="E68" s="278" t="str">
        <f>UPPER(IF($D67="","",VLOOKUP($D67,'[1]F16P elokeszito'!$A$7:$P$33,11)))</f>
        <v>"061015</v>
      </c>
      <c r="F68" s="279" t="str">
        <f>UPPER(IF($D67="","",VLOOKUP($D67,'[1]F16P elokeszito'!$A$7:$P$33,8)))</f>
        <v>GYÜRE</v>
      </c>
      <c r="G68" s="279" t="str">
        <f>IF($D67="","",VLOOKUP($D67,'[1]F16P elokeszito'!$A$7:$P$33,9))</f>
        <v>Dávid</v>
      </c>
      <c r="H68" s="280"/>
      <c r="I68" s="279" t="str">
        <f>IF($D67="","",VLOOKUP($D67,'[1]F16P elokeszito'!$A$7:$P$33,10))</f>
        <v>Pasarét TK</v>
      </c>
      <c r="J68" s="242"/>
      <c r="K68" s="234"/>
      <c r="L68" s="235"/>
      <c r="M68" s="264"/>
      <c r="N68" s="265"/>
      <c r="O68" s="234"/>
      <c r="P68" s="235"/>
      <c r="Q68" s="234"/>
      <c r="R68" s="236"/>
      <c r="S68" s="237"/>
    </row>
    <row r="69" spans="1:19" s="238" customFormat="1" ht="9.6" customHeight="1" x14ac:dyDescent="0.25">
      <c r="A69" s="281"/>
      <c r="B69" s="282"/>
      <c r="C69" s="282"/>
      <c r="D69" s="283"/>
      <c r="E69" s="283"/>
      <c r="F69" s="284"/>
      <c r="G69" s="284"/>
      <c r="H69" s="285"/>
      <c r="I69" s="284"/>
      <c r="J69" s="286"/>
      <c r="K69" s="287"/>
      <c r="L69" s="288"/>
      <c r="M69" s="287"/>
      <c r="N69" s="288"/>
      <c r="O69" s="287"/>
      <c r="P69" s="288"/>
      <c r="Q69" s="287"/>
      <c r="R69" s="288"/>
      <c r="S69" s="237"/>
    </row>
    <row r="70" spans="1:19" s="248" customFormat="1" ht="6" customHeight="1" x14ac:dyDescent="0.25">
      <c r="A70" s="281"/>
      <c r="B70" s="282"/>
      <c r="C70" s="282"/>
      <c r="D70" s="283"/>
      <c r="E70" s="283"/>
      <c r="F70" s="284"/>
      <c r="G70" s="284"/>
      <c r="H70" s="285"/>
      <c r="I70" s="284"/>
      <c r="J70" s="286"/>
      <c r="K70" s="287"/>
      <c r="L70" s="288"/>
      <c r="M70" s="289"/>
      <c r="N70" s="290"/>
      <c r="O70" s="289"/>
      <c r="P70" s="290"/>
      <c r="Q70" s="289"/>
      <c r="R70" s="290"/>
      <c r="S70" s="291"/>
    </row>
    <row r="71" spans="1:19" s="303" customFormat="1" ht="10.5" customHeight="1" x14ac:dyDescent="0.25">
      <c r="A71" s="292" t="s">
        <v>11</v>
      </c>
      <c r="B71" s="293"/>
      <c r="C71" s="294"/>
      <c r="D71" s="295" t="s">
        <v>48</v>
      </c>
      <c r="E71" s="295"/>
      <c r="F71" s="296" t="s">
        <v>145</v>
      </c>
      <c r="G71" s="296"/>
      <c r="H71" s="296"/>
      <c r="I71" s="297"/>
      <c r="J71" s="296" t="s">
        <v>48</v>
      </c>
      <c r="K71" s="296" t="s">
        <v>146</v>
      </c>
      <c r="L71" s="298"/>
      <c r="M71" s="296" t="s">
        <v>147</v>
      </c>
      <c r="N71" s="299"/>
      <c r="O71" s="300" t="s">
        <v>148</v>
      </c>
      <c r="P71" s="300"/>
      <c r="Q71" s="301"/>
      <c r="R71" s="302"/>
    </row>
    <row r="72" spans="1:19" s="303" customFormat="1" ht="9" customHeight="1" x14ac:dyDescent="0.25">
      <c r="A72" s="304" t="s">
        <v>149</v>
      </c>
      <c r="B72" s="305"/>
      <c r="C72" s="306"/>
      <c r="D72" s="307">
        <v>1</v>
      </c>
      <c r="E72" s="307"/>
      <c r="F72" s="308" t="str">
        <f>IF(D72&gt;$R$79,,UPPER(VLOOKUP(D72,'[1]F16P elokeszito'!$A$7:$L$23,2)))</f>
        <v>JILLY</v>
      </c>
      <c r="G72" s="309"/>
      <c r="H72" s="309"/>
      <c r="I72" s="310"/>
      <c r="J72" s="311" t="s">
        <v>54</v>
      </c>
      <c r="K72" s="305"/>
      <c r="L72" s="312"/>
      <c r="M72" s="305"/>
      <c r="N72" s="313"/>
      <c r="O72" s="314" t="s">
        <v>150</v>
      </c>
      <c r="P72" s="315"/>
      <c r="Q72" s="315"/>
      <c r="R72" s="316"/>
    </row>
    <row r="73" spans="1:19" s="303" customFormat="1" ht="9" customHeight="1" x14ac:dyDescent="0.25">
      <c r="A73" s="317" t="s">
        <v>56</v>
      </c>
      <c r="B73" s="318"/>
      <c r="C73" s="319"/>
      <c r="D73" s="307"/>
      <c r="E73" s="307"/>
      <c r="F73" s="308" t="str">
        <f>IF(D72&gt;$R$79,,UPPER(VLOOKUP(D72,'[1]F16P elokeszito'!$A$7:$L$23,8)))</f>
        <v xml:space="preserve">NAGY </v>
      </c>
      <c r="G73" s="309"/>
      <c r="H73" s="309"/>
      <c r="I73" s="310"/>
      <c r="J73" s="311"/>
      <c r="K73" s="305"/>
      <c r="L73" s="312"/>
      <c r="M73" s="305"/>
      <c r="N73" s="313"/>
      <c r="O73" s="318"/>
      <c r="P73" s="320"/>
      <c r="Q73" s="318"/>
      <c r="R73" s="321"/>
    </row>
    <row r="74" spans="1:19" s="303" customFormat="1" ht="9" customHeight="1" x14ac:dyDescent="0.25">
      <c r="A74" s="322"/>
      <c r="B74" s="323"/>
      <c r="C74" s="324"/>
      <c r="D74" s="307">
        <v>2</v>
      </c>
      <c r="E74" s="307"/>
      <c r="F74" s="308" t="str">
        <f>IF(D74&gt;$R$79,,UPPER(VLOOKUP(D74,'[1]F16P elokeszito'!$A$7:$L$23,2)))</f>
        <v>KRISTYÁN</v>
      </c>
      <c r="G74" s="309"/>
      <c r="H74" s="309"/>
      <c r="I74" s="310"/>
      <c r="J74" s="311" t="s">
        <v>57</v>
      </c>
      <c r="K74" s="305"/>
      <c r="L74" s="312"/>
      <c r="M74" s="305"/>
      <c r="N74" s="313"/>
      <c r="O74" s="314" t="s">
        <v>59</v>
      </c>
      <c r="P74" s="315"/>
      <c r="Q74" s="315"/>
      <c r="R74" s="316"/>
    </row>
    <row r="75" spans="1:19" s="303" customFormat="1" ht="9" customHeight="1" x14ac:dyDescent="0.25">
      <c r="A75" s="325"/>
      <c r="B75" s="326"/>
      <c r="C75" s="327"/>
      <c r="D75" s="307"/>
      <c r="E75" s="307"/>
      <c r="F75" s="308" t="str">
        <f>IF(D74&gt;$R$79,,UPPER(VLOOKUP(D74,'[1]F16P elokeszito'!$A$7:$L$23,8)))</f>
        <v>GYÜRE</v>
      </c>
      <c r="G75" s="309"/>
      <c r="H75" s="309"/>
      <c r="I75" s="310"/>
      <c r="J75" s="311"/>
      <c r="K75" s="305"/>
      <c r="L75" s="312"/>
      <c r="M75" s="305"/>
      <c r="N75" s="313"/>
      <c r="O75" s="305"/>
      <c r="P75" s="312"/>
      <c r="Q75" s="305"/>
      <c r="R75" s="313"/>
    </row>
    <row r="76" spans="1:19" s="303" customFormat="1" ht="9" customHeight="1" x14ac:dyDescent="0.25">
      <c r="A76" s="328"/>
      <c r="B76" s="329"/>
      <c r="C76" s="330"/>
      <c r="D76" s="307">
        <v>3</v>
      </c>
      <c r="E76" s="307"/>
      <c r="F76" s="308">
        <f>IF(D76&gt;$R$79,,UPPER(VLOOKUP(D76,'[1]F16P elokeszito'!$A$7:$L$23,2)))</f>
        <v>0</v>
      </c>
      <c r="G76" s="309"/>
      <c r="H76" s="309"/>
      <c r="I76" s="310"/>
      <c r="J76" s="311" t="s">
        <v>58</v>
      </c>
      <c r="K76" s="305"/>
      <c r="L76" s="312"/>
      <c r="M76" s="305"/>
      <c r="N76" s="313"/>
      <c r="O76" s="318"/>
      <c r="P76" s="320"/>
      <c r="Q76" s="318"/>
      <c r="R76" s="321"/>
    </row>
    <row r="77" spans="1:19" s="303" customFormat="1" ht="9" customHeight="1" x14ac:dyDescent="0.25">
      <c r="A77" s="331"/>
      <c r="B77" s="332"/>
      <c r="C77" s="327"/>
      <c r="D77" s="307"/>
      <c r="E77" s="307"/>
      <c r="F77" s="308">
        <f>IF(D76&gt;$R$79,,UPPER(VLOOKUP(D76,'[1]F16P elokeszito'!$A$7:$L$23,8)))</f>
        <v>0</v>
      </c>
      <c r="G77" s="309"/>
      <c r="H77" s="309"/>
      <c r="I77" s="310"/>
      <c r="J77" s="311"/>
      <c r="K77" s="305"/>
      <c r="L77" s="312"/>
      <c r="M77" s="305"/>
      <c r="N77" s="313"/>
      <c r="O77" s="314" t="s">
        <v>63</v>
      </c>
      <c r="P77" s="315"/>
      <c r="Q77" s="315"/>
      <c r="R77" s="316"/>
    </row>
    <row r="78" spans="1:19" s="303" customFormat="1" ht="9" customHeight="1" x14ac:dyDescent="0.25">
      <c r="A78" s="331"/>
      <c r="B78" s="332"/>
      <c r="C78" s="333"/>
      <c r="D78" s="307">
        <v>4</v>
      </c>
      <c r="E78" s="307"/>
      <c r="F78" s="308">
        <f>IF(D78&gt;$R$79,,UPPER(VLOOKUP(D78,'[1]F16P elokeszito'!$A$7:$L$23,2)))</f>
        <v>0</v>
      </c>
      <c r="G78" s="309"/>
      <c r="H78" s="309"/>
      <c r="I78" s="310"/>
      <c r="J78" s="311" t="s">
        <v>60</v>
      </c>
      <c r="K78" s="305"/>
      <c r="L78" s="312"/>
      <c r="M78" s="305"/>
      <c r="N78" s="313"/>
      <c r="O78" s="305"/>
      <c r="P78" s="312"/>
      <c r="Q78" s="305"/>
      <c r="R78" s="313"/>
    </row>
    <row r="79" spans="1:19" s="303" customFormat="1" ht="9" customHeight="1" x14ac:dyDescent="0.25">
      <c r="A79" s="334"/>
      <c r="B79" s="335"/>
      <c r="C79" s="336"/>
      <c r="D79" s="337"/>
      <c r="E79" s="337"/>
      <c r="F79" s="308">
        <f>IF(D78&gt;$R$79,,UPPER(VLOOKUP(D78,'[1]F16P elokeszito'!$A$7:$L$23,8)))</f>
        <v>0</v>
      </c>
      <c r="G79" s="338"/>
      <c r="H79" s="338"/>
      <c r="I79" s="339"/>
      <c r="J79" s="340"/>
      <c r="K79" s="318"/>
      <c r="L79" s="320"/>
      <c r="M79" s="318"/>
      <c r="N79" s="321"/>
      <c r="O79" s="318" t="str">
        <f>R4</f>
        <v>Izmendi Károly</v>
      </c>
      <c r="P79" s="320"/>
      <c r="Q79" s="318"/>
      <c r="R79" s="341">
        <f>MIN(4,'[1]F16P elokeszito'!$P$5)</f>
        <v>2</v>
      </c>
    </row>
    <row r="80" spans="1:19" ht="15.75" customHeight="1" x14ac:dyDescent="0.25"/>
    <row r="81" ht="9" customHeight="1" x14ac:dyDescent="0.25"/>
  </sheetData>
  <mergeCells count="1">
    <mergeCell ref="A4:C4"/>
  </mergeCells>
  <conditionalFormatting sqref="I10 I58 I42 I50 I34 I26 I18 I66 K30 M22 O38 K62 K46 M54 K14">
    <cfRule type="expression" dxfId="19" priority="1" stopIfTrue="1">
      <formula>AND($O$1="CU",I10="Umpire")</formula>
    </cfRule>
    <cfRule type="expression" dxfId="18" priority="2" stopIfTrue="1">
      <formula>AND($O$1="CU",I10&lt;&gt;"Umpire",J10&lt;&gt;"")</formula>
    </cfRule>
    <cfRule type="expression" dxfId="17" priority="3" stopIfTrue="1">
      <formula>AND($O$1="CU",I10&lt;&gt;"Umpire")</formula>
    </cfRule>
  </conditionalFormatting>
  <conditionalFormatting sqref="M13 M29 M45 M61 O21 O53 Q37 K9 K17 K25 K33 K41 K49 K57 K65">
    <cfRule type="expression" dxfId="16" priority="4" stopIfTrue="1">
      <formula>J10="as"</formula>
    </cfRule>
    <cfRule type="expression" dxfId="15" priority="5" stopIfTrue="1">
      <formula>J10="bs"</formula>
    </cfRule>
  </conditionalFormatting>
  <conditionalFormatting sqref="M14 M30 M46 M62 O22 O54 Q38 K10 K18 K26 K34 K42 K50 K58 K66">
    <cfRule type="expression" dxfId="14" priority="6" stopIfTrue="1">
      <formula>J10="as"</formula>
    </cfRule>
    <cfRule type="expression" dxfId="13" priority="7" stopIfTrue="1">
      <formula>J10="bs"</formula>
    </cfRule>
  </conditionalFormatting>
  <conditionalFormatting sqref="J10 J18 J26 J34 J42 J50 J58 J66 L62 L46 L30 L14 N22 N54 P38">
    <cfRule type="expression" dxfId="12" priority="8" stopIfTrue="1">
      <formula>$O$1="CU"</formula>
    </cfRule>
  </conditionalFormatting>
  <conditionalFormatting sqref="E7:F7 E63:F63 E11:F11 E15:F15 E19:F19 E23:F23 E27:F27 E31:F31 E35:F35 E39:F39 E43:F43 E47:F47 E51:F51 E55:F55 E59:F59 E67:F67">
    <cfRule type="cellIs" dxfId="11" priority="9" stopIfTrue="1" operator="equal">
      <formula>"Bye"</formula>
    </cfRule>
  </conditionalFormatting>
  <conditionalFormatting sqref="D63 D7 D11 D15 D19 D23 D27 D31 D35 D39 D43 D47 D51 D55 D59 D67">
    <cfRule type="cellIs" dxfId="10" priority="10" stopIfTrue="1" operator="lessThan">
      <formula>5</formula>
    </cfRule>
  </conditionalFormatting>
  <printOptions horizontalCentered="1"/>
  <pageMargins left="0.35" right="0.35" top="0.39" bottom="0.39" header="0" footer="0"/>
  <pageSetup paperSize="9" scale="98"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1]!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5122" r:id="rId5" name="Button 2">
              <controlPr defaultSize="0" print="0" autoFill="0" autoPict="0" macro="[1]!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A337603B-8EBD-47F4-8505-7EDA1F775A6F}">
          <x14:formula1>
            <xm:f>$U$7:$U$16</xm:f>
          </x14:formula1>
          <xm:sqref>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I131082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I196618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I262154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I327690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I393226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I458762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I524298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I589834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I655370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I720906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I786442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I851978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I917514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I983050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K65550 JG65550 TC65550 ACY65550 AMU65550 AWQ65550 BGM65550 BQI65550 CAE65550 CKA65550 CTW65550 DDS65550 DNO65550 DXK65550 EHG65550 ERC65550 FAY65550 FKU65550 FUQ65550 GEM65550 GOI65550 GYE65550 HIA65550 HRW65550 IBS65550 ILO65550 IVK65550 JFG65550 JPC65550 JYY65550 KIU65550 KSQ65550 LCM65550 LMI65550 LWE65550 MGA65550 MPW65550 MZS65550 NJO65550 NTK65550 ODG65550 ONC65550 OWY65550 PGU65550 PQQ65550 QAM65550 QKI65550 QUE65550 REA65550 RNW65550 RXS65550 SHO65550 SRK65550 TBG65550 TLC65550 TUY65550 UEU65550 UOQ65550 UYM65550 VII65550 VSE65550 WCA65550 WLW65550 WVS65550 K131086 JG131086 TC131086 ACY131086 AMU131086 AWQ131086 BGM131086 BQI131086 CAE131086 CKA131086 CTW131086 DDS131086 DNO131086 DXK131086 EHG131086 ERC131086 FAY131086 FKU131086 FUQ131086 GEM131086 GOI131086 GYE131086 HIA131086 HRW131086 IBS131086 ILO131086 IVK131086 JFG131086 JPC131086 JYY131086 KIU131086 KSQ131086 LCM131086 LMI131086 LWE131086 MGA131086 MPW131086 MZS131086 NJO131086 NTK131086 ODG131086 ONC131086 OWY131086 PGU131086 PQQ131086 QAM131086 QKI131086 QUE131086 REA131086 RNW131086 RXS131086 SHO131086 SRK131086 TBG131086 TLC131086 TUY131086 UEU131086 UOQ131086 UYM131086 VII131086 VSE131086 WCA131086 WLW131086 WVS131086 K196622 JG196622 TC196622 ACY196622 AMU196622 AWQ196622 BGM196622 BQI196622 CAE196622 CKA196622 CTW196622 DDS196622 DNO196622 DXK196622 EHG196622 ERC196622 FAY196622 FKU196622 FUQ196622 GEM196622 GOI196622 GYE196622 HIA196622 HRW196622 IBS196622 ILO196622 IVK196622 JFG196622 JPC196622 JYY196622 KIU196622 KSQ196622 LCM196622 LMI196622 LWE196622 MGA196622 MPW196622 MZS196622 NJO196622 NTK196622 ODG196622 ONC196622 OWY196622 PGU196622 PQQ196622 QAM196622 QKI196622 QUE196622 REA196622 RNW196622 RXS196622 SHO196622 SRK196622 TBG196622 TLC196622 TUY196622 UEU196622 UOQ196622 UYM196622 VII196622 VSE196622 WCA196622 WLW196622 WVS196622 K262158 JG262158 TC262158 ACY262158 AMU262158 AWQ262158 BGM262158 BQI262158 CAE262158 CKA262158 CTW262158 DDS262158 DNO262158 DXK262158 EHG262158 ERC262158 FAY262158 FKU262158 FUQ262158 GEM262158 GOI262158 GYE262158 HIA262158 HRW262158 IBS262158 ILO262158 IVK262158 JFG262158 JPC262158 JYY262158 KIU262158 KSQ262158 LCM262158 LMI262158 LWE262158 MGA262158 MPW262158 MZS262158 NJO262158 NTK262158 ODG262158 ONC262158 OWY262158 PGU262158 PQQ262158 QAM262158 QKI262158 QUE262158 REA262158 RNW262158 RXS262158 SHO262158 SRK262158 TBG262158 TLC262158 TUY262158 UEU262158 UOQ262158 UYM262158 VII262158 VSE262158 WCA262158 WLW262158 WVS262158 K327694 JG327694 TC327694 ACY327694 AMU327694 AWQ327694 BGM327694 BQI327694 CAE327694 CKA327694 CTW327694 DDS327694 DNO327694 DXK327694 EHG327694 ERC327694 FAY327694 FKU327694 FUQ327694 GEM327694 GOI327694 GYE327694 HIA327694 HRW327694 IBS327694 ILO327694 IVK327694 JFG327694 JPC327694 JYY327694 KIU327694 KSQ327694 LCM327694 LMI327694 LWE327694 MGA327694 MPW327694 MZS327694 NJO327694 NTK327694 ODG327694 ONC327694 OWY327694 PGU327694 PQQ327694 QAM327694 QKI327694 QUE327694 REA327694 RNW327694 RXS327694 SHO327694 SRK327694 TBG327694 TLC327694 TUY327694 UEU327694 UOQ327694 UYM327694 VII327694 VSE327694 WCA327694 WLW327694 WVS327694 K393230 JG393230 TC393230 ACY393230 AMU393230 AWQ393230 BGM393230 BQI393230 CAE393230 CKA393230 CTW393230 DDS393230 DNO393230 DXK393230 EHG393230 ERC393230 FAY393230 FKU393230 FUQ393230 GEM393230 GOI393230 GYE393230 HIA393230 HRW393230 IBS393230 ILO393230 IVK393230 JFG393230 JPC393230 JYY393230 KIU393230 KSQ393230 LCM393230 LMI393230 LWE393230 MGA393230 MPW393230 MZS393230 NJO393230 NTK393230 ODG393230 ONC393230 OWY393230 PGU393230 PQQ393230 QAM393230 QKI393230 QUE393230 REA393230 RNW393230 RXS393230 SHO393230 SRK393230 TBG393230 TLC393230 TUY393230 UEU393230 UOQ393230 UYM393230 VII393230 VSE393230 WCA393230 WLW393230 WVS393230 K458766 JG458766 TC458766 ACY458766 AMU458766 AWQ458766 BGM458766 BQI458766 CAE458766 CKA458766 CTW458766 DDS458766 DNO458766 DXK458766 EHG458766 ERC458766 FAY458766 FKU458766 FUQ458766 GEM458766 GOI458766 GYE458766 HIA458766 HRW458766 IBS458766 ILO458766 IVK458766 JFG458766 JPC458766 JYY458766 KIU458766 KSQ458766 LCM458766 LMI458766 LWE458766 MGA458766 MPW458766 MZS458766 NJO458766 NTK458766 ODG458766 ONC458766 OWY458766 PGU458766 PQQ458766 QAM458766 QKI458766 QUE458766 REA458766 RNW458766 RXS458766 SHO458766 SRK458766 TBG458766 TLC458766 TUY458766 UEU458766 UOQ458766 UYM458766 VII458766 VSE458766 WCA458766 WLW458766 WVS458766 K524302 JG524302 TC524302 ACY524302 AMU524302 AWQ524302 BGM524302 BQI524302 CAE524302 CKA524302 CTW524302 DDS524302 DNO524302 DXK524302 EHG524302 ERC524302 FAY524302 FKU524302 FUQ524302 GEM524302 GOI524302 GYE524302 HIA524302 HRW524302 IBS524302 ILO524302 IVK524302 JFG524302 JPC524302 JYY524302 KIU524302 KSQ524302 LCM524302 LMI524302 LWE524302 MGA524302 MPW524302 MZS524302 NJO524302 NTK524302 ODG524302 ONC524302 OWY524302 PGU524302 PQQ524302 QAM524302 QKI524302 QUE524302 REA524302 RNW524302 RXS524302 SHO524302 SRK524302 TBG524302 TLC524302 TUY524302 UEU524302 UOQ524302 UYM524302 VII524302 VSE524302 WCA524302 WLW524302 WVS524302 K589838 JG589838 TC589838 ACY589838 AMU589838 AWQ589838 BGM589838 BQI589838 CAE589838 CKA589838 CTW589838 DDS589838 DNO589838 DXK589838 EHG589838 ERC589838 FAY589838 FKU589838 FUQ589838 GEM589838 GOI589838 GYE589838 HIA589838 HRW589838 IBS589838 ILO589838 IVK589838 JFG589838 JPC589838 JYY589838 KIU589838 KSQ589838 LCM589838 LMI589838 LWE589838 MGA589838 MPW589838 MZS589838 NJO589838 NTK589838 ODG589838 ONC589838 OWY589838 PGU589838 PQQ589838 QAM589838 QKI589838 QUE589838 REA589838 RNW589838 RXS589838 SHO589838 SRK589838 TBG589838 TLC589838 TUY589838 UEU589838 UOQ589838 UYM589838 VII589838 VSE589838 WCA589838 WLW589838 WVS589838 K655374 JG655374 TC655374 ACY655374 AMU655374 AWQ655374 BGM655374 BQI655374 CAE655374 CKA655374 CTW655374 DDS655374 DNO655374 DXK655374 EHG655374 ERC655374 FAY655374 FKU655374 FUQ655374 GEM655374 GOI655374 GYE655374 HIA655374 HRW655374 IBS655374 ILO655374 IVK655374 JFG655374 JPC655374 JYY655374 KIU655374 KSQ655374 LCM655374 LMI655374 LWE655374 MGA655374 MPW655374 MZS655374 NJO655374 NTK655374 ODG655374 ONC655374 OWY655374 PGU655374 PQQ655374 QAM655374 QKI655374 QUE655374 REA655374 RNW655374 RXS655374 SHO655374 SRK655374 TBG655374 TLC655374 TUY655374 UEU655374 UOQ655374 UYM655374 VII655374 VSE655374 WCA655374 WLW655374 WVS655374 K720910 JG720910 TC720910 ACY720910 AMU720910 AWQ720910 BGM720910 BQI720910 CAE720910 CKA720910 CTW720910 DDS720910 DNO720910 DXK720910 EHG720910 ERC720910 FAY720910 FKU720910 FUQ720910 GEM720910 GOI720910 GYE720910 HIA720910 HRW720910 IBS720910 ILO720910 IVK720910 JFG720910 JPC720910 JYY720910 KIU720910 KSQ720910 LCM720910 LMI720910 LWE720910 MGA720910 MPW720910 MZS720910 NJO720910 NTK720910 ODG720910 ONC720910 OWY720910 PGU720910 PQQ720910 QAM720910 QKI720910 QUE720910 REA720910 RNW720910 RXS720910 SHO720910 SRK720910 TBG720910 TLC720910 TUY720910 UEU720910 UOQ720910 UYM720910 VII720910 VSE720910 WCA720910 WLW720910 WVS720910 K786446 JG786446 TC786446 ACY786446 AMU786446 AWQ786446 BGM786446 BQI786446 CAE786446 CKA786446 CTW786446 DDS786446 DNO786446 DXK786446 EHG786446 ERC786446 FAY786446 FKU786446 FUQ786446 GEM786446 GOI786446 GYE786446 HIA786446 HRW786446 IBS786446 ILO786446 IVK786446 JFG786446 JPC786446 JYY786446 KIU786446 KSQ786446 LCM786446 LMI786446 LWE786446 MGA786446 MPW786446 MZS786446 NJO786446 NTK786446 ODG786446 ONC786446 OWY786446 PGU786446 PQQ786446 QAM786446 QKI786446 QUE786446 REA786446 RNW786446 RXS786446 SHO786446 SRK786446 TBG786446 TLC786446 TUY786446 UEU786446 UOQ786446 UYM786446 VII786446 VSE786446 WCA786446 WLW786446 WVS786446 K851982 JG851982 TC851982 ACY851982 AMU851982 AWQ851982 BGM851982 BQI851982 CAE851982 CKA851982 CTW851982 DDS851982 DNO851982 DXK851982 EHG851982 ERC851982 FAY851982 FKU851982 FUQ851982 GEM851982 GOI851982 GYE851982 HIA851982 HRW851982 IBS851982 ILO851982 IVK851982 JFG851982 JPC851982 JYY851982 KIU851982 KSQ851982 LCM851982 LMI851982 LWE851982 MGA851982 MPW851982 MZS851982 NJO851982 NTK851982 ODG851982 ONC851982 OWY851982 PGU851982 PQQ851982 QAM851982 QKI851982 QUE851982 REA851982 RNW851982 RXS851982 SHO851982 SRK851982 TBG851982 TLC851982 TUY851982 UEU851982 UOQ851982 UYM851982 VII851982 VSE851982 WCA851982 WLW851982 WVS851982 K917518 JG917518 TC917518 ACY917518 AMU917518 AWQ917518 BGM917518 BQI917518 CAE917518 CKA917518 CTW917518 DDS917518 DNO917518 DXK917518 EHG917518 ERC917518 FAY917518 FKU917518 FUQ917518 GEM917518 GOI917518 GYE917518 HIA917518 HRW917518 IBS917518 ILO917518 IVK917518 JFG917518 JPC917518 JYY917518 KIU917518 KSQ917518 LCM917518 LMI917518 LWE917518 MGA917518 MPW917518 MZS917518 NJO917518 NTK917518 ODG917518 ONC917518 OWY917518 PGU917518 PQQ917518 QAM917518 QKI917518 QUE917518 REA917518 RNW917518 RXS917518 SHO917518 SRK917518 TBG917518 TLC917518 TUY917518 UEU917518 UOQ917518 UYM917518 VII917518 VSE917518 WCA917518 WLW917518 WVS917518 K983054 JG983054 TC983054 ACY983054 AMU983054 AWQ983054 BGM983054 BQI983054 CAE983054 CKA983054 CTW983054 DDS983054 DNO983054 DXK983054 EHG983054 ERC983054 FAY983054 FKU983054 FUQ983054 GEM983054 GOI983054 GYE983054 HIA983054 HRW983054 IBS983054 ILO983054 IVK983054 JFG983054 JPC983054 JYY983054 KIU983054 KSQ983054 LCM983054 LMI983054 LWE983054 MGA983054 MPW983054 MZS983054 NJO983054 NTK983054 ODG983054 ONC983054 OWY983054 PGU983054 PQQ983054 QAM983054 QKI983054 QUE983054 REA983054 RNW983054 RXS983054 SHO983054 SRK983054 TBG983054 TLC983054 TUY983054 UEU983054 UOQ983054 UYM983054 VII983054 VSE983054 WCA983054 WLW983054 WVS983054 M22 JI22 TE22 ADA22 AMW22 AWS22 BGO22 BQK22 CAG22 CKC22 CTY22 DDU22 DNQ22 DXM22 EHI22 ERE22 FBA22 FKW22 FUS22 GEO22 GOK22 GYG22 HIC22 HRY22 IBU22 ILQ22 IVM22 JFI22 JPE22 JZA22 KIW22 KSS22 LCO22 LMK22 LWG22 MGC22 MPY22 MZU22 NJQ22 NTM22 ODI22 ONE22 OXA22 PGW22 PQS22 QAO22 QKK22 QUG22 REC22 RNY22 RXU22 SHQ22 SRM22 TBI22 TLE22 TVA22 UEW22 UOS22 UYO22 VIK22 VSG22 WCC22 WLY22 WVU22 M65558 JI65558 TE65558 ADA65558 AMW65558 AWS65558 BGO65558 BQK65558 CAG65558 CKC65558 CTY65558 DDU65558 DNQ65558 DXM65558 EHI65558 ERE65558 FBA65558 FKW65558 FUS65558 GEO65558 GOK65558 GYG65558 HIC65558 HRY65558 IBU65558 ILQ65558 IVM65558 JFI65558 JPE65558 JZA65558 KIW65558 KSS65558 LCO65558 LMK65558 LWG65558 MGC65558 MPY65558 MZU65558 NJQ65558 NTM65558 ODI65558 ONE65558 OXA65558 PGW65558 PQS65558 QAO65558 QKK65558 QUG65558 REC65558 RNY65558 RXU65558 SHQ65558 SRM65558 TBI65558 TLE65558 TVA65558 UEW65558 UOS65558 UYO65558 VIK65558 VSG65558 WCC65558 WLY65558 WVU65558 M131094 JI131094 TE131094 ADA131094 AMW131094 AWS131094 BGO131094 BQK131094 CAG131094 CKC131094 CTY131094 DDU131094 DNQ131094 DXM131094 EHI131094 ERE131094 FBA131094 FKW131094 FUS131094 GEO131094 GOK131094 GYG131094 HIC131094 HRY131094 IBU131094 ILQ131094 IVM131094 JFI131094 JPE131094 JZA131094 KIW131094 KSS131094 LCO131094 LMK131094 LWG131094 MGC131094 MPY131094 MZU131094 NJQ131094 NTM131094 ODI131094 ONE131094 OXA131094 PGW131094 PQS131094 QAO131094 QKK131094 QUG131094 REC131094 RNY131094 RXU131094 SHQ131094 SRM131094 TBI131094 TLE131094 TVA131094 UEW131094 UOS131094 UYO131094 VIK131094 VSG131094 WCC131094 WLY131094 WVU131094 M196630 JI196630 TE196630 ADA196630 AMW196630 AWS196630 BGO196630 BQK196630 CAG196630 CKC196630 CTY196630 DDU196630 DNQ196630 DXM196630 EHI196630 ERE196630 FBA196630 FKW196630 FUS196630 GEO196630 GOK196630 GYG196630 HIC196630 HRY196630 IBU196630 ILQ196630 IVM196630 JFI196630 JPE196630 JZA196630 KIW196630 KSS196630 LCO196630 LMK196630 LWG196630 MGC196630 MPY196630 MZU196630 NJQ196630 NTM196630 ODI196630 ONE196630 OXA196630 PGW196630 PQS196630 QAO196630 QKK196630 QUG196630 REC196630 RNY196630 RXU196630 SHQ196630 SRM196630 TBI196630 TLE196630 TVA196630 UEW196630 UOS196630 UYO196630 VIK196630 VSG196630 WCC196630 WLY196630 WVU196630 M262166 JI262166 TE262166 ADA262166 AMW262166 AWS262166 BGO262166 BQK262166 CAG262166 CKC262166 CTY262166 DDU262166 DNQ262166 DXM262166 EHI262166 ERE262166 FBA262166 FKW262166 FUS262166 GEO262166 GOK262166 GYG262166 HIC262166 HRY262166 IBU262166 ILQ262166 IVM262166 JFI262166 JPE262166 JZA262166 KIW262166 KSS262166 LCO262166 LMK262166 LWG262166 MGC262166 MPY262166 MZU262166 NJQ262166 NTM262166 ODI262166 ONE262166 OXA262166 PGW262166 PQS262166 QAO262166 QKK262166 QUG262166 REC262166 RNY262166 RXU262166 SHQ262166 SRM262166 TBI262166 TLE262166 TVA262166 UEW262166 UOS262166 UYO262166 VIK262166 VSG262166 WCC262166 WLY262166 WVU262166 M327702 JI327702 TE327702 ADA327702 AMW327702 AWS327702 BGO327702 BQK327702 CAG327702 CKC327702 CTY327702 DDU327702 DNQ327702 DXM327702 EHI327702 ERE327702 FBA327702 FKW327702 FUS327702 GEO327702 GOK327702 GYG327702 HIC327702 HRY327702 IBU327702 ILQ327702 IVM327702 JFI327702 JPE327702 JZA327702 KIW327702 KSS327702 LCO327702 LMK327702 LWG327702 MGC327702 MPY327702 MZU327702 NJQ327702 NTM327702 ODI327702 ONE327702 OXA327702 PGW327702 PQS327702 QAO327702 QKK327702 QUG327702 REC327702 RNY327702 RXU327702 SHQ327702 SRM327702 TBI327702 TLE327702 TVA327702 UEW327702 UOS327702 UYO327702 VIK327702 VSG327702 WCC327702 WLY327702 WVU327702 M393238 JI393238 TE393238 ADA393238 AMW393238 AWS393238 BGO393238 BQK393238 CAG393238 CKC393238 CTY393238 DDU393238 DNQ393238 DXM393238 EHI393238 ERE393238 FBA393238 FKW393238 FUS393238 GEO393238 GOK393238 GYG393238 HIC393238 HRY393238 IBU393238 ILQ393238 IVM393238 JFI393238 JPE393238 JZA393238 KIW393238 KSS393238 LCO393238 LMK393238 LWG393238 MGC393238 MPY393238 MZU393238 NJQ393238 NTM393238 ODI393238 ONE393238 OXA393238 PGW393238 PQS393238 QAO393238 QKK393238 QUG393238 REC393238 RNY393238 RXU393238 SHQ393238 SRM393238 TBI393238 TLE393238 TVA393238 UEW393238 UOS393238 UYO393238 VIK393238 VSG393238 WCC393238 WLY393238 WVU393238 M458774 JI458774 TE458774 ADA458774 AMW458774 AWS458774 BGO458774 BQK458774 CAG458774 CKC458774 CTY458774 DDU458774 DNQ458774 DXM458774 EHI458774 ERE458774 FBA458774 FKW458774 FUS458774 GEO458774 GOK458774 GYG458774 HIC458774 HRY458774 IBU458774 ILQ458774 IVM458774 JFI458774 JPE458774 JZA458774 KIW458774 KSS458774 LCO458774 LMK458774 LWG458774 MGC458774 MPY458774 MZU458774 NJQ458774 NTM458774 ODI458774 ONE458774 OXA458774 PGW458774 PQS458774 QAO458774 QKK458774 QUG458774 REC458774 RNY458774 RXU458774 SHQ458774 SRM458774 TBI458774 TLE458774 TVA458774 UEW458774 UOS458774 UYO458774 VIK458774 VSG458774 WCC458774 WLY458774 WVU458774 M524310 JI524310 TE524310 ADA524310 AMW524310 AWS524310 BGO524310 BQK524310 CAG524310 CKC524310 CTY524310 DDU524310 DNQ524310 DXM524310 EHI524310 ERE524310 FBA524310 FKW524310 FUS524310 GEO524310 GOK524310 GYG524310 HIC524310 HRY524310 IBU524310 ILQ524310 IVM524310 JFI524310 JPE524310 JZA524310 KIW524310 KSS524310 LCO524310 LMK524310 LWG524310 MGC524310 MPY524310 MZU524310 NJQ524310 NTM524310 ODI524310 ONE524310 OXA524310 PGW524310 PQS524310 QAO524310 QKK524310 QUG524310 REC524310 RNY524310 RXU524310 SHQ524310 SRM524310 TBI524310 TLE524310 TVA524310 UEW524310 UOS524310 UYO524310 VIK524310 VSG524310 WCC524310 WLY524310 WVU524310 M589846 JI589846 TE589846 ADA589846 AMW589846 AWS589846 BGO589846 BQK589846 CAG589846 CKC589846 CTY589846 DDU589846 DNQ589846 DXM589846 EHI589846 ERE589846 FBA589846 FKW589846 FUS589846 GEO589846 GOK589846 GYG589846 HIC589846 HRY589846 IBU589846 ILQ589846 IVM589846 JFI589846 JPE589846 JZA589846 KIW589846 KSS589846 LCO589846 LMK589846 LWG589846 MGC589846 MPY589846 MZU589846 NJQ589846 NTM589846 ODI589846 ONE589846 OXA589846 PGW589846 PQS589846 QAO589846 QKK589846 QUG589846 REC589846 RNY589846 RXU589846 SHQ589846 SRM589846 TBI589846 TLE589846 TVA589846 UEW589846 UOS589846 UYO589846 VIK589846 VSG589846 WCC589846 WLY589846 WVU589846 M655382 JI655382 TE655382 ADA655382 AMW655382 AWS655382 BGO655382 BQK655382 CAG655382 CKC655382 CTY655382 DDU655382 DNQ655382 DXM655382 EHI655382 ERE655382 FBA655382 FKW655382 FUS655382 GEO655382 GOK655382 GYG655382 HIC655382 HRY655382 IBU655382 ILQ655382 IVM655382 JFI655382 JPE655382 JZA655382 KIW655382 KSS655382 LCO655382 LMK655382 LWG655382 MGC655382 MPY655382 MZU655382 NJQ655382 NTM655382 ODI655382 ONE655382 OXA655382 PGW655382 PQS655382 QAO655382 QKK655382 QUG655382 REC655382 RNY655382 RXU655382 SHQ655382 SRM655382 TBI655382 TLE655382 TVA655382 UEW655382 UOS655382 UYO655382 VIK655382 VSG655382 WCC655382 WLY655382 WVU655382 M720918 JI720918 TE720918 ADA720918 AMW720918 AWS720918 BGO720918 BQK720918 CAG720918 CKC720918 CTY720918 DDU720918 DNQ720918 DXM720918 EHI720918 ERE720918 FBA720918 FKW720918 FUS720918 GEO720918 GOK720918 GYG720918 HIC720918 HRY720918 IBU720918 ILQ720918 IVM720918 JFI720918 JPE720918 JZA720918 KIW720918 KSS720918 LCO720918 LMK720918 LWG720918 MGC720918 MPY720918 MZU720918 NJQ720918 NTM720918 ODI720918 ONE720918 OXA720918 PGW720918 PQS720918 QAO720918 QKK720918 QUG720918 REC720918 RNY720918 RXU720918 SHQ720918 SRM720918 TBI720918 TLE720918 TVA720918 UEW720918 UOS720918 UYO720918 VIK720918 VSG720918 WCC720918 WLY720918 WVU720918 M786454 JI786454 TE786454 ADA786454 AMW786454 AWS786454 BGO786454 BQK786454 CAG786454 CKC786454 CTY786454 DDU786454 DNQ786454 DXM786454 EHI786454 ERE786454 FBA786454 FKW786454 FUS786454 GEO786454 GOK786454 GYG786454 HIC786454 HRY786454 IBU786454 ILQ786454 IVM786454 JFI786454 JPE786454 JZA786454 KIW786454 KSS786454 LCO786454 LMK786454 LWG786454 MGC786454 MPY786454 MZU786454 NJQ786454 NTM786454 ODI786454 ONE786454 OXA786454 PGW786454 PQS786454 QAO786454 QKK786454 QUG786454 REC786454 RNY786454 RXU786454 SHQ786454 SRM786454 TBI786454 TLE786454 TVA786454 UEW786454 UOS786454 UYO786454 VIK786454 VSG786454 WCC786454 WLY786454 WVU786454 M851990 JI851990 TE851990 ADA851990 AMW851990 AWS851990 BGO851990 BQK851990 CAG851990 CKC851990 CTY851990 DDU851990 DNQ851990 DXM851990 EHI851990 ERE851990 FBA851990 FKW851990 FUS851990 GEO851990 GOK851990 GYG851990 HIC851990 HRY851990 IBU851990 ILQ851990 IVM851990 JFI851990 JPE851990 JZA851990 KIW851990 KSS851990 LCO851990 LMK851990 LWG851990 MGC851990 MPY851990 MZU851990 NJQ851990 NTM851990 ODI851990 ONE851990 OXA851990 PGW851990 PQS851990 QAO851990 QKK851990 QUG851990 REC851990 RNY851990 RXU851990 SHQ851990 SRM851990 TBI851990 TLE851990 TVA851990 UEW851990 UOS851990 UYO851990 VIK851990 VSG851990 WCC851990 WLY851990 WVU851990 M917526 JI917526 TE917526 ADA917526 AMW917526 AWS917526 BGO917526 BQK917526 CAG917526 CKC917526 CTY917526 DDU917526 DNQ917526 DXM917526 EHI917526 ERE917526 FBA917526 FKW917526 FUS917526 GEO917526 GOK917526 GYG917526 HIC917526 HRY917526 IBU917526 ILQ917526 IVM917526 JFI917526 JPE917526 JZA917526 KIW917526 KSS917526 LCO917526 LMK917526 LWG917526 MGC917526 MPY917526 MZU917526 NJQ917526 NTM917526 ODI917526 ONE917526 OXA917526 PGW917526 PQS917526 QAO917526 QKK917526 QUG917526 REC917526 RNY917526 RXU917526 SHQ917526 SRM917526 TBI917526 TLE917526 TVA917526 UEW917526 UOS917526 UYO917526 VIK917526 VSG917526 WCC917526 WLY917526 WVU917526 M983062 JI983062 TE983062 ADA983062 AMW983062 AWS983062 BGO983062 BQK983062 CAG983062 CKC983062 CTY983062 DDU983062 DNQ983062 DXM983062 EHI983062 ERE983062 FBA983062 FKW983062 FUS983062 GEO983062 GOK983062 GYG983062 HIC983062 HRY983062 IBU983062 ILQ983062 IVM983062 JFI983062 JPE983062 JZA983062 KIW983062 KSS983062 LCO983062 LMK983062 LWG983062 MGC983062 MPY983062 MZU983062 NJQ983062 NTM983062 ODI983062 ONE983062 OXA983062 PGW983062 PQS983062 QAO983062 QKK983062 QUG983062 REC983062 RNY983062 RXU983062 SHQ983062 SRM983062 TBI983062 TLE983062 TVA983062 UEW983062 UOS983062 UYO983062 VIK983062 VSG983062 WCC983062 WLY983062 WVU983062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K65566 JG65566 TC65566 ACY65566 AMU65566 AWQ65566 BGM65566 BQI65566 CAE65566 CKA65566 CTW65566 DDS65566 DNO65566 DXK65566 EHG65566 ERC65566 FAY65566 FKU65566 FUQ65566 GEM65566 GOI65566 GYE65566 HIA65566 HRW65566 IBS65566 ILO65566 IVK65566 JFG65566 JPC65566 JYY65566 KIU65566 KSQ65566 LCM65566 LMI65566 LWE65566 MGA65566 MPW65566 MZS65566 NJO65566 NTK65566 ODG65566 ONC65566 OWY65566 PGU65566 PQQ65566 QAM65566 QKI65566 QUE65566 REA65566 RNW65566 RXS65566 SHO65566 SRK65566 TBG65566 TLC65566 TUY65566 UEU65566 UOQ65566 UYM65566 VII65566 VSE65566 WCA65566 WLW65566 WVS65566 K131102 JG131102 TC131102 ACY131102 AMU131102 AWQ131102 BGM131102 BQI131102 CAE131102 CKA131102 CTW131102 DDS131102 DNO131102 DXK131102 EHG131102 ERC131102 FAY131102 FKU131102 FUQ131102 GEM131102 GOI131102 GYE131102 HIA131102 HRW131102 IBS131102 ILO131102 IVK131102 JFG131102 JPC131102 JYY131102 KIU131102 KSQ131102 LCM131102 LMI131102 LWE131102 MGA131102 MPW131102 MZS131102 NJO131102 NTK131102 ODG131102 ONC131102 OWY131102 PGU131102 PQQ131102 QAM131102 QKI131102 QUE131102 REA131102 RNW131102 RXS131102 SHO131102 SRK131102 TBG131102 TLC131102 TUY131102 UEU131102 UOQ131102 UYM131102 VII131102 VSE131102 WCA131102 WLW131102 WVS131102 K196638 JG196638 TC196638 ACY196638 AMU196638 AWQ196638 BGM196638 BQI196638 CAE196638 CKA196638 CTW196638 DDS196638 DNO196638 DXK196638 EHG196638 ERC196638 FAY196638 FKU196638 FUQ196638 GEM196638 GOI196638 GYE196638 HIA196638 HRW196638 IBS196638 ILO196638 IVK196638 JFG196638 JPC196638 JYY196638 KIU196638 KSQ196638 LCM196638 LMI196638 LWE196638 MGA196638 MPW196638 MZS196638 NJO196638 NTK196638 ODG196638 ONC196638 OWY196638 PGU196638 PQQ196638 QAM196638 QKI196638 QUE196638 REA196638 RNW196638 RXS196638 SHO196638 SRK196638 TBG196638 TLC196638 TUY196638 UEU196638 UOQ196638 UYM196638 VII196638 VSE196638 WCA196638 WLW196638 WVS196638 K262174 JG262174 TC262174 ACY262174 AMU262174 AWQ262174 BGM262174 BQI262174 CAE262174 CKA262174 CTW262174 DDS262174 DNO262174 DXK262174 EHG262174 ERC262174 FAY262174 FKU262174 FUQ262174 GEM262174 GOI262174 GYE262174 HIA262174 HRW262174 IBS262174 ILO262174 IVK262174 JFG262174 JPC262174 JYY262174 KIU262174 KSQ262174 LCM262174 LMI262174 LWE262174 MGA262174 MPW262174 MZS262174 NJO262174 NTK262174 ODG262174 ONC262174 OWY262174 PGU262174 PQQ262174 QAM262174 QKI262174 QUE262174 REA262174 RNW262174 RXS262174 SHO262174 SRK262174 TBG262174 TLC262174 TUY262174 UEU262174 UOQ262174 UYM262174 VII262174 VSE262174 WCA262174 WLW262174 WVS262174 K327710 JG327710 TC327710 ACY327710 AMU327710 AWQ327710 BGM327710 BQI327710 CAE327710 CKA327710 CTW327710 DDS327710 DNO327710 DXK327710 EHG327710 ERC327710 FAY327710 FKU327710 FUQ327710 GEM327710 GOI327710 GYE327710 HIA327710 HRW327710 IBS327710 ILO327710 IVK327710 JFG327710 JPC327710 JYY327710 KIU327710 KSQ327710 LCM327710 LMI327710 LWE327710 MGA327710 MPW327710 MZS327710 NJO327710 NTK327710 ODG327710 ONC327710 OWY327710 PGU327710 PQQ327710 QAM327710 QKI327710 QUE327710 REA327710 RNW327710 RXS327710 SHO327710 SRK327710 TBG327710 TLC327710 TUY327710 UEU327710 UOQ327710 UYM327710 VII327710 VSE327710 WCA327710 WLW327710 WVS327710 K393246 JG393246 TC393246 ACY393246 AMU393246 AWQ393246 BGM393246 BQI393246 CAE393246 CKA393246 CTW393246 DDS393246 DNO393246 DXK393246 EHG393246 ERC393246 FAY393246 FKU393246 FUQ393246 GEM393246 GOI393246 GYE393246 HIA393246 HRW393246 IBS393246 ILO393246 IVK393246 JFG393246 JPC393246 JYY393246 KIU393246 KSQ393246 LCM393246 LMI393246 LWE393246 MGA393246 MPW393246 MZS393246 NJO393246 NTK393246 ODG393246 ONC393246 OWY393246 PGU393246 PQQ393246 QAM393246 QKI393246 QUE393246 REA393246 RNW393246 RXS393246 SHO393246 SRK393246 TBG393246 TLC393246 TUY393246 UEU393246 UOQ393246 UYM393246 VII393246 VSE393246 WCA393246 WLW393246 WVS393246 K458782 JG458782 TC458782 ACY458782 AMU458782 AWQ458782 BGM458782 BQI458782 CAE458782 CKA458782 CTW458782 DDS458782 DNO458782 DXK458782 EHG458782 ERC458782 FAY458782 FKU458782 FUQ458782 GEM458782 GOI458782 GYE458782 HIA458782 HRW458782 IBS458782 ILO458782 IVK458782 JFG458782 JPC458782 JYY458782 KIU458782 KSQ458782 LCM458782 LMI458782 LWE458782 MGA458782 MPW458782 MZS458782 NJO458782 NTK458782 ODG458782 ONC458782 OWY458782 PGU458782 PQQ458782 QAM458782 QKI458782 QUE458782 REA458782 RNW458782 RXS458782 SHO458782 SRK458782 TBG458782 TLC458782 TUY458782 UEU458782 UOQ458782 UYM458782 VII458782 VSE458782 WCA458782 WLW458782 WVS458782 K524318 JG524318 TC524318 ACY524318 AMU524318 AWQ524318 BGM524318 BQI524318 CAE524318 CKA524318 CTW524318 DDS524318 DNO524318 DXK524318 EHG524318 ERC524318 FAY524318 FKU524318 FUQ524318 GEM524318 GOI524318 GYE524318 HIA524318 HRW524318 IBS524318 ILO524318 IVK524318 JFG524318 JPC524318 JYY524318 KIU524318 KSQ524318 LCM524318 LMI524318 LWE524318 MGA524318 MPW524318 MZS524318 NJO524318 NTK524318 ODG524318 ONC524318 OWY524318 PGU524318 PQQ524318 QAM524318 QKI524318 QUE524318 REA524318 RNW524318 RXS524318 SHO524318 SRK524318 TBG524318 TLC524318 TUY524318 UEU524318 UOQ524318 UYM524318 VII524318 VSE524318 WCA524318 WLW524318 WVS524318 K589854 JG589854 TC589854 ACY589854 AMU589854 AWQ589854 BGM589854 BQI589854 CAE589854 CKA589854 CTW589854 DDS589854 DNO589854 DXK589854 EHG589854 ERC589854 FAY589854 FKU589854 FUQ589854 GEM589854 GOI589854 GYE589854 HIA589854 HRW589854 IBS589854 ILO589854 IVK589854 JFG589854 JPC589854 JYY589854 KIU589854 KSQ589854 LCM589854 LMI589854 LWE589854 MGA589854 MPW589854 MZS589854 NJO589854 NTK589854 ODG589854 ONC589854 OWY589854 PGU589854 PQQ589854 QAM589854 QKI589854 QUE589854 REA589854 RNW589854 RXS589854 SHO589854 SRK589854 TBG589854 TLC589854 TUY589854 UEU589854 UOQ589854 UYM589854 VII589854 VSE589854 WCA589854 WLW589854 WVS589854 K655390 JG655390 TC655390 ACY655390 AMU655390 AWQ655390 BGM655390 BQI655390 CAE655390 CKA655390 CTW655390 DDS655390 DNO655390 DXK655390 EHG655390 ERC655390 FAY655390 FKU655390 FUQ655390 GEM655390 GOI655390 GYE655390 HIA655390 HRW655390 IBS655390 ILO655390 IVK655390 JFG655390 JPC655390 JYY655390 KIU655390 KSQ655390 LCM655390 LMI655390 LWE655390 MGA655390 MPW655390 MZS655390 NJO655390 NTK655390 ODG655390 ONC655390 OWY655390 PGU655390 PQQ655390 QAM655390 QKI655390 QUE655390 REA655390 RNW655390 RXS655390 SHO655390 SRK655390 TBG655390 TLC655390 TUY655390 UEU655390 UOQ655390 UYM655390 VII655390 VSE655390 WCA655390 WLW655390 WVS655390 K720926 JG720926 TC720926 ACY720926 AMU720926 AWQ720926 BGM720926 BQI720926 CAE720926 CKA720926 CTW720926 DDS720926 DNO720926 DXK720926 EHG720926 ERC720926 FAY720926 FKU720926 FUQ720926 GEM720926 GOI720926 GYE720926 HIA720926 HRW720926 IBS720926 ILO720926 IVK720926 JFG720926 JPC720926 JYY720926 KIU720926 KSQ720926 LCM720926 LMI720926 LWE720926 MGA720926 MPW720926 MZS720926 NJO720926 NTK720926 ODG720926 ONC720926 OWY720926 PGU720926 PQQ720926 QAM720926 QKI720926 QUE720926 REA720926 RNW720926 RXS720926 SHO720926 SRK720926 TBG720926 TLC720926 TUY720926 UEU720926 UOQ720926 UYM720926 VII720926 VSE720926 WCA720926 WLW720926 WVS720926 K786462 JG786462 TC786462 ACY786462 AMU786462 AWQ786462 BGM786462 BQI786462 CAE786462 CKA786462 CTW786462 DDS786462 DNO786462 DXK786462 EHG786462 ERC786462 FAY786462 FKU786462 FUQ786462 GEM786462 GOI786462 GYE786462 HIA786462 HRW786462 IBS786462 ILO786462 IVK786462 JFG786462 JPC786462 JYY786462 KIU786462 KSQ786462 LCM786462 LMI786462 LWE786462 MGA786462 MPW786462 MZS786462 NJO786462 NTK786462 ODG786462 ONC786462 OWY786462 PGU786462 PQQ786462 QAM786462 QKI786462 QUE786462 REA786462 RNW786462 RXS786462 SHO786462 SRK786462 TBG786462 TLC786462 TUY786462 UEU786462 UOQ786462 UYM786462 VII786462 VSE786462 WCA786462 WLW786462 WVS786462 K851998 JG851998 TC851998 ACY851998 AMU851998 AWQ851998 BGM851998 BQI851998 CAE851998 CKA851998 CTW851998 DDS851998 DNO851998 DXK851998 EHG851998 ERC851998 FAY851998 FKU851998 FUQ851998 GEM851998 GOI851998 GYE851998 HIA851998 HRW851998 IBS851998 ILO851998 IVK851998 JFG851998 JPC851998 JYY851998 KIU851998 KSQ851998 LCM851998 LMI851998 LWE851998 MGA851998 MPW851998 MZS851998 NJO851998 NTK851998 ODG851998 ONC851998 OWY851998 PGU851998 PQQ851998 QAM851998 QKI851998 QUE851998 REA851998 RNW851998 RXS851998 SHO851998 SRK851998 TBG851998 TLC851998 TUY851998 UEU851998 UOQ851998 UYM851998 VII851998 VSE851998 WCA851998 WLW851998 WVS851998 K917534 JG917534 TC917534 ACY917534 AMU917534 AWQ917534 BGM917534 BQI917534 CAE917534 CKA917534 CTW917534 DDS917534 DNO917534 DXK917534 EHG917534 ERC917534 FAY917534 FKU917534 FUQ917534 GEM917534 GOI917534 GYE917534 HIA917534 HRW917534 IBS917534 ILO917534 IVK917534 JFG917534 JPC917534 JYY917534 KIU917534 KSQ917534 LCM917534 LMI917534 LWE917534 MGA917534 MPW917534 MZS917534 NJO917534 NTK917534 ODG917534 ONC917534 OWY917534 PGU917534 PQQ917534 QAM917534 QKI917534 QUE917534 REA917534 RNW917534 RXS917534 SHO917534 SRK917534 TBG917534 TLC917534 TUY917534 UEU917534 UOQ917534 UYM917534 VII917534 VSE917534 WCA917534 WLW917534 WVS917534 K983070 JG983070 TC983070 ACY983070 AMU983070 AWQ983070 BGM983070 BQI983070 CAE983070 CKA983070 CTW983070 DDS983070 DNO983070 DXK983070 EHG983070 ERC983070 FAY983070 FKU983070 FUQ983070 GEM983070 GOI983070 GYE983070 HIA983070 HRW983070 IBS983070 ILO983070 IVK983070 JFG983070 JPC983070 JYY983070 KIU983070 KSQ983070 LCM983070 LMI983070 LWE983070 MGA983070 MPW983070 MZS983070 NJO983070 NTK983070 ODG983070 ONC983070 OWY983070 PGU983070 PQQ983070 QAM983070 QKI983070 QUE983070 REA983070 RNW983070 RXS983070 SHO983070 SRK983070 TBG983070 TLC983070 TUY983070 UEU983070 UOQ983070 UYM983070 VII983070 VSE983070 WCA983070 WLW983070 WVS983070 O38 JK38 TG38 ADC38 AMY38 AWU38 BGQ38 BQM38 CAI38 CKE38 CUA38 DDW38 DNS38 DXO38 EHK38 ERG38 FBC38 FKY38 FUU38 GEQ38 GOM38 GYI38 HIE38 HSA38 IBW38 ILS38 IVO38 JFK38 JPG38 JZC38 KIY38 KSU38 LCQ38 LMM38 LWI38 MGE38 MQA38 MZW38 NJS38 NTO38 ODK38 ONG38 OXC38 PGY38 PQU38 QAQ38 QKM38 QUI38 REE38 ROA38 RXW38 SHS38 SRO38 TBK38 TLG38 TVC38 UEY38 UOU38 UYQ38 VIM38 VSI38 WCE38 WMA38 WVW38 O65574 JK65574 TG65574 ADC65574 AMY65574 AWU65574 BGQ65574 BQM65574 CAI65574 CKE65574 CUA65574 DDW65574 DNS65574 DXO65574 EHK65574 ERG65574 FBC65574 FKY65574 FUU65574 GEQ65574 GOM65574 GYI65574 HIE65574 HSA65574 IBW65574 ILS65574 IVO65574 JFK65574 JPG65574 JZC65574 KIY65574 KSU65574 LCQ65574 LMM65574 LWI65574 MGE65574 MQA65574 MZW65574 NJS65574 NTO65574 ODK65574 ONG65574 OXC65574 PGY65574 PQU65574 QAQ65574 QKM65574 QUI65574 REE65574 ROA65574 RXW65574 SHS65574 SRO65574 TBK65574 TLG65574 TVC65574 UEY65574 UOU65574 UYQ65574 VIM65574 VSI65574 WCE65574 WMA65574 WVW65574 O131110 JK131110 TG131110 ADC131110 AMY131110 AWU131110 BGQ131110 BQM131110 CAI131110 CKE131110 CUA131110 DDW131110 DNS131110 DXO131110 EHK131110 ERG131110 FBC131110 FKY131110 FUU131110 GEQ131110 GOM131110 GYI131110 HIE131110 HSA131110 IBW131110 ILS131110 IVO131110 JFK131110 JPG131110 JZC131110 KIY131110 KSU131110 LCQ131110 LMM131110 LWI131110 MGE131110 MQA131110 MZW131110 NJS131110 NTO131110 ODK131110 ONG131110 OXC131110 PGY131110 PQU131110 QAQ131110 QKM131110 QUI131110 REE131110 ROA131110 RXW131110 SHS131110 SRO131110 TBK131110 TLG131110 TVC131110 UEY131110 UOU131110 UYQ131110 VIM131110 VSI131110 WCE131110 WMA131110 WVW131110 O196646 JK196646 TG196646 ADC196646 AMY196646 AWU196646 BGQ196646 BQM196646 CAI196646 CKE196646 CUA196646 DDW196646 DNS196646 DXO196646 EHK196646 ERG196646 FBC196646 FKY196646 FUU196646 GEQ196646 GOM196646 GYI196646 HIE196646 HSA196646 IBW196646 ILS196646 IVO196646 JFK196646 JPG196646 JZC196646 KIY196646 KSU196646 LCQ196646 LMM196646 LWI196646 MGE196646 MQA196646 MZW196646 NJS196646 NTO196646 ODK196646 ONG196646 OXC196646 PGY196646 PQU196646 QAQ196646 QKM196646 QUI196646 REE196646 ROA196646 RXW196646 SHS196646 SRO196646 TBK196646 TLG196646 TVC196646 UEY196646 UOU196646 UYQ196646 VIM196646 VSI196646 WCE196646 WMA196646 WVW196646 O262182 JK262182 TG262182 ADC262182 AMY262182 AWU262182 BGQ262182 BQM262182 CAI262182 CKE262182 CUA262182 DDW262182 DNS262182 DXO262182 EHK262182 ERG262182 FBC262182 FKY262182 FUU262182 GEQ262182 GOM262182 GYI262182 HIE262182 HSA262182 IBW262182 ILS262182 IVO262182 JFK262182 JPG262182 JZC262182 KIY262182 KSU262182 LCQ262182 LMM262182 LWI262182 MGE262182 MQA262182 MZW262182 NJS262182 NTO262182 ODK262182 ONG262182 OXC262182 PGY262182 PQU262182 QAQ262182 QKM262182 QUI262182 REE262182 ROA262182 RXW262182 SHS262182 SRO262182 TBK262182 TLG262182 TVC262182 UEY262182 UOU262182 UYQ262182 VIM262182 VSI262182 WCE262182 WMA262182 WVW262182 O327718 JK327718 TG327718 ADC327718 AMY327718 AWU327718 BGQ327718 BQM327718 CAI327718 CKE327718 CUA327718 DDW327718 DNS327718 DXO327718 EHK327718 ERG327718 FBC327718 FKY327718 FUU327718 GEQ327718 GOM327718 GYI327718 HIE327718 HSA327718 IBW327718 ILS327718 IVO327718 JFK327718 JPG327718 JZC327718 KIY327718 KSU327718 LCQ327718 LMM327718 LWI327718 MGE327718 MQA327718 MZW327718 NJS327718 NTO327718 ODK327718 ONG327718 OXC327718 PGY327718 PQU327718 QAQ327718 QKM327718 QUI327718 REE327718 ROA327718 RXW327718 SHS327718 SRO327718 TBK327718 TLG327718 TVC327718 UEY327718 UOU327718 UYQ327718 VIM327718 VSI327718 WCE327718 WMA327718 WVW327718 O393254 JK393254 TG393254 ADC393254 AMY393254 AWU393254 BGQ393254 BQM393254 CAI393254 CKE393254 CUA393254 DDW393254 DNS393254 DXO393254 EHK393254 ERG393254 FBC393254 FKY393254 FUU393254 GEQ393254 GOM393254 GYI393254 HIE393254 HSA393254 IBW393254 ILS393254 IVO393254 JFK393254 JPG393254 JZC393254 KIY393254 KSU393254 LCQ393254 LMM393254 LWI393254 MGE393254 MQA393254 MZW393254 NJS393254 NTO393254 ODK393254 ONG393254 OXC393254 PGY393254 PQU393254 QAQ393254 QKM393254 QUI393254 REE393254 ROA393254 RXW393254 SHS393254 SRO393254 TBK393254 TLG393254 TVC393254 UEY393254 UOU393254 UYQ393254 VIM393254 VSI393254 WCE393254 WMA393254 WVW393254 O458790 JK458790 TG458790 ADC458790 AMY458790 AWU458790 BGQ458790 BQM458790 CAI458790 CKE458790 CUA458790 DDW458790 DNS458790 DXO458790 EHK458790 ERG458790 FBC458790 FKY458790 FUU458790 GEQ458790 GOM458790 GYI458790 HIE458790 HSA458790 IBW458790 ILS458790 IVO458790 JFK458790 JPG458790 JZC458790 KIY458790 KSU458790 LCQ458790 LMM458790 LWI458790 MGE458790 MQA458790 MZW458790 NJS458790 NTO458790 ODK458790 ONG458790 OXC458790 PGY458790 PQU458790 QAQ458790 QKM458790 QUI458790 REE458790 ROA458790 RXW458790 SHS458790 SRO458790 TBK458790 TLG458790 TVC458790 UEY458790 UOU458790 UYQ458790 VIM458790 VSI458790 WCE458790 WMA458790 WVW458790 O524326 JK524326 TG524326 ADC524326 AMY524326 AWU524326 BGQ524326 BQM524326 CAI524326 CKE524326 CUA524326 DDW524326 DNS524326 DXO524326 EHK524326 ERG524326 FBC524326 FKY524326 FUU524326 GEQ524326 GOM524326 GYI524326 HIE524326 HSA524326 IBW524326 ILS524326 IVO524326 JFK524326 JPG524326 JZC524326 KIY524326 KSU524326 LCQ524326 LMM524326 LWI524326 MGE524326 MQA524326 MZW524326 NJS524326 NTO524326 ODK524326 ONG524326 OXC524326 PGY524326 PQU524326 QAQ524326 QKM524326 QUI524326 REE524326 ROA524326 RXW524326 SHS524326 SRO524326 TBK524326 TLG524326 TVC524326 UEY524326 UOU524326 UYQ524326 VIM524326 VSI524326 WCE524326 WMA524326 WVW524326 O589862 JK589862 TG589862 ADC589862 AMY589862 AWU589862 BGQ589862 BQM589862 CAI589862 CKE589862 CUA589862 DDW589862 DNS589862 DXO589862 EHK589862 ERG589862 FBC589862 FKY589862 FUU589862 GEQ589862 GOM589862 GYI589862 HIE589862 HSA589862 IBW589862 ILS589862 IVO589862 JFK589862 JPG589862 JZC589862 KIY589862 KSU589862 LCQ589862 LMM589862 LWI589862 MGE589862 MQA589862 MZW589862 NJS589862 NTO589862 ODK589862 ONG589862 OXC589862 PGY589862 PQU589862 QAQ589862 QKM589862 QUI589862 REE589862 ROA589862 RXW589862 SHS589862 SRO589862 TBK589862 TLG589862 TVC589862 UEY589862 UOU589862 UYQ589862 VIM589862 VSI589862 WCE589862 WMA589862 WVW589862 O655398 JK655398 TG655398 ADC655398 AMY655398 AWU655398 BGQ655398 BQM655398 CAI655398 CKE655398 CUA655398 DDW655398 DNS655398 DXO655398 EHK655398 ERG655398 FBC655398 FKY655398 FUU655398 GEQ655398 GOM655398 GYI655398 HIE655398 HSA655398 IBW655398 ILS655398 IVO655398 JFK655398 JPG655398 JZC655398 KIY655398 KSU655398 LCQ655398 LMM655398 LWI655398 MGE655398 MQA655398 MZW655398 NJS655398 NTO655398 ODK655398 ONG655398 OXC655398 PGY655398 PQU655398 QAQ655398 QKM655398 QUI655398 REE655398 ROA655398 RXW655398 SHS655398 SRO655398 TBK655398 TLG655398 TVC655398 UEY655398 UOU655398 UYQ655398 VIM655398 VSI655398 WCE655398 WMA655398 WVW655398 O720934 JK720934 TG720934 ADC720934 AMY720934 AWU720934 BGQ720934 BQM720934 CAI720934 CKE720934 CUA720934 DDW720934 DNS720934 DXO720934 EHK720934 ERG720934 FBC720934 FKY720934 FUU720934 GEQ720934 GOM720934 GYI720934 HIE720934 HSA720934 IBW720934 ILS720934 IVO720934 JFK720934 JPG720934 JZC720934 KIY720934 KSU720934 LCQ720934 LMM720934 LWI720934 MGE720934 MQA720934 MZW720934 NJS720934 NTO720934 ODK720934 ONG720934 OXC720934 PGY720934 PQU720934 QAQ720934 QKM720934 QUI720934 REE720934 ROA720934 RXW720934 SHS720934 SRO720934 TBK720934 TLG720934 TVC720934 UEY720934 UOU720934 UYQ720934 VIM720934 VSI720934 WCE720934 WMA720934 WVW720934 O786470 JK786470 TG786470 ADC786470 AMY786470 AWU786470 BGQ786470 BQM786470 CAI786470 CKE786470 CUA786470 DDW786470 DNS786470 DXO786470 EHK786470 ERG786470 FBC786470 FKY786470 FUU786470 GEQ786470 GOM786470 GYI786470 HIE786470 HSA786470 IBW786470 ILS786470 IVO786470 JFK786470 JPG786470 JZC786470 KIY786470 KSU786470 LCQ786470 LMM786470 LWI786470 MGE786470 MQA786470 MZW786470 NJS786470 NTO786470 ODK786470 ONG786470 OXC786470 PGY786470 PQU786470 QAQ786470 QKM786470 QUI786470 REE786470 ROA786470 RXW786470 SHS786470 SRO786470 TBK786470 TLG786470 TVC786470 UEY786470 UOU786470 UYQ786470 VIM786470 VSI786470 WCE786470 WMA786470 WVW786470 O852006 JK852006 TG852006 ADC852006 AMY852006 AWU852006 BGQ852006 BQM852006 CAI852006 CKE852006 CUA852006 DDW852006 DNS852006 DXO852006 EHK852006 ERG852006 FBC852006 FKY852006 FUU852006 GEQ852006 GOM852006 GYI852006 HIE852006 HSA852006 IBW852006 ILS852006 IVO852006 JFK852006 JPG852006 JZC852006 KIY852006 KSU852006 LCQ852006 LMM852006 LWI852006 MGE852006 MQA852006 MZW852006 NJS852006 NTO852006 ODK852006 ONG852006 OXC852006 PGY852006 PQU852006 QAQ852006 QKM852006 QUI852006 REE852006 ROA852006 RXW852006 SHS852006 SRO852006 TBK852006 TLG852006 TVC852006 UEY852006 UOU852006 UYQ852006 VIM852006 VSI852006 WCE852006 WMA852006 WVW852006 O917542 JK917542 TG917542 ADC917542 AMY917542 AWU917542 BGQ917542 BQM917542 CAI917542 CKE917542 CUA917542 DDW917542 DNS917542 DXO917542 EHK917542 ERG917542 FBC917542 FKY917542 FUU917542 GEQ917542 GOM917542 GYI917542 HIE917542 HSA917542 IBW917542 ILS917542 IVO917542 JFK917542 JPG917542 JZC917542 KIY917542 KSU917542 LCQ917542 LMM917542 LWI917542 MGE917542 MQA917542 MZW917542 NJS917542 NTO917542 ODK917542 ONG917542 OXC917542 PGY917542 PQU917542 QAQ917542 QKM917542 QUI917542 REE917542 ROA917542 RXW917542 SHS917542 SRO917542 TBK917542 TLG917542 TVC917542 UEY917542 UOU917542 UYQ917542 VIM917542 VSI917542 WCE917542 WMA917542 WVW917542 O983078 JK983078 TG983078 ADC983078 AMY983078 AWU983078 BGQ983078 BQM983078 CAI983078 CKE983078 CUA983078 DDW983078 DNS983078 DXO983078 EHK983078 ERG983078 FBC983078 FKY983078 FUU983078 GEQ983078 GOM983078 GYI983078 HIE983078 HSA983078 IBW983078 ILS983078 IVO983078 JFK983078 JPG983078 JZC983078 KIY983078 KSU983078 LCQ983078 LMM983078 LWI983078 MGE983078 MQA983078 MZW983078 NJS983078 NTO983078 ODK983078 ONG983078 OXC983078 PGY983078 PQU983078 QAQ983078 QKM983078 QUI983078 REE983078 ROA983078 RXW983078 SHS983078 SRO983078 TBK983078 TLG983078 TVC983078 UEY983078 UOU983078 UYQ983078 VIM983078 VSI983078 WCE983078 WMA983078 WVW983078 M54 JI54 TE54 ADA54 AMW54 AWS54 BGO54 BQK54 CAG54 CKC54 CTY54 DDU54 DNQ54 DXM54 EHI54 ERE54 FBA54 FKW54 FUS54 GEO54 GOK54 GYG54 HIC54 HRY54 IBU54 ILQ54 IVM54 JFI54 JPE54 JZA54 KIW54 KSS54 LCO54 LMK54 LWG54 MGC54 MPY54 MZU54 NJQ54 NTM54 ODI54 ONE54 OXA54 PGW54 PQS54 QAO54 QKK54 QUG54 REC54 RNY54 RXU54 SHQ54 SRM54 TBI54 TLE54 TVA54 UEW54 UOS54 UYO54 VIK54 VSG54 WCC54 WLY54 WVU54 M65590 JI65590 TE65590 ADA65590 AMW65590 AWS65590 BGO65590 BQK65590 CAG65590 CKC65590 CTY65590 DDU65590 DNQ65590 DXM65590 EHI65590 ERE65590 FBA65590 FKW65590 FUS65590 GEO65590 GOK65590 GYG65590 HIC65590 HRY65590 IBU65590 ILQ65590 IVM65590 JFI65590 JPE65590 JZA65590 KIW65590 KSS65590 LCO65590 LMK65590 LWG65590 MGC65590 MPY65590 MZU65590 NJQ65590 NTM65590 ODI65590 ONE65590 OXA65590 PGW65590 PQS65590 QAO65590 QKK65590 QUG65590 REC65590 RNY65590 RXU65590 SHQ65590 SRM65590 TBI65590 TLE65590 TVA65590 UEW65590 UOS65590 UYO65590 VIK65590 VSG65590 WCC65590 WLY65590 WVU65590 M131126 JI131126 TE131126 ADA131126 AMW131126 AWS131126 BGO131126 BQK131126 CAG131126 CKC131126 CTY131126 DDU131126 DNQ131126 DXM131126 EHI131126 ERE131126 FBA131126 FKW131126 FUS131126 GEO131126 GOK131126 GYG131126 HIC131126 HRY131126 IBU131126 ILQ131126 IVM131126 JFI131126 JPE131126 JZA131126 KIW131126 KSS131126 LCO131126 LMK131126 LWG131126 MGC131126 MPY131126 MZU131126 NJQ131126 NTM131126 ODI131126 ONE131126 OXA131126 PGW131126 PQS131126 QAO131126 QKK131126 QUG131126 REC131126 RNY131126 RXU131126 SHQ131126 SRM131126 TBI131126 TLE131126 TVA131126 UEW131126 UOS131126 UYO131126 VIK131126 VSG131126 WCC131126 WLY131126 WVU131126 M196662 JI196662 TE196662 ADA196662 AMW196662 AWS196662 BGO196662 BQK196662 CAG196662 CKC196662 CTY196662 DDU196662 DNQ196662 DXM196662 EHI196662 ERE196662 FBA196662 FKW196662 FUS196662 GEO196662 GOK196662 GYG196662 HIC196662 HRY196662 IBU196662 ILQ196662 IVM196662 JFI196662 JPE196662 JZA196662 KIW196662 KSS196662 LCO196662 LMK196662 LWG196662 MGC196662 MPY196662 MZU196662 NJQ196662 NTM196662 ODI196662 ONE196662 OXA196662 PGW196662 PQS196662 QAO196662 QKK196662 QUG196662 REC196662 RNY196662 RXU196662 SHQ196662 SRM196662 TBI196662 TLE196662 TVA196662 UEW196662 UOS196662 UYO196662 VIK196662 VSG196662 WCC196662 WLY196662 WVU196662 M262198 JI262198 TE262198 ADA262198 AMW262198 AWS262198 BGO262198 BQK262198 CAG262198 CKC262198 CTY262198 DDU262198 DNQ262198 DXM262198 EHI262198 ERE262198 FBA262198 FKW262198 FUS262198 GEO262198 GOK262198 GYG262198 HIC262198 HRY262198 IBU262198 ILQ262198 IVM262198 JFI262198 JPE262198 JZA262198 KIW262198 KSS262198 LCO262198 LMK262198 LWG262198 MGC262198 MPY262198 MZU262198 NJQ262198 NTM262198 ODI262198 ONE262198 OXA262198 PGW262198 PQS262198 QAO262198 QKK262198 QUG262198 REC262198 RNY262198 RXU262198 SHQ262198 SRM262198 TBI262198 TLE262198 TVA262198 UEW262198 UOS262198 UYO262198 VIK262198 VSG262198 WCC262198 WLY262198 WVU262198 M327734 JI327734 TE327734 ADA327734 AMW327734 AWS327734 BGO327734 BQK327734 CAG327734 CKC327734 CTY327734 DDU327734 DNQ327734 DXM327734 EHI327734 ERE327734 FBA327734 FKW327734 FUS327734 GEO327734 GOK327734 GYG327734 HIC327734 HRY327734 IBU327734 ILQ327734 IVM327734 JFI327734 JPE327734 JZA327734 KIW327734 KSS327734 LCO327734 LMK327734 LWG327734 MGC327734 MPY327734 MZU327734 NJQ327734 NTM327734 ODI327734 ONE327734 OXA327734 PGW327734 PQS327734 QAO327734 QKK327734 QUG327734 REC327734 RNY327734 RXU327734 SHQ327734 SRM327734 TBI327734 TLE327734 TVA327734 UEW327734 UOS327734 UYO327734 VIK327734 VSG327734 WCC327734 WLY327734 WVU327734 M393270 JI393270 TE393270 ADA393270 AMW393270 AWS393270 BGO393270 BQK393270 CAG393270 CKC393270 CTY393270 DDU393270 DNQ393270 DXM393270 EHI393270 ERE393270 FBA393270 FKW393270 FUS393270 GEO393270 GOK393270 GYG393270 HIC393270 HRY393270 IBU393270 ILQ393270 IVM393270 JFI393270 JPE393270 JZA393270 KIW393270 KSS393270 LCO393270 LMK393270 LWG393270 MGC393270 MPY393270 MZU393270 NJQ393270 NTM393270 ODI393270 ONE393270 OXA393270 PGW393270 PQS393270 QAO393270 QKK393270 QUG393270 REC393270 RNY393270 RXU393270 SHQ393270 SRM393270 TBI393270 TLE393270 TVA393270 UEW393270 UOS393270 UYO393270 VIK393270 VSG393270 WCC393270 WLY393270 WVU393270 M458806 JI458806 TE458806 ADA458806 AMW458806 AWS458806 BGO458806 BQK458806 CAG458806 CKC458806 CTY458806 DDU458806 DNQ458806 DXM458806 EHI458806 ERE458806 FBA458806 FKW458806 FUS458806 GEO458806 GOK458806 GYG458806 HIC458806 HRY458806 IBU458806 ILQ458806 IVM458806 JFI458806 JPE458806 JZA458806 KIW458806 KSS458806 LCO458806 LMK458806 LWG458806 MGC458806 MPY458806 MZU458806 NJQ458806 NTM458806 ODI458806 ONE458806 OXA458806 PGW458806 PQS458806 QAO458806 QKK458806 QUG458806 REC458806 RNY458806 RXU458806 SHQ458806 SRM458806 TBI458806 TLE458806 TVA458806 UEW458806 UOS458806 UYO458806 VIK458806 VSG458806 WCC458806 WLY458806 WVU458806 M524342 JI524342 TE524342 ADA524342 AMW524342 AWS524342 BGO524342 BQK524342 CAG524342 CKC524342 CTY524342 DDU524342 DNQ524342 DXM524342 EHI524342 ERE524342 FBA524342 FKW524342 FUS524342 GEO524342 GOK524342 GYG524342 HIC524342 HRY524342 IBU524342 ILQ524342 IVM524342 JFI524342 JPE524342 JZA524342 KIW524342 KSS524342 LCO524342 LMK524342 LWG524342 MGC524342 MPY524342 MZU524342 NJQ524342 NTM524342 ODI524342 ONE524342 OXA524342 PGW524342 PQS524342 QAO524342 QKK524342 QUG524342 REC524342 RNY524342 RXU524342 SHQ524342 SRM524342 TBI524342 TLE524342 TVA524342 UEW524342 UOS524342 UYO524342 VIK524342 VSG524342 WCC524342 WLY524342 WVU524342 M589878 JI589878 TE589878 ADA589878 AMW589878 AWS589878 BGO589878 BQK589878 CAG589878 CKC589878 CTY589878 DDU589878 DNQ589878 DXM589878 EHI589878 ERE589878 FBA589878 FKW589878 FUS589878 GEO589878 GOK589878 GYG589878 HIC589878 HRY589878 IBU589878 ILQ589878 IVM589878 JFI589878 JPE589878 JZA589878 KIW589878 KSS589878 LCO589878 LMK589878 LWG589878 MGC589878 MPY589878 MZU589878 NJQ589878 NTM589878 ODI589878 ONE589878 OXA589878 PGW589878 PQS589878 QAO589878 QKK589878 QUG589878 REC589878 RNY589878 RXU589878 SHQ589878 SRM589878 TBI589878 TLE589878 TVA589878 UEW589878 UOS589878 UYO589878 VIK589878 VSG589878 WCC589878 WLY589878 WVU589878 M655414 JI655414 TE655414 ADA655414 AMW655414 AWS655414 BGO655414 BQK655414 CAG655414 CKC655414 CTY655414 DDU655414 DNQ655414 DXM655414 EHI655414 ERE655414 FBA655414 FKW655414 FUS655414 GEO655414 GOK655414 GYG655414 HIC655414 HRY655414 IBU655414 ILQ655414 IVM655414 JFI655414 JPE655414 JZA655414 KIW655414 KSS655414 LCO655414 LMK655414 LWG655414 MGC655414 MPY655414 MZU655414 NJQ655414 NTM655414 ODI655414 ONE655414 OXA655414 PGW655414 PQS655414 QAO655414 QKK655414 QUG655414 REC655414 RNY655414 RXU655414 SHQ655414 SRM655414 TBI655414 TLE655414 TVA655414 UEW655414 UOS655414 UYO655414 VIK655414 VSG655414 WCC655414 WLY655414 WVU655414 M720950 JI720950 TE720950 ADA720950 AMW720950 AWS720950 BGO720950 BQK720950 CAG720950 CKC720950 CTY720950 DDU720950 DNQ720950 DXM720950 EHI720950 ERE720950 FBA720950 FKW720950 FUS720950 GEO720950 GOK720950 GYG720950 HIC720950 HRY720950 IBU720950 ILQ720950 IVM720950 JFI720950 JPE720950 JZA720950 KIW720950 KSS720950 LCO720950 LMK720950 LWG720950 MGC720950 MPY720950 MZU720950 NJQ720950 NTM720950 ODI720950 ONE720950 OXA720950 PGW720950 PQS720950 QAO720950 QKK720950 QUG720950 REC720950 RNY720950 RXU720950 SHQ720950 SRM720950 TBI720950 TLE720950 TVA720950 UEW720950 UOS720950 UYO720950 VIK720950 VSG720950 WCC720950 WLY720950 WVU720950 M786486 JI786486 TE786486 ADA786486 AMW786486 AWS786486 BGO786486 BQK786486 CAG786486 CKC786486 CTY786486 DDU786486 DNQ786486 DXM786486 EHI786486 ERE786486 FBA786486 FKW786486 FUS786486 GEO786486 GOK786486 GYG786486 HIC786486 HRY786486 IBU786486 ILQ786486 IVM786486 JFI786486 JPE786486 JZA786486 KIW786486 KSS786486 LCO786486 LMK786486 LWG786486 MGC786486 MPY786486 MZU786486 NJQ786486 NTM786486 ODI786486 ONE786486 OXA786486 PGW786486 PQS786486 QAO786486 QKK786486 QUG786486 REC786486 RNY786486 RXU786486 SHQ786486 SRM786486 TBI786486 TLE786486 TVA786486 UEW786486 UOS786486 UYO786486 VIK786486 VSG786486 WCC786486 WLY786486 WVU786486 M852022 JI852022 TE852022 ADA852022 AMW852022 AWS852022 BGO852022 BQK852022 CAG852022 CKC852022 CTY852022 DDU852022 DNQ852022 DXM852022 EHI852022 ERE852022 FBA852022 FKW852022 FUS852022 GEO852022 GOK852022 GYG852022 HIC852022 HRY852022 IBU852022 ILQ852022 IVM852022 JFI852022 JPE852022 JZA852022 KIW852022 KSS852022 LCO852022 LMK852022 LWG852022 MGC852022 MPY852022 MZU852022 NJQ852022 NTM852022 ODI852022 ONE852022 OXA852022 PGW852022 PQS852022 QAO852022 QKK852022 QUG852022 REC852022 RNY852022 RXU852022 SHQ852022 SRM852022 TBI852022 TLE852022 TVA852022 UEW852022 UOS852022 UYO852022 VIK852022 VSG852022 WCC852022 WLY852022 WVU852022 M917558 JI917558 TE917558 ADA917558 AMW917558 AWS917558 BGO917558 BQK917558 CAG917558 CKC917558 CTY917558 DDU917558 DNQ917558 DXM917558 EHI917558 ERE917558 FBA917558 FKW917558 FUS917558 GEO917558 GOK917558 GYG917558 HIC917558 HRY917558 IBU917558 ILQ917558 IVM917558 JFI917558 JPE917558 JZA917558 KIW917558 KSS917558 LCO917558 LMK917558 LWG917558 MGC917558 MPY917558 MZU917558 NJQ917558 NTM917558 ODI917558 ONE917558 OXA917558 PGW917558 PQS917558 QAO917558 QKK917558 QUG917558 REC917558 RNY917558 RXU917558 SHQ917558 SRM917558 TBI917558 TLE917558 TVA917558 UEW917558 UOS917558 UYO917558 VIK917558 VSG917558 WCC917558 WLY917558 WVU917558 M983094 JI983094 TE983094 ADA983094 AMW983094 AWS983094 BGO983094 BQK983094 CAG983094 CKC983094 CTY983094 DDU983094 DNQ983094 DXM983094 EHI983094 ERE983094 FBA983094 FKW983094 FUS983094 GEO983094 GOK983094 GYG983094 HIC983094 HRY983094 IBU983094 ILQ983094 IVM983094 JFI983094 JPE983094 JZA983094 KIW983094 KSS983094 LCO983094 LMK983094 LWG983094 MGC983094 MPY983094 MZU983094 NJQ983094 NTM983094 ODI983094 ONE983094 OXA983094 PGW983094 PQS983094 QAO983094 QKK983094 QUG983094 REC983094 RNY983094 RXU983094 SHQ983094 SRM983094 TBI983094 TLE983094 TVA983094 UEW983094 UOS983094 UYO983094 VIK983094 VSG983094 WCC983094 WLY983094 WVU983094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K65582 JG65582 TC65582 ACY65582 AMU65582 AWQ65582 BGM65582 BQI65582 CAE65582 CKA65582 CTW65582 DDS65582 DNO65582 DXK65582 EHG65582 ERC65582 FAY65582 FKU65582 FUQ65582 GEM65582 GOI65582 GYE65582 HIA65582 HRW65582 IBS65582 ILO65582 IVK65582 JFG65582 JPC65582 JYY65582 KIU65582 KSQ65582 LCM65582 LMI65582 LWE65582 MGA65582 MPW65582 MZS65582 NJO65582 NTK65582 ODG65582 ONC65582 OWY65582 PGU65582 PQQ65582 QAM65582 QKI65582 QUE65582 REA65582 RNW65582 RXS65582 SHO65582 SRK65582 TBG65582 TLC65582 TUY65582 UEU65582 UOQ65582 UYM65582 VII65582 VSE65582 WCA65582 WLW65582 WVS65582 K131118 JG131118 TC131118 ACY131118 AMU131118 AWQ131118 BGM131118 BQI131118 CAE131118 CKA131118 CTW131118 DDS131118 DNO131118 DXK131118 EHG131118 ERC131118 FAY131118 FKU131118 FUQ131118 GEM131118 GOI131118 GYE131118 HIA131118 HRW131118 IBS131118 ILO131118 IVK131118 JFG131118 JPC131118 JYY131118 KIU131118 KSQ131118 LCM131118 LMI131118 LWE131118 MGA131118 MPW131118 MZS131118 NJO131118 NTK131118 ODG131118 ONC131118 OWY131118 PGU131118 PQQ131118 QAM131118 QKI131118 QUE131118 REA131118 RNW131118 RXS131118 SHO131118 SRK131118 TBG131118 TLC131118 TUY131118 UEU131118 UOQ131118 UYM131118 VII131118 VSE131118 WCA131118 WLW131118 WVS131118 K196654 JG196654 TC196654 ACY196654 AMU196654 AWQ196654 BGM196654 BQI196654 CAE196654 CKA196654 CTW196654 DDS196654 DNO196654 DXK196654 EHG196654 ERC196654 FAY196654 FKU196654 FUQ196654 GEM196654 GOI196654 GYE196654 HIA196654 HRW196654 IBS196654 ILO196654 IVK196654 JFG196654 JPC196654 JYY196654 KIU196654 KSQ196654 LCM196654 LMI196654 LWE196654 MGA196654 MPW196654 MZS196654 NJO196654 NTK196654 ODG196654 ONC196654 OWY196654 PGU196654 PQQ196654 QAM196654 QKI196654 QUE196654 REA196654 RNW196654 RXS196654 SHO196654 SRK196654 TBG196654 TLC196654 TUY196654 UEU196654 UOQ196654 UYM196654 VII196654 VSE196654 WCA196654 WLW196654 WVS196654 K262190 JG262190 TC262190 ACY262190 AMU262190 AWQ262190 BGM262190 BQI262190 CAE262190 CKA262190 CTW262190 DDS262190 DNO262190 DXK262190 EHG262190 ERC262190 FAY262190 FKU262190 FUQ262190 GEM262190 GOI262190 GYE262190 HIA262190 HRW262190 IBS262190 ILO262190 IVK262190 JFG262190 JPC262190 JYY262190 KIU262190 KSQ262190 LCM262190 LMI262190 LWE262190 MGA262190 MPW262190 MZS262190 NJO262190 NTK262190 ODG262190 ONC262190 OWY262190 PGU262190 PQQ262190 QAM262190 QKI262190 QUE262190 REA262190 RNW262190 RXS262190 SHO262190 SRK262190 TBG262190 TLC262190 TUY262190 UEU262190 UOQ262190 UYM262190 VII262190 VSE262190 WCA262190 WLW262190 WVS262190 K327726 JG327726 TC327726 ACY327726 AMU327726 AWQ327726 BGM327726 BQI327726 CAE327726 CKA327726 CTW327726 DDS327726 DNO327726 DXK327726 EHG327726 ERC327726 FAY327726 FKU327726 FUQ327726 GEM327726 GOI327726 GYE327726 HIA327726 HRW327726 IBS327726 ILO327726 IVK327726 JFG327726 JPC327726 JYY327726 KIU327726 KSQ327726 LCM327726 LMI327726 LWE327726 MGA327726 MPW327726 MZS327726 NJO327726 NTK327726 ODG327726 ONC327726 OWY327726 PGU327726 PQQ327726 QAM327726 QKI327726 QUE327726 REA327726 RNW327726 RXS327726 SHO327726 SRK327726 TBG327726 TLC327726 TUY327726 UEU327726 UOQ327726 UYM327726 VII327726 VSE327726 WCA327726 WLW327726 WVS327726 K393262 JG393262 TC393262 ACY393262 AMU393262 AWQ393262 BGM393262 BQI393262 CAE393262 CKA393262 CTW393262 DDS393262 DNO393262 DXK393262 EHG393262 ERC393262 FAY393262 FKU393262 FUQ393262 GEM393262 GOI393262 GYE393262 HIA393262 HRW393262 IBS393262 ILO393262 IVK393262 JFG393262 JPC393262 JYY393262 KIU393262 KSQ393262 LCM393262 LMI393262 LWE393262 MGA393262 MPW393262 MZS393262 NJO393262 NTK393262 ODG393262 ONC393262 OWY393262 PGU393262 PQQ393262 QAM393262 QKI393262 QUE393262 REA393262 RNW393262 RXS393262 SHO393262 SRK393262 TBG393262 TLC393262 TUY393262 UEU393262 UOQ393262 UYM393262 VII393262 VSE393262 WCA393262 WLW393262 WVS393262 K458798 JG458798 TC458798 ACY458798 AMU458798 AWQ458798 BGM458798 BQI458798 CAE458798 CKA458798 CTW458798 DDS458798 DNO458798 DXK458798 EHG458798 ERC458798 FAY458798 FKU458798 FUQ458798 GEM458798 GOI458798 GYE458798 HIA458798 HRW458798 IBS458798 ILO458798 IVK458798 JFG458798 JPC458798 JYY458798 KIU458798 KSQ458798 LCM458798 LMI458798 LWE458798 MGA458798 MPW458798 MZS458798 NJO458798 NTK458798 ODG458798 ONC458798 OWY458798 PGU458798 PQQ458798 QAM458798 QKI458798 QUE458798 REA458798 RNW458798 RXS458798 SHO458798 SRK458798 TBG458798 TLC458798 TUY458798 UEU458798 UOQ458798 UYM458798 VII458798 VSE458798 WCA458798 WLW458798 WVS458798 K524334 JG524334 TC524334 ACY524334 AMU524334 AWQ524334 BGM524334 BQI524334 CAE524334 CKA524334 CTW524334 DDS524334 DNO524334 DXK524334 EHG524334 ERC524334 FAY524334 FKU524334 FUQ524334 GEM524334 GOI524334 GYE524334 HIA524334 HRW524334 IBS524334 ILO524334 IVK524334 JFG524334 JPC524334 JYY524334 KIU524334 KSQ524334 LCM524334 LMI524334 LWE524334 MGA524334 MPW524334 MZS524334 NJO524334 NTK524334 ODG524334 ONC524334 OWY524334 PGU524334 PQQ524334 QAM524334 QKI524334 QUE524334 REA524334 RNW524334 RXS524334 SHO524334 SRK524334 TBG524334 TLC524334 TUY524334 UEU524334 UOQ524334 UYM524334 VII524334 VSE524334 WCA524334 WLW524334 WVS524334 K589870 JG589870 TC589870 ACY589870 AMU589870 AWQ589870 BGM589870 BQI589870 CAE589870 CKA589870 CTW589870 DDS589870 DNO589870 DXK589870 EHG589870 ERC589870 FAY589870 FKU589870 FUQ589870 GEM589870 GOI589870 GYE589870 HIA589870 HRW589870 IBS589870 ILO589870 IVK589870 JFG589870 JPC589870 JYY589870 KIU589870 KSQ589870 LCM589870 LMI589870 LWE589870 MGA589870 MPW589870 MZS589870 NJO589870 NTK589870 ODG589870 ONC589870 OWY589870 PGU589870 PQQ589870 QAM589870 QKI589870 QUE589870 REA589870 RNW589870 RXS589870 SHO589870 SRK589870 TBG589870 TLC589870 TUY589870 UEU589870 UOQ589870 UYM589870 VII589870 VSE589870 WCA589870 WLW589870 WVS589870 K655406 JG655406 TC655406 ACY655406 AMU655406 AWQ655406 BGM655406 BQI655406 CAE655406 CKA655406 CTW655406 DDS655406 DNO655406 DXK655406 EHG655406 ERC655406 FAY655406 FKU655406 FUQ655406 GEM655406 GOI655406 GYE655406 HIA655406 HRW655406 IBS655406 ILO655406 IVK655406 JFG655406 JPC655406 JYY655406 KIU655406 KSQ655406 LCM655406 LMI655406 LWE655406 MGA655406 MPW655406 MZS655406 NJO655406 NTK655406 ODG655406 ONC655406 OWY655406 PGU655406 PQQ655406 QAM655406 QKI655406 QUE655406 REA655406 RNW655406 RXS655406 SHO655406 SRK655406 TBG655406 TLC655406 TUY655406 UEU655406 UOQ655406 UYM655406 VII655406 VSE655406 WCA655406 WLW655406 WVS655406 K720942 JG720942 TC720942 ACY720942 AMU720942 AWQ720942 BGM720942 BQI720942 CAE720942 CKA720942 CTW720942 DDS720942 DNO720942 DXK720942 EHG720942 ERC720942 FAY720942 FKU720942 FUQ720942 GEM720942 GOI720942 GYE720942 HIA720942 HRW720942 IBS720942 ILO720942 IVK720942 JFG720942 JPC720942 JYY720942 KIU720942 KSQ720942 LCM720942 LMI720942 LWE720942 MGA720942 MPW720942 MZS720942 NJO720942 NTK720942 ODG720942 ONC720942 OWY720942 PGU720942 PQQ720942 QAM720942 QKI720942 QUE720942 REA720942 RNW720942 RXS720942 SHO720942 SRK720942 TBG720942 TLC720942 TUY720942 UEU720942 UOQ720942 UYM720942 VII720942 VSE720942 WCA720942 WLW720942 WVS720942 K786478 JG786478 TC786478 ACY786478 AMU786478 AWQ786478 BGM786478 BQI786478 CAE786478 CKA786478 CTW786478 DDS786478 DNO786478 DXK786478 EHG786478 ERC786478 FAY786478 FKU786478 FUQ786478 GEM786478 GOI786478 GYE786478 HIA786478 HRW786478 IBS786478 ILO786478 IVK786478 JFG786478 JPC786478 JYY786478 KIU786478 KSQ786478 LCM786478 LMI786478 LWE786478 MGA786478 MPW786478 MZS786478 NJO786478 NTK786478 ODG786478 ONC786478 OWY786478 PGU786478 PQQ786478 QAM786478 QKI786478 QUE786478 REA786478 RNW786478 RXS786478 SHO786478 SRK786478 TBG786478 TLC786478 TUY786478 UEU786478 UOQ786478 UYM786478 VII786478 VSE786478 WCA786478 WLW786478 WVS786478 K852014 JG852014 TC852014 ACY852014 AMU852014 AWQ852014 BGM852014 BQI852014 CAE852014 CKA852014 CTW852014 DDS852014 DNO852014 DXK852014 EHG852014 ERC852014 FAY852014 FKU852014 FUQ852014 GEM852014 GOI852014 GYE852014 HIA852014 HRW852014 IBS852014 ILO852014 IVK852014 JFG852014 JPC852014 JYY852014 KIU852014 KSQ852014 LCM852014 LMI852014 LWE852014 MGA852014 MPW852014 MZS852014 NJO852014 NTK852014 ODG852014 ONC852014 OWY852014 PGU852014 PQQ852014 QAM852014 QKI852014 QUE852014 REA852014 RNW852014 RXS852014 SHO852014 SRK852014 TBG852014 TLC852014 TUY852014 UEU852014 UOQ852014 UYM852014 VII852014 VSE852014 WCA852014 WLW852014 WVS852014 K917550 JG917550 TC917550 ACY917550 AMU917550 AWQ917550 BGM917550 BQI917550 CAE917550 CKA917550 CTW917550 DDS917550 DNO917550 DXK917550 EHG917550 ERC917550 FAY917550 FKU917550 FUQ917550 GEM917550 GOI917550 GYE917550 HIA917550 HRW917550 IBS917550 ILO917550 IVK917550 JFG917550 JPC917550 JYY917550 KIU917550 KSQ917550 LCM917550 LMI917550 LWE917550 MGA917550 MPW917550 MZS917550 NJO917550 NTK917550 ODG917550 ONC917550 OWY917550 PGU917550 PQQ917550 QAM917550 QKI917550 QUE917550 REA917550 RNW917550 RXS917550 SHO917550 SRK917550 TBG917550 TLC917550 TUY917550 UEU917550 UOQ917550 UYM917550 VII917550 VSE917550 WCA917550 WLW917550 WVS917550 K983086 JG983086 TC983086 ACY983086 AMU983086 AWQ983086 BGM983086 BQI983086 CAE983086 CKA983086 CTW983086 DDS983086 DNO983086 DXK983086 EHG983086 ERC983086 FAY983086 FKU983086 FUQ983086 GEM983086 GOI983086 GYE983086 HIA983086 HRW983086 IBS983086 ILO983086 IVK983086 JFG983086 JPC983086 JYY983086 KIU983086 KSQ983086 LCM983086 LMI983086 LWE983086 MGA983086 MPW983086 MZS983086 NJO983086 NTK983086 ODG983086 ONC983086 OWY983086 PGU983086 PQQ983086 QAM983086 QKI983086 QUE983086 REA983086 RNW983086 RXS983086 SHO983086 SRK983086 TBG983086 TLC983086 TUY983086 UEU983086 UOQ983086 UYM983086 VII983086 VSE983086 WCA983086 WLW983086 WVS983086 K62 JG62 TC62 ACY62 AMU62 AWQ62 BGM62 BQI62 CAE62 CKA62 CTW62 DDS62 DNO62 DXK62 EHG62 ERC62 FAY62 FKU62 FUQ62 GEM62 GOI62 GYE62 HIA62 HRW62 IBS62 ILO62 IVK62 JFG62 JPC62 JYY62 KIU62 KSQ62 LCM62 LMI62 LWE62 MGA62 MPW62 MZS62 NJO62 NTK62 ODG62 ONC62 OWY62 PGU62 PQQ62 QAM62 QKI62 QUE62 REA62 RNW62 RXS62 SHO62 SRK62 TBG62 TLC62 TUY62 UEU62 UOQ62 UYM62 VII62 VSE62 WCA62 WLW62 WVS62 K65598 JG65598 TC65598 ACY65598 AMU65598 AWQ65598 BGM65598 BQI65598 CAE65598 CKA65598 CTW65598 DDS65598 DNO65598 DXK65598 EHG65598 ERC65598 FAY65598 FKU65598 FUQ65598 GEM65598 GOI65598 GYE65598 HIA65598 HRW65598 IBS65598 ILO65598 IVK65598 JFG65598 JPC65598 JYY65598 KIU65598 KSQ65598 LCM65598 LMI65598 LWE65598 MGA65598 MPW65598 MZS65598 NJO65598 NTK65598 ODG65598 ONC65598 OWY65598 PGU65598 PQQ65598 QAM65598 QKI65598 QUE65598 REA65598 RNW65598 RXS65598 SHO65598 SRK65598 TBG65598 TLC65598 TUY65598 UEU65598 UOQ65598 UYM65598 VII65598 VSE65598 WCA65598 WLW65598 WVS65598 K131134 JG131134 TC131134 ACY131134 AMU131134 AWQ131134 BGM131134 BQI131134 CAE131134 CKA131134 CTW131134 DDS131134 DNO131134 DXK131134 EHG131134 ERC131134 FAY131134 FKU131134 FUQ131134 GEM131134 GOI131134 GYE131134 HIA131134 HRW131134 IBS131134 ILO131134 IVK131134 JFG131134 JPC131134 JYY131134 KIU131134 KSQ131134 LCM131134 LMI131134 LWE131134 MGA131134 MPW131134 MZS131134 NJO131134 NTK131134 ODG131134 ONC131134 OWY131134 PGU131134 PQQ131134 QAM131134 QKI131134 QUE131134 REA131134 RNW131134 RXS131134 SHO131134 SRK131134 TBG131134 TLC131134 TUY131134 UEU131134 UOQ131134 UYM131134 VII131134 VSE131134 WCA131134 WLW131134 WVS131134 K196670 JG196670 TC196670 ACY196670 AMU196670 AWQ196670 BGM196670 BQI196670 CAE196670 CKA196670 CTW196670 DDS196670 DNO196670 DXK196670 EHG196670 ERC196670 FAY196670 FKU196670 FUQ196670 GEM196670 GOI196670 GYE196670 HIA196670 HRW196670 IBS196670 ILO196670 IVK196670 JFG196670 JPC196670 JYY196670 KIU196670 KSQ196670 LCM196670 LMI196670 LWE196670 MGA196670 MPW196670 MZS196670 NJO196670 NTK196670 ODG196670 ONC196670 OWY196670 PGU196670 PQQ196670 QAM196670 QKI196670 QUE196670 REA196670 RNW196670 RXS196670 SHO196670 SRK196670 TBG196670 TLC196670 TUY196670 UEU196670 UOQ196670 UYM196670 VII196670 VSE196670 WCA196670 WLW196670 WVS196670 K262206 JG262206 TC262206 ACY262206 AMU262206 AWQ262206 BGM262206 BQI262206 CAE262206 CKA262206 CTW262206 DDS262206 DNO262206 DXK262206 EHG262206 ERC262206 FAY262206 FKU262206 FUQ262206 GEM262206 GOI262206 GYE262206 HIA262206 HRW262206 IBS262206 ILO262206 IVK262206 JFG262206 JPC262206 JYY262206 KIU262206 KSQ262206 LCM262206 LMI262206 LWE262206 MGA262206 MPW262206 MZS262206 NJO262206 NTK262206 ODG262206 ONC262206 OWY262206 PGU262206 PQQ262206 QAM262206 QKI262206 QUE262206 REA262206 RNW262206 RXS262206 SHO262206 SRK262206 TBG262206 TLC262206 TUY262206 UEU262206 UOQ262206 UYM262206 VII262206 VSE262206 WCA262206 WLW262206 WVS262206 K327742 JG327742 TC327742 ACY327742 AMU327742 AWQ327742 BGM327742 BQI327742 CAE327742 CKA327742 CTW327742 DDS327742 DNO327742 DXK327742 EHG327742 ERC327742 FAY327742 FKU327742 FUQ327742 GEM327742 GOI327742 GYE327742 HIA327742 HRW327742 IBS327742 ILO327742 IVK327742 JFG327742 JPC327742 JYY327742 KIU327742 KSQ327742 LCM327742 LMI327742 LWE327742 MGA327742 MPW327742 MZS327742 NJO327742 NTK327742 ODG327742 ONC327742 OWY327742 PGU327742 PQQ327742 QAM327742 QKI327742 QUE327742 REA327742 RNW327742 RXS327742 SHO327742 SRK327742 TBG327742 TLC327742 TUY327742 UEU327742 UOQ327742 UYM327742 VII327742 VSE327742 WCA327742 WLW327742 WVS327742 K393278 JG393278 TC393278 ACY393278 AMU393278 AWQ393278 BGM393278 BQI393278 CAE393278 CKA393278 CTW393278 DDS393278 DNO393278 DXK393278 EHG393278 ERC393278 FAY393278 FKU393278 FUQ393278 GEM393278 GOI393278 GYE393278 HIA393278 HRW393278 IBS393278 ILO393278 IVK393278 JFG393278 JPC393278 JYY393278 KIU393278 KSQ393278 LCM393278 LMI393278 LWE393278 MGA393278 MPW393278 MZS393278 NJO393278 NTK393278 ODG393278 ONC393278 OWY393278 PGU393278 PQQ393278 QAM393278 QKI393278 QUE393278 REA393278 RNW393278 RXS393278 SHO393278 SRK393278 TBG393278 TLC393278 TUY393278 UEU393278 UOQ393278 UYM393278 VII393278 VSE393278 WCA393278 WLW393278 WVS393278 K458814 JG458814 TC458814 ACY458814 AMU458814 AWQ458814 BGM458814 BQI458814 CAE458814 CKA458814 CTW458814 DDS458814 DNO458814 DXK458814 EHG458814 ERC458814 FAY458814 FKU458814 FUQ458814 GEM458814 GOI458814 GYE458814 HIA458814 HRW458814 IBS458814 ILO458814 IVK458814 JFG458814 JPC458814 JYY458814 KIU458814 KSQ458814 LCM458814 LMI458814 LWE458814 MGA458814 MPW458814 MZS458814 NJO458814 NTK458814 ODG458814 ONC458814 OWY458814 PGU458814 PQQ458814 QAM458814 QKI458814 QUE458814 REA458814 RNW458814 RXS458814 SHO458814 SRK458814 TBG458814 TLC458814 TUY458814 UEU458814 UOQ458814 UYM458814 VII458814 VSE458814 WCA458814 WLW458814 WVS458814 K524350 JG524350 TC524350 ACY524350 AMU524350 AWQ524350 BGM524350 BQI524350 CAE524350 CKA524350 CTW524350 DDS524350 DNO524350 DXK524350 EHG524350 ERC524350 FAY524350 FKU524350 FUQ524350 GEM524350 GOI524350 GYE524350 HIA524350 HRW524350 IBS524350 ILO524350 IVK524350 JFG524350 JPC524350 JYY524350 KIU524350 KSQ524350 LCM524350 LMI524350 LWE524350 MGA524350 MPW524350 MZS524350 NJO524350 NTK524350 ODG524350 ONC524350 OWY524350 PGU524350 PQQ524350 QAM524350 QKI524350 QUE524350 REA524350 RNW524350 RXS524350 SHO524350 SRK524350 TBG524350 TLC524350 TUY524350 UEU524350 UOQ524350 UYM524350 VII524350 VSE524350 WCA524350 WLW524350 WVS524350 K589886 JG589886 TC589886 ACY589886 AMU589886 AWQ589886 BGM589886 BQI589886 CAE589886 CKA589886 CTW589886 DDS589886 DNO589886 DXK589886 EHG589886 ERC589886 FAY589886 FKU589886 FUQ589886 GEM589886 GOI589886 GYE589886 HIA589886 HRW589886 IBS589886 ILO589886 IVK589886 JFG589886 JPC589886 JYY589886 KIU589886 KSQ589886 LCM589886 LMI589886 LWE589886 MGA589886 MPW589886 MZS589886 NJO589886 NTK589886 ODG589886 ONC589886 OWY589886 PGU589886 PQQ589886 QAM589886 QKI589886 QUE589886 REA589886 RNW589886 RXS589886 SHO589886 SRK589886 TBG589886 TLC589886 TUY589886 UEU589886 UOQ589886 UYM589886 VII589886 VSE589886 WCA589886 WLW589886 WVS589886 K655422 JG655422 TC655422 ACY655422 AMU655422 AWQ655422 BGM655422 BQI655422 CAE655422 CKA655422 CTW655422 DDS655422 DNO655422 DXK655422 EHG655422 ERC655422 FAY655422 FKU655422 FUQ655422 GEM655422 GOI655422 GYE655422 HIA655422 HRW655422 IBS655422 ILO655422 IVK655422 JFG655422 JPC655422 JYY655422 KIU655422 KSQ655422 LCM655422 LMI655422 LWE655422 MGA655422 MPW655422 MZS655422 NJO655422 NTK655422 ODG655422 ONC655422 OWY655422 PGU655422 PQQ655422 QAM655422 QKI655422 QUE655422 REA655422 RNW655422 RXS655422 SHO655422 SRK655422 TBG655422 TLC655422 TUY655422 UEU655422 UOQ655422 UYM655422 VII655422 VSE655422 WCA655422 WLW655422 WVS655422 K720958 JG720958 TC720958 ACY720958 AMU720958 AWQ720958 BGM720958 BQI720958 CAE720958 CKA720958 CTW720958 DDS720958 DNO720958 DXK720958 EHG720958 ERC720958 FAY720958 FKU720958 FUQ720958 GEM720958 GOI720958 GYE720958 HIA720958 HRW720958 IBS720958 ILO720958 IVK720958 JFG720958 JPC720958 JYY720958 KIU720958 KSQ720958 LCM720958 LMI720958 LWE720958 MGA720958 MPW720958 MZS720958 NJO720958 NTK720958 ODG720958 ONC720958 OWY720958 PGU720958 PQQ720958 QAM720958 QKI720958 QUE720958 REA720958 RNW720958 RXS720958 SHO720958 SRK720958 TBG720958 TLC720958 TUY720958 UEU720958 UOQ720958 UYM720958 VII720958 VSE720958 WCA720958 WLW720958 WVS720958 K786494 JG786494 TC786494 ACY786494 AMU786494 AWQ786494 BGM786494 BQI786494 CAE786494 CKA786494 CTW786494 DDS786494 DNO786494 DXK786494 EHG786494 ERC786494 FAY786494 FKU786494 FUQ786494 GEM786494 GOI786494 GYE786494 HIA786494 HRW786494 IBS786494 ILO786494 IVK786494 JFG786494 JPC786494 JYY786494 KIU786494 KSQ786494 LCM786494 LMI786494 LWE786494 MGA786494 MPW786494 MZS786494 NJO786494 NTK786494 ODG786494 ONC786494 OWY786494 PGU786494 PQQ786494 QAM786494 QKI786494 QUE786494 REA786494 RNW786494 RXS786494 SHO786494 SRK786494 TBG786494 TLC786494 TUY786494 UEU786494 UOQ786494 UYM786494 VII786494 VSE786494 WCA786494 WLW786494 WVS786494 K852030 JG852030 TC852030 ACY852030 AMU852030 AWQ852030 BGM852030 BQI852030 CAE852030 CKA852030 CTW852030 DDS852030 DNO852030 DXK852030 EHG852030 ERC852030 FAY852030 FKU852030 FUQ852030 GEM852030 GOI852030 GYE852030 HIA852030 HRW852030 IBS852030 ILO852030 IVK852030 JFG852030 JPC852030 JYY852030 KIU852030 KSQ852030 LCM852030 LMI852030 LWE852030 MGA852030 MPW852030 MZS852030 NJO852030 NTK852030 ODG852030 ONC852030 OWY852030 PGU852030 PQQ852030 QAM852030 QKI852030 QUE852030 REA852030 RNW852030 RXS852030 SHO852030 SRK852030 TBG852030 TLC852030 TUY852030 UEU852030 UOQ852030 UYM852030 VII852030 VSE852030 WCA852030 WLW852030 WVS852030 K917566 JG917566 TC917566 ACY917566 AMU917566 AWQ917566 BGM917566 BQI917566 CAE917566 CKA917566 CTW917566 DDS917566 DNO917566 DXK917566 EHG917566 ERC917566 FAY917566 FKU917566 FUQ917566 GEM917566 GOI917566 GYE917566 HIA917566 HRW917566 IBS917566 ILO917566 IVK917566 JFG917566 JPC917566 JYY917566 KIU917566 KSQ917566 LCM917566 LMI917566 LWE917566 MGA917566 MPW917566 MZS917566 NJO917566 NTK917566 ODG917566 ONC917566 OWY917566 PGU917566 PQQ917566 QAM917566 QKI917566 QUE917566 REA917566 RNW917566 RXS917566 SHO917566 SRK917566 TBG917566 TLC917566 TUY917566 UEU917566 UOQ917566 UYM917566 VII917566 VSE917566 WCA917566 WLW917566 WVS917566 K983102 JG983102 TC983102 ACY983102 AMU983102 AWQ983102 BGM983102 BQI983102 CAE983102 CKA983102 CTW983102 DDS983102 DNO983102 DXK983102 EHG983102 ERC983102 FAY983102 FKU983102 FUQ983102 GEM983102 GOI983102 GYE983102 HIA983102 HRW983102 IBS983102 ILO983102 IVK983102 JFG983102 JPC983102 JYY983102 KIU983102 KSQ983102 LCM983102 LMI983102 LWE983102 MGA983102 MPW983102 MZS983102 NJO983102 NTK983102 ODG983102 ONC983102 OWY983102 PGU983102 PQQ983102 QAM983102 QKI983102 QUE983102 REA983102 RNW983102 RXS983102 SHO983102 SRK983102 TBG983102 TLC983102 TUY983102 UEU983102 UOQ983102 UYM983102 VII983102 VSE983102 WCA983102 WLW983102 WVS983102 I66 JE66 TA66 ACW66 AMS66 AWO66 BGK66 BQG66 CAC66 CJY66 CTU66 DDQ66 DNM66 DXI66 EHE66 ERA66 FAW66 FKS66 FUO66 GEK66 GOG66 GYC66 HHY66 HRU66 IBQ66 ILM66 IVI66 JFE66 JPA66 JYW66 KIS66 KSO66 LCK66 LMG66 LWC66 MFY66 MPU66 MZQ66 NJM66 NTI66 ODE66 ONA66 OWW66 PGS66 PQO66 QAK66 QKG66 QUC66 RDY66 RNU66 RXQ66 SHM66 SRI66 TBE66 TLA66 TUW66 UES66 UOO66 UYK66 VIG66 VSC66 WBY66 WLU66 WVQ66 I65602 JE65602 TA65602 ACW65602 AMS65602 AWO65602 BGK65602 BQG65602 CAC65602 CJY65602 CTU65602 DDQ65602 DNM65602 DXI65602 EHE65602 ERA65602 FAW65602 FKS65602 FUO65602 GEK65602 GOG65602 GYC65602 HHY65602 HRU65602 IBQ65602 ILM65602 IVI65602 JFE65602 JPA65602 JYW65602 KIS65602 KSO65602 LCK65602 LMG65602 LWC65602 MFY65602 MPU65602 MZQ65602 NJM65602 NTI65602 ODE65602 ONA65602 OWW65602 PGS65602 PQO65602 QAK65602 QKG65602 QUC65602 RDY65602 RNU65602 RXQ65602 SHM65602 SRI65602 TBE65602 TLA65602 TUW65602 UES65602 UOO65602 UYK65602 VIG65602 VSC65602 WBY65602 WLU65602 WVQ65602 I131138 JE131138 TA131138 ACW131138 AMS131138 AWO131138 BGK131138 BQG131138 CAC131138 CJY131138 CTU131138 DDQ131138 DNM131138 DXI131138 EHE131138 ERA131138 FAW131138 FKS131138 FUO131138 GEK131138 GOG131138 GYC131138 HHY131138 HRU131138 IBQ131138 ILM131138 IVI131138 JFE131138 JPA131138 JYW131138 KIS131138 KSO131138 LCK131138 LMG131138 LWC131138 MFY131138 MPU131138 MZQ131138 NJM131138 NTI131138 ODE131138 ONA131138 OWW131138 PGS131138 PQO131138 QAK131138 QKG131138 QUC131138 RDY131138 RNU131138 RXQ131138 SHM131138 SRI131138 TBE131138 TLA131138 TUW131138 UES131138 UOO131138 UYK131138 VIG131138 VSC131138 WBY131138 WLU131138 WVQ131138 I196674 JE196674 TA196674 ACW196674 AMS196674 AWO196674 BGK196674 BQG196674 CAC196674 CJY196674 CTU196674 DDQ196674 DNM196674 DXI196674 EHE196674 ERA196674 FAW196674 FKS196674 FUO196674 GEK196674 GOG196674 GYC196674 HHY196674 HRU196674 IBQ196674 ILM196674 IVI196674 JFE196674 JPA196674 JYW196674 KIS196674 KSO196674 LCK196674 LMG196674 LWC196674 MFY196674 MPU196674 MZQ196674 NJM196674 NTI196674 ODE196674 ONA196674 OWW196674 PGS196674 PQO196674 QAK196674 QKG196674 QUC196674 RDY196674 RNU196674 RXQ196674 SHM196674 SRI196674 TBE196674 TLA196674 TUW196674 UES196674 UOO196674 UYK196674 VIG196674 VSC196674 WBY196674 WLU196674 WVQ196674 I262210 JE262210 TA262210 ACW262210 AMS262210 AWO262210 BGK262210 BQG262210 CAC262210 CJY262210 CTU262210 DDQ262210 DNM262210 DXI262210 EHE262210 ERA262210 FAW262210 FKS262210 FUO262210 GEK262210 GOG262210 GYC262210 HHY262210 HRU262210 IBQ262210 ILM262210 IVI262210 JFE262210 JPA262210 JYW262210 KIS262210 KSO262210 LCK262210 LMG262210 LWC262210 MFY262210 MPU262210 MZQ262210 NJM262210 NTI262210 ODE262210 ONA262210 OWW262210 PGS262210 PQO262210 QAK262210 QKG262210 QUC262210 RDY262210 RNU262210 RXQ262210 SHM262210 SRI262210 TBE262210 TLA262210 TUW262210 UES262210 UOO262210 UYK262210 VIG262210 VSC262210 WBY262210 WLU262210 WVQ262210 I327746 JE327746 TA327746 ACW327746 AMS327746 AWO327746 BGK327746 BQG327746 CAC327746 CJY327746 CTU327746 DDQ327746 DNM327746 DXI327746 EHE327746 ERA327746 FAW327746 FKS327746 FUO327746 GEK327746 GOG327746 GYC327746 HHY327746 HRU327746 IBQ327746 ILM327746 IVI327746 JFE327746 JPA327746 JYW327746 KIS327746 KSO327746 LCK327746 LMG327746 LWC327746 MFY327746 MPU327746 MZQ327746 NJM327746 NTI327746 ODE327746 ONA327746 OWW327746 PGS327746 PQO327746 QAK327746 QKG327746 QUC327746 RDY327746 RNU327746 RXQ327746 SHM327746 SRI327746 TBE327746 TLA327746 TUW327746 UES327746 UOO327746 UYK327746 VIG327746 VSC327746 WBY327746 WLU327746 WVQ327746 I393282 JE393282 TA393282 ACW393282 AMS393282 AWO393282 BGK393282 BQG393282 CAC393282 CJY393282 CTU393282 DDQ393282 DNM393282 DXI393282 EHE393282 ERA393282 FAW393282 FKS393282 FUO393282 GEK393282 GOG393282 GYC393282 HHY393282 HRU393282 IBQ393282 ILM393282 IVI393282 JFE393282 JPA393282 JYW393282 KIS393282 KSO393282 LCK393282 LMG393282 LWC393282 MFY393282 MPU393282 MZQ393282 NJM393282 NTI393282 ODE393282 ONA393282 OWW393282 PGS393282 PQO393282 QAK393282 QKG393282 QUC393282 RDY393282 RNU393282 RXQ393282 SHM393282 SRI393282 TBE393282 TLA393282 TUW393282 UES393282 UOO393282 UYK393282 VIG393282 VSC393282 WBY393282 WLU393282 WVQ393282 I458818 JE458818 TA458818 ACW458818 AMS458818 AWO458818 BGK458818 BQG458818 CAC458818 CJY458818 CTU458818 DDQ458818 DNM458818 DXI458818 EHE458818 ERA458818 FAW458818 FKS458818 FUO458818 GEK458818 GOG458818 GYC458818 HHY458818 HRU458818 IBQ458818 ILM458818 IVI458818 JFE458818 JPA458818 JYW458818 KIS458818 KSO458818 LCK458818 LMG458818 LWC458818 MFY458818 MPU458818 MZQ458818 NJM458818 NTI458818 ODE458818 ONA458818 OWW458818 PGS458818 PQO458818 QAK458818 QKG458818 QUC458818 RDY458818 RNU458818 RXQ458818 SHM458818 SRI458818 TBE458818 TLA458818 TUW458818 UES458818 UOO458818 UYK458818 VIG458818 VSC458818 WBY458818 WLU458818 WVQ458818 I524354 JE524354 TA524354 ACW524354 AMS524354 AWO524354 BGK524354 BQG524354 CAC524354 CJY524354 CTU524354 DDQ524354 DNM524354 DXI524354 EHE524354 ERA524354 FAW524354 FKS524354 FUO524354 GEK524354 GOG524354 GYC524354 HHY524354 HRU524354 IBQ524354 ILM524354 IVI524354 JFE524354 JPA524354 JYW524354 KIS524354 KSO524354 LCK524354 LMG524354 LWC524354 MFY524354 MPU524354 MZQ524354 NJM524354 NTI524354 ODE524354 ONA524354 OWW524354 PGS524354 PQO524354 QAK524354 QKG524354 QUC524354 RDY524354 RNU524354 RXQ524354 SHM524354 SRI524354 TBE524354 TLA524354 TUW524354 UES524354 UOO524354 UYK524354 VIG524354 VSC524354 WBY524354 WLU524354 WVQ524354 I589890 JE589890 TA589890 ACW589890 AMS589890 AWO589890 BGK589890 BQG589890 CAC589890 CJY589890 CTU589890 DDQ589890 DNM589890 DXI589890 EHE589890 ERA589890 FAW589890 FKS589890 FUO589890 GEK589890 GOG589890 GYC589890 HHY589890 HRU589890 IBQ589890 ILM589890 IVI589890 JFE589890 JPA589890 JYW589890 KIS589890 KSO589890 LCK589890 LMG589890 LWC589890 MFY589890 MPU589890 MZQ589890 NJM589890 NTI589890 ODE589890 ONA589890 OWW589890 PGS589890 PQO589890 QAK589890 QKG589890 QUC589890 RDY589890 RNU589890 RXQ589890 SHM589890 SRI589890 TBE589890 TLA589890 TUW589890 UES589890 UOO589890 UYK589890 VIG589890 VSC589890 WBY589890 WLU589890 WVQ589890 I655426 JE655426 TA655426 ACW655426 AMS655426 AWO655426 BGK655426 BQG655426 CAC655426 CJY655426 CTU655426 DDQ655426 DNM655426 DXI655426 EHE655426 ERA655426 FAW655426 FKS655426 FUO655426 GEK655426 GOG655426 GYC655426 HHY655426 HRU655426 IBQ655426 ILM655426 IVI655426 JFE655426 JPA655426 JYW655426 KIS655426 KSO655426 LCK655426 LMG655426 LWC655426 MFY655426 MPU655426 MZQ655426 NJM655426 NTI655426 ODE655426 ONA655426 OWW655426 PGS655426 PQO655426 QAK655426 QKG655426 QUC655426 RDY655426 RNU655426 RXQ655426 SHM655426 SRI655426 TBE655426 TLA655426 TUW655426 UES655426 UOO655426 UYK655426 VIG655426 VSC655426 WBY655426 WLU655426 WVQ655426 I720962 JE720962 TA720962 ACW720962 AMS720962 AWO720962 BGK720962 BQG720962 CAC720962 CJY720962 CTU720962 DDQ720962 DNM720962 DXI720962 EHE720962 ERA720962 FAW720962 FKS720962 FUO720962 GEK720962 GOG720962 GYC720962 HHY720962 HRU720962 IBQ720962 ILM720962 IVI720962 JFE720962 JPA720962 JYW720962 KIS720962 KSO720962 LCK720962 LMG720962 LWC720962 MFY720962 MPU720962 MZQ720962 NJM720962 NTI720962 ODE720962 ONA720962 OWW720962 PGS720962 PQO720962 QAK720962 QKG720962 QUC720962 RDY720962 RNU720962 RXQ720962 SHM720962 SRI720962 TBE720962 TLA720962 TUW720962 UES720962 UOO720962 UYK720962 VIG720962 VSC720962 WBY720962 WLU720962 WVQ720962 I786498 JE786498 TA786498 ACW786498 AMS786498 AWO786498 BGK786498 BQG786498 CAC786498 CJY786498 CTU786498 DDQ786498 DNM786498 DXI786498 EHE786498 ERA786498 FAW786498 FKS786498 FUO786498 GEK786498 GOG786498 GYC786498 HHY786498 HRU786498 IBQ786498 ILM786498 IVI786498 JFE786498 JPA786498 JYW786498 KIS786498 KSO786498 LCK786498 LMG786498 LWC786498 MFY786498 MPU786498 MZQ786498 NJM786498 NTI786498 ODE786498 ONA786498 OWW786498 PGS786498 PQO786498 QAK786498 QKG786498 QUC786498 RDY786498 RNU786498 RXQ786498 SHM786498 SRI786498 TBE786498 TLA786498 TUW786498 UES786498 UOO786498 UYK786498 VIG786498 VSC786498 WBY786498 WLU786498 WVQ786498 I852034 JE852034 TA852034 ACW852034 AMS852034 AWO852034 BGK852034 BQG852034 CAC852034 CJY852034 CTU852034 DDQ852034 DNM852034 DXI852034 EHE852034 ERA852034 FAW852034 FKS852034 FUO852034 GEK852034 GOG852034 GYC852034 HHY852034 HRU852034 IBQ852034 ILM852034 IVI852034 JFE852034 JPA852034 JYW852034 KIS852034 KSO852034 LCK852034 LMG852034 LWC852034 MFY852034 MPU852034 MZQ852034 NJM852034 NTI852034 ODE852034 ONA852034 OWW852034 PGS852034 PQO852034 QAK852034 QKG852034 QUC852034 RDY852034 RNU852034 RXQ852034 SHM852034 SRI852034 TBE852034 TLA852034 TUW852034 UES852034 UOO852034 UYK852034 VIG852034 VSC852034 WBY852034 WLU852034 WVQ852034 I917570 JE917570 TA917570 ACW917570 AMS917570 AWO917570 BGK917570 BQG917570 CAC917570 CJY917570 CTU917570 DDQ917570 DNM917570 DXI917570 EHE917570 ERA917570 FAW917570 FKS917570 FUO917570 GEK917570 GOG917570 GYC917570 HHY917570 HRU917570 IBQ917570 ILM917570 IVI917570 JFE917570 JPA917570 JYW917570 KIS917570 KSO917570 LCK917570 LMG917570 LWC917570 MFY917570 MPU917570 MZQ917570 NJM917570 NTI917570 ODE917570 ONA917570 OWW917570 PGS917570 PQO917570 QAK917570 QKG917570 QUC917570 RDY917570 RNU917570 RXQ917570 SHM917570 SRI917570 TBE917570 TLA917570 TUW917570 UES917570 UOO917570 UYK917570 VIG917570 VSC917570 WBY917570 WLU917570 WVQ917570 I983106 JE983106 TA983106 ACW983106 AMS983106 AWO983106 BGK983106 BQG983106 CAC983106 CJY983106 CTU983106 DDQ983106 DNM983106 DXI983106 EHE983106 ERA983106 FAW983106 FKS983106 FUO983106 GEK983106 GOG983106 GYC983106 HHY983106 HRU983106 IBQ983106 ILM983106 IVI983106 JFE983106 JPA983106 JYW983106 KIS983106 KSO983106 LCK983106 LMG983106 LWC983106 MFY983106 MPU983106 MZQ983106 NJM983106 NTI983106 ODE983106 ONA983106 OWW983106 PGS983106 PQO983106 QAK983106 QKG983106 QUC983106 RDY983106 RNU983106 RXQ983106 SHM983106 SRI983106 TBE983106 TLA983106 TUW983106 UES983106 UOO983106 UYK983106 VIG983106 VSC983106 WBY983106 WLU983106 WVQ983106 I34 JE34 TA34 ACW34 AMS34 AWO34 BGK34 BQG34 CAC34 CJY34 CTU34 DDQ34 DNM34 DXI34 EHE34 ERA34 FAW34 FKS34 FUO34 GEK34 GOG34 GYC34 HHY34 HRU34 IBQ34 ILM34 IVI34 JFE34 JPA34 JYW34 KIS34 KSO34 LCK34 LMG34 LWC34 MFY34 MPU34 MZQ34 NJM34 NTI34 ODE34 ONA34 OWW34 PGS34 PQO34 QAK34 QKG34 QUC34 RDY34 RNU34 RXQ34 SHM34 SRI34 TBE34 TLA34 TUW34 UES34 UOO34 UYK34 VIG34 VSC34 WBY34 WLU34 WVQ34 I65570 JE65570 TA65570 ACW65570 AMS65570 AWO65570 BGK65570 BQG65570 CAC65570 CJY65570 CTU65570 DDQ65570 DNM65570 DXI65570 EHE65570 ERA65570 FAW65570 FKS65570 FUO65570 GEK65570 GOG65570 GYC65570 HHY65570 HRU65570 IBQ65570 ILM65570 IVI65570 JFE65570 JPA65570 JYW65570 KIS65570 KSO65570 LCK65570 LMG65570 LWC65570 MFY65570 MPU65570 MZQ65570 NJM65570 NTI65570 ODE65570 ONA65570 OWW65570 PGS65570 PQO65570 QAK65570 QKG65570 QUC65570 RDY65570 RNU65570 RXQ65570 SHM65570 SRI65570 TBE65570 TLA65570 TUW65570 UES65570 UOO65570 UYK65570 VIG65570 VSC65570 WBY65570 WLU65570 WVQ65570 I131106 JE131106 TA131106 ACW131106 AMS131106 AWO131106 BGK131106 BQG131106 CAC131106 CJY131106 CTU131106 DDQ131106 DNM131106 DXI131106 EHE131106 ERA131106 FAW131106 FKS131106 FUO131106 GEK131106 GOG131106 GYC131106 HHY131106 HRU131106 IBQ131106 ILM131106 IVI131106 JFE131106 JPA131106 JYW131106 KIS131106 KSO131106 LCK131106 LMG131106 LWC131106 MFY131106 MPU131106 MZQ131106 NJM131106 NTI131106 ODE131106 ONA131106 OWW131106 PGS131106 PQO131106 QAK131106 QKG131106 QUC131106 RDY131106 RNU131106 RXQ131106 SHM131106 SRI131106 TBE131106 TLA131106 TUW131106 UES131106 UOO131106 UYK131106 VIG131106 VSC131106 WBY131106 WLU131106 WVQ131106 I196642 JE196642 TA196642 ACW196642 AMS196642 AWO196642 BGK196642 BQG196642 CAC196642 CJY196642 CTU196642 DDQ196642 DNM196642 DXI196642 EHE196642 ERA196642 FAW196642 FKS196642 FUO196642 GEK196642 GOG196642 GYC196642 HHY196642 HRU196642 IBQ196642 ILM196642 IVI196642 JFE196642 JPA196642 JYW196642 KIS196642 KSO196642 LCK196642 LMG196642 LWC196642 MFY196642 MPU196642 MZQ196642 NJM196642 NTI196642 ODE196642 ONA196642 OWW196642 PGS196642 PQO196642 QAK196642 QKG196642 QUC196642 RDY196642 RNU196642 RXQ196642 SHM196642 SRI196642 TBE196642 TLA196642 TUW196642 UES196642 UOO196642 UYK196642 VIG196642 VSC196642 WBY196642 WLU196642 WVQ196642 I262178 JE262178 TA262178 ACW262178 AMS262178 AWO262178 BGK262178 BQG262178 CAC262178 CJY262178 CTU262178 DDQ262178 DNM262178 DXI262178 EHE262178 ERA262178 FAW262178 FKS262178 FUO262178 GEK262178 GOG262178 GYC262178 HHY262178 HRU262178 IBQ262178 ILM262178 IVI262178 JFE262178 JPA262178 JYW262178 KIS262178 KSO262178 LCK262178 LMG262178 LWC262178 MFY262178 MPU262178 MZQ262178 NJM262178 NTI262178 ODE262178 ONA262178 OWW262178 PGS262178 PQO262178 QAK262178 QKG262178 QUC262178 RDY262178 RNU262178 RXQ262178 SHM262178 SRI262178 TBE262178 TLA262178 TUW262178 UES262178 UOO262178 UYK262178 VIG262178 VSC262178 WBY262178 WLU262178 WVQ262178 I327714 JE327714 TA327714 ACW327714 AMS327714 AWO327714 BGK327714 BQG327714 CAC327714 CJY327714 CTU327714 DDQ327714 DNM327714 DXI327714 EHE327714 ERA327714 FAW327714 FKS327714 FUO327714 GEK327714 GOG327714 GYC327714 HHY327714 HRU327714 IBQ327714 ILM327714 IVI327714 JFE327714 JPA327714 JYW327714 KIS327714 KSO327714 LCK327714 LMG327714 LWC327714 MFY327714 MPU327714 MZQ327714 NJM327714 NTI327714 ODE327714 ONA327714 OWW327714 PGS327714 PQO327714 QAK327714 QKG327714 QUC327714 RDY327714 RNU327714 RXQ327714 SHM327714 SRI327714 TBE327714 TLA327714 TUW327714 UES327714 UOO327714 UYK327714 VIG327714 VSC327714 WBY327714 WLU327714 WVQ327714 I393250 JE393250 TA393250 ACW393250 AMS393250 AWO393250 BGK393250 BQG393250 CAC393250 CJY393250 CTU393250 DDQ393250 DNM393250 DXI393250 EHE393250 ERA393250 FAW393250 FKS393250 FUO393250 GEK393250 GOG393250 GYC393250 HHY393250 HRU393250 IBQ393250 ILM393250 IVI393250 JFE393250 JPA393250 JYW393250 KIS393250 KSO393250 LCK393250 LMG393250 LWC393250 MFY393250 MPU393250 MZQ393250 NJM393250 NTI393250 ODE393250 ONA393250 OWW393250 PGS393250 PQO393250 QAK393250 QKG393250 QUC393250 RDY393250 RNU393250 RXQ393250 SHM393250 SRI393250 TBE393250 TLA393250 TUW393250 UES393250 UOO393250 UYK393250 VIG393250 VSC393250 WBY393250 WLU393250 WVQ393250 I458786 JE458786 TA458786 ACW458786 AMS458786 AWO458786 BGK458786 BQG458786 CAC458786 CJY458786 CTU458786 DDQ458786 DNM458786 DXI458786 EHE458786 ERA458786 FAW458786 FKS458786 FUO458786 GEK458786 GOG458786 GYC458786 HHY458786 HRU458786 IBQ458786 ILM458786 IVI458786 JFE458786 JPA458786 JYW458786 KIS458786 KSO458786 LCK458786 LMG458786 LWC458786 MFY458786 MPU458786 MZQ458786 NJM458786 NTI458786 ODE458786 ONA458786 OWW458786 PGS458786 PQO458786 QAK458786 QKG458786 QUC458786 RDY458786 RNU458786 RXQ458786 SHM458786 SRI458786 TBE458786 TLA458786 TUW458786 UES458786 UOO458786 UYK458786 VIG458786 VSC458786 WBY458786 WLU458786 WVQ458786 I524322 JE524322 TA524322 ACW524322 AMS524322 AWO524322 BGK524322 BQG524322 CAC524322 CJY524322 CTU524322 DDQ524322 DNM524322 DXI524322 EHE524322 ERA524322 FAW524322 FKS524322 FUO524322 GEK524322 GOG524322 GYC524322 HHY524322 HRU524322 IBQ524322 ILM524322 IVI524322 JFE524322 JPA524322 JYW524322 KIS524322 KSO524322 LCK524322 LMG524322 LWC524322 MFY524322 MPU524322 MZQ524322 NJM524322 NTI524322 ODE524322 ONA524322 OWW524322 PGS524322 PQO524322 QAK524322 QKG524322 QUC524322 RDY524322 RNU524322 RXQ524322 SHM524322 SRI524322 TBE524322 TLA524322 TUW524322 UES524322 UOO524322 UYK524322 VIG524322 VSC524322 WBY524322 WLU524322 WVQ524322 I589858 JE589858 TA589858 ACW589858 AMS589858 AWO589858 BGK589858 BQG589858 CAC589858 CJY589858 CTU589858 DDQ589858 DNM589858 DXI589858 EHE589858 ERA589858 FAW589858 FKS589858 FUO589858 GEK589858 GOG589858 GYC589858 HHY589858 HRU589858 IBQ589858 ILM589858 IVI589858 JFE589858 JPA589858 JYW589858 KIS589858 KSO589858 LCK589858 LMG589858 LWC589858 MFY589858 MPU589858 MZQ589858 NJM589858 NTI589858 ODE589858 ONA589858 OWW589858 PGS589858 PQO589858 QAK589858 QKG589858 QUC589858 RDY589858 RNU589858 RXQ589858 SHM589858 SRI589858 TBE589858 TLA589858 TUW589858 UES589858 UOO589858 UYK589858 VIG589858 VSC589858 WBY589858 WLU589858 WVQ589858 I655394 JE655394 TA655394 ACW655394 AMS655394 AWO655394 BGK655394 BQG655394 CAC655394 CJY655394 CTU655394 DDQ655394 DNM655394 DXI655394 EHE655394 ERA655394 FAW655394 FKS655394 FUO655394 GEK655394 GOG655394 GYC655394 HHY655394 HRU655394 IBQ655394 ILM655394 IVI655394 JFE655394 JPA655394 JYW655394 KIS655394 KSO655394 LCK655394 LMG655394 LWC655394 MFY655394 MPU655394 MZQ655394 NJM655394 NTI655394 ODE655394 ONA655394 OWW655394 PGS655394 PQO655394 QAK655394 QKG655394 QUC655394 RDY655394 RNU655394 RXQ655394 SHM655394 SRI655394 TBE655394 TLA655394 TUW655394 UES655394 UOO655394 UYK655394 VIG655394 VSC655394 WBY655394 WLU655394 WVQ655394 I720930 JE720930 TA720930 ACW720930 AMS720930 AWO720930 BGK720930 BQG720930 CAC720930 CJY720930 CTU720930 DDQ720930 DNM720930 DXI720930 EHE720930 ERA720930 FAW720930 FKS720930 FUO720930 GEK720930 GOG720930 GYC720930 HHY720930 HRU720930 IBQ720930 ILM720930 IVI720930 JFE720930 JPA720930 JYW720930 KIS720930 KSO720930 LCK720930 LMG720930 LWC720930 MFY720930 MPU720930 MZQ720930 NJM720930 NTI720930 ODE720930 ONA720930 OWW720930 PGS720930 PQO720930 QAK720930 QKG720930 QUC720930 RDY720930 RNU720930 RXQ720930 SHM720930 SRI720930 TBE720930 TLA720930 TUW720930 UES720930 UOO720930 UYK720930 VIG720930 VSC720930 WBY720930 WLU720930 WVQ720930 I786466 JE786466 TA786466 ACW786466 AMS786466 AWO786466 BGK786466 BQG786466 CAC786466 CJY786466 CTU786466 DDQ786466 DNM786466 DXI786466 EHE786466 ERA786466 FAW786466 FKS786466 FUO786466 GEK786466 GOG786466 GYC786466 HHY786466 HRU786466 IBQ786466 ILM786466 IVI786466 JFE786466 JPA786466 JYW786466 KIS786466 KSO786466 LCK786466 LMG786466 LWC786466 MFY786466 MPU786466 MZQ786466 NJM786466 NTI786466 ODE786466 ONA786466 OWW786466 PGS786466 PQO786466 QAK786466 QKG786466 QUC786466 RDY786466 RNU786466 RXQ786466 SHM786466 SRI786466 TBE786466 TLA786466 TUW786466 UES786466 UOO786466 UYK786466 VIG786466 VSC786466 WBY786466 WLU786466 WVQ786466 I852002 JE852002 TA852002 ACW852002 AMS852002 AWO852002 BGK852002 BQG852002 CAC852002 CJY852002 CTU852002 DDQ852002 DNM852002 DXI852002 EHE852002 ERA852002 FAW852002 FKS852002 FUO852002 GEK852002 GOG852002 GYC852002 HHY852002 HRU852002 IBQ852002 ILM852002 IVI852002 JFE852002 JPA852002 JYW852002 KIS852002 KSO852002 LCK852002 LMG852002 LWC852002 MFY852002 MPU852002 MZQ852002 NJM852002 NTI852002 ODE852002 ONA852002 OWW852002 PGS852002 PQO852002 QAK852002 QKG852002 QUC852002 RDY852002 RNU852002 RXQ852002 SHM852002 SRI852002 TBE852002 TLA852002 TUW852002 UES852002 UOO852002 UYK852002 VIG852002 VSC852002 WBY852002 WLU852002 WVQ852002 I917538 JE917538 TA917538 ACW917538 AMS917538 AWO917538 BGK917538 BQG917538 CAC917538 CJY917538 CTU917538 DDQ917538 DNM917538 DXI917538 EHE917538 ERA917538 FAW917538 FKS917538 FUO917538 GEK917538 GOG917538 GYC917538 HHY917538 HRU917538 IBQ917538 ILM917538 IVI917538 JFE917538 JPA917538 JYW917538 KIS917538 KSO917538 LCK917538 LMG917538 LWC917538 MFY917538 MPU917538 MZQ917538 NJM917538 NTI917538 ODE917538 ONA917538 OWW917538 PGS917538 PQO917538 QAK917538 QKG917538 QUC917538 RDY917538 RNU917538 RXQ917538 SHM917538 SRI917538 TBE917538 TLA917538 TUW917538 UES917538 UOO917538 UYK917538 VIG917538 VSC917538 WBY917538 WLU917538 WVQ917538 I983074 JE983074 TA983074 ACW983074 AMS983074 AWO983074 BGK983074 BQG983074 CAC983074 CJY983074 CTU983074 DDQ983074 DNM983074 DXI983074 EHE983074 ERA983074 FAW983074 FKS983074 FUO983074 GEK983074 GOG983074 GYC983074 HHY983074 HRU983074 IBQ983074 ILM983074 IVI983074 JFE983074 JPA983074 JYW983074 KIS983074 KSO983074 LCK983074 LMG983074 LWC983074 MFY983074 MPU983074 MZQ983074 NJM983074 NTI983074 ODE983074 ONA983074 OWW983074 PGS983074 PQO983074 QAK983074 QKG983074 QUC983074 RDY983074 RNU983074 RXQ983074 SHM983074 SRI983074 TBE983074 TLA983074 TUW983074 UES983074 UOO983074 UYK983074 VIG983074 VSC983074 WBY983074 WLU983074 WVQ983074 I50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WVQ50 I65586 JE65586 TA65586 ACW65586 AMS65586 AWO65586 BGK65586 BQG65586 CAC65586 CJY65586 CTU65586 DDQ65586 DNM65586 DXI65586 EHE65586 ERA65586 FAW65586 FKS65586 FUO65586 GEK65586 GOG65586 GYC65586 HHY65586 HRU65586 IBQ65586 ILM65586 IVI65586 JFE65586 JPA65586 JYW65586 KIS65586 KSO65586 LCK65586 LMG65586 LWC65586 MFY65586 MPU65586 MZQ65586 NJM65586 NTI65586 ODE65586 ONA65586 OWW65586 PGS65586 PQO65586 QAK65586 QKG65586 QUC65586 RDY65586 RNU65586 RXQ65586 SHM65586 SRI65586 TBE65586 TLA65586 TUW65586 UES65586 UOO65586 UYK65586 VIG65586 VSC65586 WBY65586 WLU65586 WVQ65586 I131122 JE131122 TA131122 ACW131122 AMS131122 AWO131122 BGK131122 BQG131122 CAC131122 CJY131122 CTU131122 DDQ131122 DNM131122 DXI131122 EHE131122 ERA131122 FAW131122 FKS131122 FUO131122 GEK131122 GOG131122 GYC131122 HHY131122 HRU131122 IBQ131122 ILM131122 IVI131122 JFE131122 JPA131122 JYW131122 KIS131122 KSO131122 LCK131122 LMG131122 LWC131122 MFY131122 MPU131122 MZQ131122 NJM131122 NTI131122 ODE131122 ONA131122 OWW131122 PGS131122 PQO131122 QAK131122 QKG131122 QUC131122 RDY131122 RNU131122 RXQ131122 SHM131122 SRI131122 TBE131122 TLA131122 TUW131122 UES131122 UOO131122 UYK131122 VIG131122 VSC131122 WBY131122 WLU131122 WVQ131122 I196658 JE196658 TA196658 ACW196658 AMS196658 AWO196658 BGK196658 BQG196658 CAC196658 CJY196658 CTU196658 DDQ196658 DNM196658 DXI196658 EHE196658 ERA196658 FAW196658 FKS196658 FUO196658 GEK196658 GOG196658 GYC196658 HHY196658 HRU196658 IBQ196658 ILM196658 IVI196658 JFE196658 JPA196658 JYW196658 KIS196658 KSO196658 LCK196658 LMG196658 LWC196658 MFY196658 MPU196658 MZQ196658 NJM196658 NTI196658 ODE196658 ONA196658 OWW196658 PGS196658 PQO196658 QAK196658 QKG196658 QUC196658 RDY196658 RNU196658 RXQ196658 SHM196658 SRI196658 TBE196658 TLA196658 TUW196658 UES196658 UOO196658 UYK196658 VIG196658 VSC196658 WBY196658 WLU196658 WVQ196658 I262194 JE262194 TA262194 ACW262194 AMS262194 AWO262194 BGK262194 BQG262194 CAC262194 CJY262194 CTU262194 DDQ262194 DNM262194 DXI262194 EHE262194 ERA262194 FAW262194 FKS262194 FUO262194 GEK262194 GOG262194 GYC262194 HHY262194 HRU262194 IBQ262194 ILM262194 IVI262194 JFE262194 JPA262194 JYW262194 KIS262194 KSO262194 LCK262194 LMG262194 LWC262194 MFY262194 MPU262194 MZQ262194 NJM262194 NTI262194 ODE262194 ONA262194 OWW262194 PGS262194 PQO262194 QAK262194 QKG262194 QUC262194 RDY262194 RNU262194 RXQ262194 SHM262194 SRI262194 TBE262194 TLA262194 TUW262194 UES262194 UOO262194 UYK262194 VIG262194 VSC262194 WBY262194 WLU262194 WVQ262194 I327730 JE327730 TA327730 ACW327730 AMS327730 AWO327730 BGK327730 BQG327730 CAC327730 CJY327730 CTU327730 DDQ327730 DNM327730 DXI327730 EHE327730 ERA327730 FAW327730 FKS327730 FUO327730 GEK327730 GOG327730 GYC327730 HHY327730 HRU327730 IBQ327730 ILM327730 IVI327730 JFE327730 JPA327730 JYW327730 KIS327730 KSO327730 LCK327730 LMG327730 LWC327730 MFY327730 MPU327730 MZQ327730 NJM327730 NTI327730 ODE327730 ONA327730 OWW327730 PGS327730 PQO327730 QAK327730 QKG327730 QUC327730 RDY327730 RNU327730 RXQ327730 SHM327730 SRI327730 TBE327730 TLA327730 TUW327730 UES327730 UOO327730 UYK327730 VIG327730 VSC327730 WBY327730 WLU327730 WVQ327730 I393266 JE393266 TA393266 ACW393266 AMS393266 AWO393266 BGK393266 BQG393266 CAC393266 CJY393266 CTU393266 DDQ393266 DNM393266 DXI393266 EHE393266 ERA393266 FAW393266 FKS393266 FUO393266 GEK393266 GOG393266 GYC393266 HHY393266 HRU393266 IBQ393266 ILM393266 IVI393266 JFE393266 JPA393266 JYW393266 KIS393266 KSO393266 LCK393266 LMG393266 LWC393266 MFY393266 MPU393266 MZQ393266 NJM393266 NTI393266 ODE393266 ONA393266 OWW393266 PGS393266 PQO393266 QAK393266 QKG393266 QUC393266 RDY393266 RNU393266 RXQ393266 SHM393266 SRI393266 TBE393266 TLA393266 TUW393266 UES393266 UOO393266 UYK393266 VIG393266 VSC393266 WBY393266 WLU393266 WVQ393266 I458802 JE458802 TA458802 ACW458802 AMS458802 AWO458802 BGK458802 BQG458802 CAC458802 CJY458802 CTU458802 DDQ458802 DNM458802 DXI458802 EHE458802 ERA458802 FAW458802 FKS458802 FUO458802 GEK458802 GOG458802 GYC458802 HHY458802 HRU458802 IBQ458802 ILM458802 IVI458802 JFE458802 JPA458802 JYW458802 KIS458802 KSO458802 LCK458802 LMG458802 LWC458802 MFY458802 MPU458802 MZQ458802 NJM458802 NTI458802 ODE458802 ONA458802 OWW458802 PGS458802 PQO458802 QAK458802 QKG458802 QUC458802 RDY458802 RNU458802 RXQ458802 SHM458802 SRI458802 TBE458802 TLA458802 TUW458802 UES458802 UOO458802 UYK458802 VIG458802 VSC458802 WBY458802 WLU458802 WVQ458802 I524338 JE524338 TA524338 ACW524338 AMS524338 AWO524338 BGK524338 BQG524338 CAC524338 CJY524338 CTU524338 DDQ524338 DNM524338 DXI524338 EHE524338 ERA524338 FAW524338 FKS524338 FUO524338 GEK524338 GOG524338 GYC524338 HHY524338 HRU524338 IBQ524338 ILM524338 IVI524338 JFE524338 JPA524338 JYW524338 KIS524338 KSO524338 LCK524338 LMG524338 LWC524338 MFY524338 MPU524338 MZQ524338 NJM524338 NTI524338 ODE524338 ONA524338 OWW524338 PGS524338 PQO524338 QAK524338 QKG524338 QUC524338 RDY524338 RNU524338 RXQ524338 SHM524338 SRI524338 TBE524338 TLA524338 TUW524338 UES524338 UOO524338 UYK524338 VIG524338 VSC524338 WBY524338 WLU524338 WVQ524338 I589874 JE589874 TA589874 ACW589874 AMS589874 AWO589874 BGK589874 BQG589874 CAC589874 CJY589874 CTU589874 DDQ589874 DNM589874 DXI589874 EHE589874 ERA589874 FAW589874 FKS589874 FUO589874 GEK589874 GOG589874 GYC589874 HHY589874 HRU589874 IBQ589874 ILM589874 IVI589874 JFE589874 JPA589874 JYW589874 KIS589874 KSO589874 LCK589874 LMG589874 LWC589874 MFY589874 MPU589874 MZQ589874 NJM589874 NTI589874 ODE589874 ONA589874 OWW589874 PGS589874 PQO589874 QAK589874 QKG589874 QUC589874 RDY589874 RNU589874 RXQ589874 SHM589874 SRI589874 TBE589874 TLA589874 TUW589874 UES589874 UOO589874 UYK589874 VIG589874 VSC589874 WBY589874 WLU589874 WVQ589874 I655410 JE655410 TA655410 ACW655410 AMS655410 AWO655410 BGK655410 BQG655410 CAC655410 CJY655410 CTU655410 DDQ655410 DNM655410 DXI655410 EHE655410 ERA655410 FAW655410 FKS655410 FUO655410 GEK655410 GOG655410 GYC655410 HHY655410 HRU655410 IBQ655410 ILM655410 IVI655410 JFE655410 JPA655410 JYW655410 KIS655410 KSO655410 LCK655410 LMG655410 LWC655410 MFY655410 MPU655410 MZQ655410 NJM655410 NTI655410 ODE655410 ONA655410 OWW655410 PGS655410 PQO655410 QAK655410 QKG655410 QUC655410 RDY655410 RNU655410 RXQ655410 SHM655410 SRI655410 TBE655410 TLA655410 TUW655410 UES655410 UOO655410 UYK655410 VIG655410 VSC655410 WBY655410 WLU655410 WVQ655410 I720946 JE720946 TA720946 ACW720946 AMS720946 AWO720946 BGK720946 BQG720946 CAC720946 CJY720946 CTU720946 DDQ720946 DNM720946 DXI720946 EHE720946 ERA720946 FAW720946 FKS720946 FUO720946 GEK720946 GOG720946 GYC720946 HHY720946 HRU720946 IBQ720946 ILM720946 IVI720946 JFE720946 JPA720946 JYW720946 KIS720946 KSO720946 LCK720946 LMG720946 LWC720946 MFY720946 MPU720946 MZQ720946 NJM720946 NTI720946 ODE720946 ONA720946 OWW720946 PGS720946 PQO720946 QAK720946 QKG720946 QUC720946 RDY720946 RNU720946 RXQ720946 SHM720946 SRI720946 TBE720946 TLA720946 TUW720946 UES720946 UOO720946 UYK720946 VIG720946 VSC720946 WBY720946 WLU720946 WVQ720946 I786482 JE786482 TA786482 ACW786482 AMS786482 AWO786482 BGK786482 BQG786482 CAC786482 CJY786482 CTU786482 DDQ786482 DNM786482 DXI786482 EHE786482 ERA786482 FAW786482 FKS786482 FUO786482 GEK786482 GOG786482 GYC786482 HHY786482 HRU786482 IBQ786482 ILM786482 IVI786482 JFE786482 JPA786482 JYW786482 KIS786482 KSO786482 LCK786482 LMG786482 LWC786482 MFY786482 MPU786482 MZQ786482 NJM786482 NTI786482 ODE786482 ONA786482 OWW786482 PGS786482 PQO786482 QAK786482 QKG786482 QUC786482 RDY786482 RNU786482 RXQ786482 SHM786482 SRI786482 TBE786482 TLA786482 TUW786482 UES786482 UOO786482 UYK786482 VIG786482 VSC786482 WBY786482 WLU786482 WVQ786482 I852018 JE852018 TA852018 ACW852018 AMS852018 AWO852018 BGK852018 BQG852018 CAC852018 CJY852018 CTU852018 DDQ852018 DNM852018 DXI852018 EHE852018 ERA852018 FAW852018 FKS852018 FUO852018 GEK852018 GOG852018 GYC852018 HHY852018 HRU852018 IBQ852018 ILM852018 IVI852018 JFE852018 JPA852018 JYW852018 KIS852018 KSO852018 LCK852018 LMG852018 LWC852018 MFY852018 MPU852018 MZQ852018 NJM852018 NTI852018 ODE852018 ONA852018 OWW852018 PGS852018 PQO852018 QAK852018 QKG852018 QUC852018 RDY852018 RNU852018 RXQ852018 SHM852018 SRI852018 TBE852018 TLA852018 TUW852018 UES852018 UOO852018 UYK852018 VIG852018 VSC852018 WBY852018 WLU852018 WVQ852018 I917554 JE917554 TA917554 ACW917554 AMS917554 AWO917554 BGK917554 BQG917554 CAC917554 CJY917554 CTU917554 DDQ917554 DNM917554 DXI917554 EHE917554 ERA917554 FAW917554 FKS917554 FUO917554 GEK917554 GOG917554 GYC917554 HHY917554 HRU917554 IBQ917554 ILM917554 IVI917554 JFE917554 JPA917554 JYW917554 KIS917554 KSO917554 LCK917554 LMG917554 LWC917554 MFY917554 MPU917554 MZQ917554 NJM917554 NTI917554 ODE917554 ONA917554 OWW917554 PGS917554 PQO917554 QAK917554 QKG917554 QUC917554 RDY917554 RNU917554 RXQ917554 SHM917554 SRI917554 TBE917554 TLA917554 TUW917554 UES917554 UOO917554 UYK917554 VIG917554 VSC917554 WBY917554 WLU917554 WVQ917554 I983090 JE983090 TA983090 ACW983090 AMS983090 AWO983090 BGK983090 BQG983090 CAC983090 CJY983090 CTU983090 DDQ983090 DNM983090 DXI983090 EHE983090 ERA983090 FAW983090 FKS983090 FUO983090 GEK983090 GOG983090 GYC983090 HHY983090 HRU983090 IBQ983090 ILM983090 IVI983090 JFE983090 JPA983090 JYW983090 KIS983090 KSO983090 LCK983090 LMG983090 LWC983090 MFY983090 MPU983090 MZQ983090 NJM983090 NTI983090 ODE983090 ONA983090 OWW983090 PGS983090 PQO983090 QAK983090 QKG983090 QUC983090 RDY983090 RNU983090 RXQ983090 SHM983090 SRI983090 TBE983090 TLA983090 TUW983090 UES983090 UOO983090 UYK983090 VIG983090 VSC983090 WBY983090 WLU983090 WVQ983090 I26 JE26 TA26 ACW26 AMS26 AWO26 BGK26 BQG26 CAC26 CJY26 CTU26 DDQ26 DNM26 DXI26 EHE26 ERA26 FAW26 FKS26 FUO26 GEK26 GOG26 GYC26 HHY26 HRU26 IBQ26 ILM26 IVI26 JFE26 JPA26 JYW26 KIS26 KSO26 LCK26 LMG26 LWC26 MFY26 MPU26 MZQ26 NJM26 NTI26 ODE26 ONA26 OWW26 PGS26 PQO26 QAK26 QKG26 QUC26 RDY26 RNU26 RXQ26 SHM26 SRI26 TBE26 TLA26 TUW26 UES26 UOO26 UYK26 VIG26 VSC26 WBY26 WLU26 WVQ26 I65562 JE65562 TA65562 ACW65562 AMS65562 AWO65562 BGK65562 BQG65562 CAC65562 CJY65562 CTU65562 DDQ65562 DNM65562 DXI65562 EHE65562 ERA65562 FAW65562 FKS65562 FUO65562 GEK65562 GOG65562 GYC65562 HHY65562 HRU65562 IBQ65562 ILM65562 IVI65562 JFE65562 JPA65562 JYW65562 KIS65562 KSO65562 LCK65562 LMG65562 LWC65562 MFY65562 MPU65562 MZQ65562 NJM65562 NTI65562 ODE65562 ONA65562 OWW65562 PGS65562 PQO65562 QAK65562 QKG65562 QUC65562 RDY65562 RNU65562 RXQ65562 SHM65562 SRI65562 TBE65562 TLA65562 TUW65562 UES65562 UOO65562 UYK65562 VIG65562 VSC65562 WBY65562 WLU65562 WVQ65562 I131098 JE131098 TA131098 ACW131098 AMS131098 AWO131098 BGK131098 BQG131098 CAC131098 CJY131098 CTU131098 DDQ131098 DNM131098 DXI131098 EHE131098 ERA131098 FAW131098 FKS131098 FUO131098 GEK131098 GOG131098 GYC131098 HHY131098 HRU131098 IBQ131098 ILM131098 IVI131098 JFE131098 JPA131098 JYW131098 KIS131098 KSO131098 LCK131098 LMG131098 LWC131098 MFY131098 MPU131098 MZQ131098 NJM131098 NTI131098 ODE131098 ONA131098 OWW131098 PGS131098 PQO131098 QAK131098 QKG131098 QUC131098 RDY131098 RNU131098 RXQ131098 SHM131098 SRI131098 TBE131098 TLA131098 TUW131098 UES131098 UOO131098 UYK131098 VIG131098 VSC131098 WBY131098 WLU131098 WVQ131098 I196634 JE196634 TA196634 ACW196634 AMS196634 AWO196634 BGK196634 BQG196634 CAC196634 CJY196634 CTU196634 DDQ196634 DNM196634 DXI196634 EHE196634 ERA196634 FAW196634 FKS196634 FUO196634 GEK196634 GOG196634 GYC196634 HHY196634 HRU196634 IBQ196634 ILM196634 IVI196634 JFE196634 JPA196634 JYW196634 KIS196634 KSO196634 LCK196634 LMG196634 LWC196634 MFY196634 MPU196634 MZQ196634 NJM196634 NTI196634 ODE196634 ONA196634 OWW196634 PGS196634 PQO196634 QAK196634 QKG196634 QUC196634 RDY196634 RNU196634 RXQ196634 SHM196634 SRI196634 TBE196634 TLA196634 TUW196634 UES196634 UOO196634 UYK196634 VIG196634 VSC196634 WBY196634 WLU196634 WVQ196634 I262170 JE262170 TA262170 ACW262170 AMS262170 AWO262170 BGK262170 BQG262170 CAC262170 CJY262170 CTU262170 DDQ262170 DNM262170 DXI262170 EHE262170 ERA262170 FAW262170 FKS262170 FUO262170 GEK262170 GOG262170 GYC262170 HHY262170 HRU262170 IBQ262170 ILM262170 IVI262170 JFE262170 JPA262170 JYW262170 KIS262170 KSO262170 LCK262170 LMG262170 LWC262170 MFY262170 MPU262170 MZQ262170 NJM262170 NTI262170 ODE262170 ONA262170 OWW262170 PGS262170 PQO262170 QAK262170 QKG262170 QUC262170 RDY262170 RNU262170 RXQ262170 SHM262170 SRI262170 TBE262170 TLA262170 TUW262170 UES262170 UOO262170 UYK262170 VIG262170 VSC262170 WBY262170 WLU262170 WVQ262170 I327706 JE327706 TA327706 ACW327706 AMS327706 AWO327706 BGK327706 BQG327706 CAC327706 CJY327706 CTU327706 DDQ327706 DNM327706 DXI327706 EHE327706 ERA327706 FAW327706 FKS327706 FUO327706 GEK327706 GOG327706 GYC327706 HHY327706 HRU327706 IBQ327706 ILM327706 IVI327706 JFE327706 JPA327706 JYW327706 KIS327706 KSO327706 LCK327706 LMG327706 LWC327706 MFY327706 MPU327706 MZQ327706 NJM327706 NTI327706 ODE327706 ONA327706 OWW327706 PGS327706 PQO327706 QAK327706 QKG327706 QUC327706 RDY327706 RNU327706 RXQ327706 SHM327706 SRI327706 TBE327706 TLA327706 TUW327706 UES327706 UOO327706 UYK327706 VIG327706 VSC327706 WBY327706 WLU327706 WVQ327706 I393242 JE393242 TA393242 ACW393242 AMS393242 AWO393242 BGK393242 BQG393242 CAC393242 CJY393242 CTU393242 DDQ393242 DNM393242 DXI393242 EHE393242 ERA393242 FAW393242 FKS393242 FUO393242 GEK393242 GOG393242 GYC393242 HHY393242 HRU393242 IBQ393242 ILM393242 IVI393242 JFE393242 JPA393242 JYW393242 KIS393242 KSO393242 LCK393242 LMG393242 LWC393242 MFY393242 MPU393242 MZQ393242 NJM393242 NTI393242 ODE393242 ONA393242 OWW393242 PGS393242 PQO393242 QAK393242 QKG393242 QUC393242 RDY393242 RNU393242 RXQ393242 SHM393242 SRI393242 TBE393242 TLA393242 TUW393242 UES393242 UOO393242 UYK393242 VIG393242 VSC393242 WBY393242 WLU393242 WVQ393242 I458778 JE458778 TA458778 ACW458778 AMS458778 AWO458778 BGK458778 BQG458778 CAC458778 CJY458778 CTU458778 DDQ458778 DNM458778 DXI458778 EHE458778 ERA458778 FAW458778 FKS458778 FUO458778 GEK458778 GOG458778 GYC458778 HHY458778 HRU458778 IBQ458778 ILM458778 IVI458778 JFE458778 JPA458778 JYW458778 KIS458778 KSO458778 LCK458778 LMG458778 LWC458778 MFY458778 MPU458778 MZQ458778 NJM458778 NTI458778 ODE458778 ONA458778 OWW458778 PGS458778 PQO458778 QAK458778 QKG458778 QUC458778 RDY458778 RNU458778 RXQ458778 SHM458778 SRI458778 TBE458778 TLA458778 TUW458778 UES458778 UOO458778 UYK458778 VIG458778 VSC458778 WBY458778 WLU458778 WVQ458778 I524314 JE524314 TA524314 ACW524314 AMS524314 AWO524314 BGK524314 BQG524314 CAC524314 CJY524314 CTU524314 DDQ524314 DNM524314 DXI524314 EHE524314 ERA524314 FAW524314 FKS524314 FUO524314 GEK524314 GOG524314 GYC524314 HHY524314 HRU524314 IBQ524314 ILM524314 IVI524314 JFE524314 JPA524314 JYW524314 KIS524314 KSO524314 LCK524314 LMG524314 LWC524314 MFY524314 MPU524314 MZQ524314 NJM524314 NTI524314 ODE524314 ONA524314 OWW524314 PGS524314 PQO524314 QAK524314 QKG524314 QUC524314 RDY524314 RNU524314 RXQ524314 SHM524314 SRI524314 TBE524314 TLA524314 TUW524314 UES524314 UOO524314 UYK524314 VIG524314 VSC524314 WBY524314 WLU524314 WVQ524314 I589850 JE589850 TA589850 ACW589850 AMS589850 AWO589850 BGK589850 BQG589850 CAC589850 CJY589850 CTU589850 DDQ589850 DNM589850 DXI589850 EHE589850 ERA589850 FAW589850 FKS589850 FUO589850 GEK589850 GOG589850 GYC589850 HHY589850 HRU589850 IBQ589850 ILM589850 IVI589850 JFE589850 JPA589850 JYW589850 KIS589850 KSO589850 LCK589850 LMG589850 LWC589850 MFY589850 MPU589850 MZQ589850 NJM589850 NTI589850 ODE589850 ONA589850 OWW589850 PGS589850 PQO589850 QAK589850 QKG589850 QUC589850 RDY589850 RNU589850 RXQ589850 SHM589850 SRI589850 TBE589850 TLA589850 TUW589850 UES589850 UOO589850 UYK589850 VIG589850 VSC589850 WBY589850 WLU589850 WVQ589850 I655386 JE655386 TA655386 ACW655386 AMS655386 AWO655386 BGK655386 BQG655386 CAC655386 CJY655386 CTU655386 DDQ655386 DNM655386 DXI655386 EHE655386 ERA655386 FAW655386 FKS655386 FUO655386 GEK655386 GOG655386 GYC655386 HHY655386 HRU655386 IBQ655386 ILM655386 IVI655386 JFE655386 JPA655386 JYW655386 KIS655386 KSO655386 LCK655386 LMG655386 LWC655386 MFY655386 MPU655386 MZQ655386 NJM655386 NTI655386 ODE655386 ONA655386 OWW655386 PGS655386 PQO655386 QAK655386 QKG655386 QUC655386 RDY655386 RNU655386 RXQ655386 SHM655386 SRI655386 TBE655386 TLA655386 TUW655386 UES655386 UOO655386 UYK655386 VIG655386 VSC655386 WBY655386 WLU655386 WVQ655386 I720922 JE720922 TA720922 ACW720922 AMS720922 AWO720922 BGK720922 BQG720922 CAC720922 CJY720922 CTU720922 DDQ720922 DNM720922 DXI720922 EHE720922 ERA720922 FAW720922 FKS720922 FUO720922 GEK720922 GOG720922 GYC720922 HHY720922 HRU720922 IBQ720922 ILM720922 IVI720922 JFE720922 JPA720922 JYW720922 KIS720922 KSO720922 LCK720922 LMG720922 LWC720922 MFY720922 MPU720922 MZQ720922 NJM720922 NTI720922 ODE720922 ONA720922 OWW720922 PGS720922 PQO720922 QAK720922 QKG720922 QUC720922 RDY720922 RNU720922 RXQ720922 SHM720922 SRI720922 TBE720922 TLA720922 TUW720922 UES720922 UOO720922 UYK720922 VIG720922 VSC720922 WBY720922 WLU720922 WVQ720922 I786458 JE786458 TA786458 ACW786458 AMS786458 AWO786458 BGK786458 BQG786458 CAC786458 CJY786458 CTU786458 DDQ786458 DNM786458 DXI786458 EHE786458 ERA786458 FAW786458 FKS786458 FUO786458 GEK786458 GOG786458 GYC786458 HHY786458 HRU786458 IBQ786458 ILM786458 IVI786458 JFE786458 JPA786458 JYW786458 KIS786458 KSO786458 LCK786458 LMG786458 LWC786458 MFY786458 MPU786458 MZQ786458 NJM786458 NTI786458 ODE786458 ONA786458 OWW786458 PGS786458 PQO786458 QAK786458 QKG786458 QUC786458 RDY786458 RNU786458 RXQ786458 SHM786458 SRI786458 TBE786458 TLA786458 TUW786458 UES786458 UOO786458 UYK786458 VIG786458 VSC786458 WBY786458 WLU786458 WVQ786458 I851994 JE851994 TA851994 ACW851994 AMS851994 AWO851994 BGK851994 BQG851994 CAC851994 CJY851994 CTU851994 DDQ851994 DNM851994 DXI851994 EHE851994 ERA851994 FAW851994 FKS851994 FUO851994 GEK851994 GOG851994 GYC851994 HHY851994 HRU851994 IBQ851994 ILM851994 IVI851994 JFE851994 JPA851994 JYW851994 KIS851994 KSO851994 LCK851994 LMG851994 LWC851994 MFY851994 MPU851994 MZQ851994 NJM851994 NTI851994 ODE851994 ONA851994 OWW851994 PGS851994 PQO851994 QAK851994 QKG851994 QUC851994 RDY851994 RNU851994 RXQ851994 SHM851994 SRI851994 TBE851994 TLA851994 TUW851994 UES851994 UOO851994 UYK851994 VIG851994 VSC851994 WBY851994 WLU851994 WVQ851994 I917530 JE917530 TA917530 ACW917530 AMS917530 AWO917530 BGK917530 BQG917530 CAC917530 CJY917530 CTU917530 DDQ917530 DNM917530 DXI917530 EHE917530 ERA917530 FAW917530 FKS917530 FUO917530 GEK917530 GOG917530 GYC917530 HHY917530 HRU917530 IBQ917530 ILM917530 IVI917530 JFE917530 JPA917530 JYW917530 KIS917530 KSO917530 LCK917530 LMG917530 LWC917530 MFY917530 MPU917530 MZQ917530 NJM917530 NTI917530 ODE917530 ONA917530 OWW917530 PGS917530 PQO917530 QAK917530 QKG917530 QUC917530 RDY917530 RNU917530 RXQ917530 SHM917530 SRI917530 TBE917530 TLA917530 TUW917530 UES917530 UOO917530 UYK917530 VIG917530 VSC917530 WBY917530 WLU917530 WVQ917530 I983066 JE983066 TA983066 ACW983066 AMS983066 AWO983066 BGK983066 BQG983066 CAC983066 CJY983066 CTU983066 DDQ983066 DNM983066 DXI983066 EHE983066 ERA983066 FAW983066 FKS983066 FUO983066 GEK983066 GOG983066 GYC983066 HHY983066 HRU983066 IBQ983066 ILM983066 IVI983066 JFE983066 JPA983066 JYW983066 KIS983066 KSO983066 LCK983066 LMG983066 LWC983066 MFY983066 MPU983066 MZQ983066 NJM983066 NTI983066 ODE983066 ONA983066 OWW983066 PGS983066 PQO983066 QAK983066 QKG983066 QUC983066 RDY983066 RNU983066 RXQ983066 SHM983066 SRI983066 TBE983066 TLA983066 TUW983066 UES983066 UOO983066 UYK983066 VIG983066 VSC983066 WBY983066 WLU983066 WVQ983066 I58 JE58 TA58 ACW58 AMS58 AWO58 BGK58 BQG58 CAC58 CJY58 CTU58 DDQ58 DNM58 DXI58 EHE58 ERA58 FAW58 FKS58 FUO58 GEK58 GOG58 GYC58 HHY58 HRU58 IBQ58 ILM58 IVI58 JFE58 JPA58 JYW58 KIS58 KSO58 LCK58 LMG58 LWC58 MFY58 MPU58 MZQ58 NJM58 NTI58 ODE58 ONA58 OWW58 PGS58 PQO58 QAK58 QKG58 QUC58 RDY58 RNU58 RXQ58 SHM58 SRI58 TBE58 TLA58 TUW58 UES58 UOO58 UYK58 VIG58 VSC58 WBY58 WLU58 WVQ58 I65594 JE65594 TA65594 ACW65594 AMS65594 AWO65594 BGK65594 BQG65594 CAC65594 CJY65594 CTU65594 DDQ65594 DNM65594 DXI65594 EHE65594 ERA65594 FAW65594 FKS65594 FUO65594 GEK65594 GOG65594 GYC65594 HHY65594 HRU65594 IBQ65594 ILM65594 IVI65594 JFE65594 JPA65594 JYW65594 KIS65594 KSO65594 LCK65594 LMG65594 LWC65594 MFY65594 MPU65594 MZQ65594 NJM65594 NTI65594 ODE65594 ONA65594 OWW65594 PGS65594 PQO65594 QAK65594 QKG65594 QUC65594 RDY65594 RNU65594 RXQ65594 SHM65594 SRI65594 TBE65594 TLA65594 TUW65594 UES65594 UOO65594 UYK65594 VIG65594 VSC65594 WBY65594 WLU65594 WVQ65594 I131130 JE131130 TA131130 ACW131130 AMS131130 AWO131130 BGK131130 BQG131130 CAC131130 CJY131130 CTU131130 DDQ131130 DNM131130 DXI131130 EHE131130 ERA131130 FAW131130 FKS131130 FUO131130 GEK131130 GOG131130 GYC131130 HHY131130 HRU131130 IBQ131130 ILM131130 IVI131130 JFE131130 JPA131130 JYW131130 KIS131130 KSO131130 LCK131130 LMG131130 LWC131130 MFY131130 MPU131130 MZQ131130 NJM131130 NTI131130 ODE131130 ONA131130 OWW131130 PGS131130 PQO131130 QAK131130 QKG131130 QUC131130 RDY131130 RNU131130 RXQ131130 SHM131130 SRI131130 TBE131130 TLA131130 TUW131130 UES131130 UOO131130 UYK131130 VIG131130 VSC131130 WBY131130 WLU131130 WVQ131130 I196666 JE196666 TA196666 ACW196666 AMS196666 AWO196666 BGK196666 BQG196666 CAC196666 CJY196666 CTU196666 DDQ196666 DNM196666 DXI196666 EHE196666 ERA196666 FAW196666 FKS196666 FUO196666 GEK196666 GOG196666 GYC196666 HHY196666 HRU196666 IBQ196666 ILM196666 IVI196666 JFE196666 JPA196666 JYW196666 KIS196666 KSO196666 LCK196666 LMG196666 LWC196666 MFY196666 MPU196666 MZQ196666 NJM196666 NTI196666 ODE196666 ONA196666 OWW196666 PGS196666 PQO196666 QAK196666 QKG196666 QUC196666 RDY196666 RNU196666 RXQ196666 SHM196666 SRI196666 TBE196666 TLA196666 TUW196666 UES196666 UOO196666 UYK196666 VIG196666 VSC196666 WBY196666 WLU196666 WVQ196666 I262202 JE262202 TA262202 ACW262202 AMS262202 AWO262202 BGK262202 BQG262202 CAC262202 CJY262202 CTU262202 DDQ262202 DNM262202 DXI262202 EHE262202 ERA262202 FAW262202 FKS262202 FUO262202 GEK262202 GOG262202 GYC262202 HHY262202 HRU262202 IBQ262202 ILM262202 IVI262202 JFE262202 JPA262202 JYW262202 KIS262202 KSO262202 LCK262202 LMG262202 LWC262202 MFY262202 MPU262202 MZQ262202 NJM262202 NTI262202 ODE262202 ONA262202 OWW262202 PGS262202 PQO262202 QAK262202 QKG262202 QUC262202 RDY262202 RNU262202 RXQ262202 SHM262202 SRI262202 TBE262202 TLA262202 TUW262202 UES262202 UOO262202 UYK262202 VIG262202 VSC262202 WBY262202 WLU262202 WVQ262202 I327738 JE327738 TA327738 ACW327738 AMS327738 AWO327738 BGK327738 BQG327738 CAC327738 CJY327738 CTU327738 DDQ327738 DNM327738 DXI327738 EHE327738 ERA327738 FAW327738 FKS327738 FUO327738 GEK327738 GOG327738 GYC327738 HHY327738 HRU327738 IBQ327738 ILM327738 IVI327738 JFE327738 JPA327738 JYW327738 KIS327738 KSO327738 LCK327738 LMG327738 LWC327738 MFY327738 MPU327738 MZQ327738 NJM327738 NTI327738 ODE327738 ONA327738 OWW327738 PGS327738 PQO327738 QAK327738 QKG327738 QUC327738 RDY327738 RNU327738 RXQ327738 SHM327738 SRI327738 TBE327738 TLA327738 TUW327738 UES327738 UOO327738 UYK327738 VIG327738 VSC327738 WBY327738 WLU327738 WVQ327738 I393274 JE393274 TA393274 ACW393274 AMS393274 AWO393274 BGK393274 BQG393274 CAC393274 CJY393274 CTU393274 DDQ393274 DNM393274 DXI393274 EHE393274 ERA393274 FAW393274 FKS393274 FUO393274 GEK393274 GOG393274 GYC393274 HHY393274 HRU393274 IBQ393274 ILM393274 IVI393274 JFE393274 JPA393274 JYW393274 KIS393274 KSO393274 LCK393274 LMG393274 LWC393274 MFY393274 MPU393274 MZQ393274 NJM393274 NTI393274 ODE393274 ONA393274 OWW393274 PGS393274 PQO393274 QAK393274 QKG393274 QUC393274 RDY393274 RNU393274 RXQ393274 SHM393274 SRI393274 TBE393274 TLA393274 TUW393274 UES393274 UOO393274 UYK393274 VIG393274 VSC393274 WBY393274 WLU393274 WVQ393274 I458810 JE458810 TA458810 ACW458810 AMS458810 AWO458810 BGK458810 BQG458810 CAC458810 CJY458810 CTU458810 DDQ458810 DNM458810 DXI458810 EHE458810 ERA458810 FAW458810 FKS458810 FUO458810 GEK458810 GOG458810 GYC458810 HHY458810 HRU458810 IBQ458810 ILM458810 IVI458810 JFE458810 JPA458810 JYW458810 KIS458810 KSO458810 LCK458810 LMG458810 LWC458810 MFY458810 MPU458810 MZQ458810 NJM458810 NTI458810 ODE458810 ONA458810 OWW458810 PGS458810 PQO458810 QAK458810 QKG458810 QUC458810 RDY458810 RNU458810 RXQ458810 SHM458810 SRI458810 TBE458810 TLA458810 TUW458810 UES458810 UOO458810 UYK458810 VIG458810 VSC458810 WBY458810 WLU458810 WVQ458810 I524346 JE524346 TA524346 ACW524346 AMS524346 AWO524346 BGK524346 BQG524346 CAC524346 CJY524346 CTU524346 DDQ524346 DNM524346 DXI524346 EHE524346 ERA524346 FAW524346 FKS524346 FUO524346 GEK524346 GOG524346 GYC524346 HHY524346 HRU524346 IBQ524346 ILM524346 IVI524346 JFE524346 JPA524346 JYW524346 KIS524346 KSO524346 LCK524346 LMG524346 LWC524346 MFY524346 MPU524346 MZQ524346 NJM524346 NTI524346 ODE524346 ONA524346 OWW524346 PGS524346 PQO524346 QAK524346 QKG524346 QUC524346 RDY524346 RNU524346 RXQ524346 SHM524346 SRI524346 TBE524346 TLA524346 TUW524346 UES524346 UOO524346 UYK524346 VIG524346 VSC524346 WBY524346 WLU524346 WVQ524346 I589882 JE589882 TA589882 ACW589882 AMS589882 AWO589882 BGK589882 BQG589882 CAC589882 CJY589882 CTU589882 DDQ589882 DNM589882 DXI589882 EHE589882 ERA589882 FAW589882 FKS589882 FUO589882 GEK589882 GOG589882 GYC589882 HHY589882 HRU589882 IBQ589882 ILM589882 IVI589882 JFE589882 JPA589882 JYW589882 KIS589882 KSO589882 LCK589882 LMG589882 LWC589882 MFY589882 MPU589882 MZQ589882 NJM589882 NTI589882 ODE589882 ONA589882 OWW589882 PGS589882 PQO589882 QAK589882 QKG589882 QUC589882 RDY589882 RNU589882 RXQ589882 SHM589882 SRI589882 TBE589882 TLA589882 TUW589882 UES589882 UOO589882 UYK589882 VIG589882 VSC589882 WBY589882 WLU589882 WVQ589882 I655418 JE655418 TA655418 ACW655418 AMS655418 AWO655418 BGK655418 BQG655418 CAC655418 CJY655418 CTU655418 DDQ655418 DNM655418 DXI655418 EHE655418 ERA655418 FAW655418 FKS655418 FUO655418 GEK655418 GOG655418 GYC655418 HHY655418 HRU655418 IBQ655418 ILM655418 IVI655418 JFE655418 JPA655418 JYW655418 KIS655418 KSO655418 LCK655418 LMG655418 LWC655418 MFY655418 MPU655418 MZQ655418 NJM655418 NTI655418 ODE655418 ONA655418 OWW655418 PGS655418 PQO655418 QAK655418 QKG655418 QUC655418 RDY655418 RNU655418 RXQ655418 SHM655418 SRI655418 TBE655418 TLA655418 TUW655418 UES655418 UOO655418 UYK655418 VIG655418 VSC655418 WBY655418 WLU655418 WVQ655418 I720954 JE720954 TA720954 ACW720954 AMS720954 AWO720954 BGK720954 BQG720954 CAC720954 CJY720954 CTU720954 DDQ720954 DNM720954 DXI720954 EHE720954 ERA720954 FAW720954 FKS720954 FUO720954 GEK720954 GOG720954 GYC720954 HHY720954 HRU720954 IBQ720954 ILM720954 IVI720954 JFE720954 JPA720954 JYW720954 KIS720954 KSO720954 LCK720954 LMG720954 LWC720954 MFY720954 MPU720954 MZQ720954 NJM720954 NTI720954 ODE720954 ONA720954 OWW720954 PGS720954 PQO720954 QAK720954 QKG720954 QUC720954 RDY720954 RNU720954 RXQ720954 SHM720954 SRI720954 TBE720954 TLA720954 TUW720954 UES720954 UOO720954 UYK720954 VIG720954 VSC720954 WBY720954 WLU720954 WVQ720954 I786490 JE786490 TA786490 ACW786490 AMS786490 AWO786490 BGK786490 BQG786490 CAC786490 CJY786490 CTU786490 DDQ786490 DNM786490 DXI786490 EHE786490 ERA786490 FAW786490 FKS786490 FUO786490 GEK786490 GOG786490 GYC786490 HHY786490 HRU786490 IBQ786490 ILM786490 IVI786490 JFE786490 JPA786490 JYW786490 KIS786490 KSO786490 LCK786490 LMG786490 LWC786490 MFY786490 MPU786490 MZQ786490 NJM786490 NTI786490 ODE786490 ONA786490 OWW786490 PGS786490 PQO786490 QAK786490 QKG786490 QUC786490 RDY786490 RNU786490 RXQ786490 SHM786490 SRI786490 TBE786490 TLA786490 TUW786490 UES786490 UOO786490 UYK786490 VIG786490 VSC786490 WBY786490 WLU786490 WVQ786490 I852026 JE852026 TA852026 ACW852026 AMS852026 AWO852026 BGK852026 BQG852026 CAC852026 CJY852026 CTU852026 DDQ852026 DNM852026 DXI852026 EHE852026 ERA852026 FAW852026 FKS852026 FUO852026 GEK852026 GOG852026 GYC852026 HHY852026 HRU852026 IBQ852026 ILM852026 IVI852026 JFE852026 JPA852026 JYW852026 KIS852026 KSO852026 LCK852026 LMG852026 LWC852026 MFY852026 MPU852026 MZQ852026 NJM852026 NTI852026 ODE852026 ONA852026 OWW852026 PGS852026 PQO852026 QAK852026 QKG852026 QUC852026 RDY852026 RNU852026 RXQ852026 SHM852026 SRI852026 TBE852026 TLA852026 TUW852026 UES852026 UOO852026 UYK852026 VIG852026 VSC852026 WBY852026 WLU852026 WVQ852026 I917562 JE917562 TA917562 ACW917562 AMS917562 AWO917562 BGK917562 BQG917562 CAC917562 CJY917562 CTU917562 DDQ917562 DNM917562 DXI917562 EHE917562 ERA917562 FAW917562 FKS917562 FUO917562 GEK917562 GOG917562 GYC917562 HHY917562 HRU917562 IBQ917562 ILM917562 IVI917562 JFE917562 JPA917562 JYW917562 KIS917562 KSO917562 LCK917562 LMG917562 LWC917562 MFY917562 MPU917562 MZQ917562 NJM917562 NTI917562 ODE917562 ONA917562 OWW917562 PGS917562 PQO917562 QAK917562 QKG917562 QUC917562 RDY917562 RNU917562 RXQ917562 SHM917562 SRI917562 TBE917562 TLA917562 TUW917562 UES917562 UOO917562 UYK917562 VIG917562 VSC917562 WBY917562 WLU917562 WVQ917562 I983098 JE983098 TA983098 ACW983098 AMS983098 AWO983098 BGK983098 BQG983098 CAC983098 CJY983098 CTU983098 DDQ983098 DNM983098 DXI983098 EHE983098 ERA983098 FAW983098 FKS983098 FUO983098 GEK983098 GOG983098 GYC983098 HHY983098 HRU983098 IBQ983098 ILM983098 IVI983098 JFE983098 JPA983098 JYW983098 KIS983098 KSO983098 LCK983098 LMG983098 LWC983098 MFY983098 MPU983098 MZQ983098 NJM983098 NTI983098 ODE983098 ONA983098 OWW983098 PGS983098 PQO983098 QAK983098 QKG983098 QUC983098 RDY983098 RNU983098 RXQ983098 SHM983098 SRI983098 TBE983098 TLA983098 TUW983098 UES983098 UOO983098 UYK983098 VIG983098 VSC983098 WBY983098 WLU983098 WVQ983098 I18 JE18 TA18 ACW18 AMS18 AWO18 BGK18 BQG18 CAC18 CJY18 CTU18 DDQ18 DNM18 DXI18 EHE18 ERA18 FAW18 FKS18 FUO18 GEK18 GOG18 GYC18 HHY18 HRU18 IBQ18 ILM18 IVI18 JFE18 JPA18 JYW18 KIS18 KSO18 LCK18 LMG18 LWC18 MFY18 MPU18 MZQ18 NJM18 NTI18 ODE18 ONA18 OWW18 PGS18 PQO18 QAK18 QKG18 QUC18 RDY18 RNU18 RXQ18 SHM18 SRI18 TBE18 TLA18 TUW18 UES18 UOO18 UYK18 VIG18 VSC18 WBY18 WLU18 WVQ18 I65554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I131090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I196626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I262162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I327698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I393234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I458770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I524306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I589842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I655378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I720914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I786450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I851986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I917522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I983058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I42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I65578 JE65578 TA65578 ACW65578 AMS65578 AWO65578 BGK65578 BQG65578 CAC65578 CJY65578 CTU65578 DDQ65578 DNM65578 DXI65578 EHE65578 ERA65578 FAW65578 FKS65578 FUO65578 GEK65578 GOG65578 GYC65578 HHY65578 HRU65578 IBQ65578 ILM65578 IVI65578 JFE65578 JPA65578 JYW65578 KIS65578 KSO65578 LCK65578 LMG65578 LWC65578 MFY65578 MPU65578 MZQ65578 NJM65578 NTI65578 ODE65578 ONA65578 OWW65578 PGS65578 PQO65578 QAK65578 QKG65578 QUC65578 RDY65578 RNU65578 RXQ65578 SHM65578 SRI65578 TBE65578 TLA65578 TUW65578 UES65578 UOO65578 UYK65578 VIG65578 VSC65578 WBY65578 WLU65578 WVQ65578 I131114 JE131114 TA131114 ACW131114 AMS131114 AWO131114 BGK131114 BQG131114 CAC131114 CJY131114 CTU131114 DDQ131114 DNM131114 DXI131114 EHE131114 ERA131114 FAW131114 FKS131114 FUO131114 GEK131114 GOG131114 GYC131114 HHY131114 HRU131114 IBQ131114 ILM131114 IVI131114 JFE131114 JPA131114 JYW131114 KIS131114 KSO131114 LCK131114 LMG131114 LWC131114 MFY131114 MPU131114 MZQ131114 NJM131114 NTI131114 ODE131114 ONA131114 OWW131114 PGS131114 PQO131114 QAK131114 QKG131114 QUC131114 RDY131114 RNU131114 RXQ131114 SHM131114 SRI131114 TBE131114 TLA131114 TUW131114 UES131114 UOO131114 UYK131114 VIG131114 VSC131114 WBY131114 WLU131114 WVQ131114 I196650 JE196650 TA196650 ACW196650 AMS196650 AWO196650 BGK196650 BQG196650 CAC196650 CJY196650 CTU196650 DDQ196650 DNM196650 DXI196650 EHE196650 ERA196650 FAW196650 FKS196650 FUO196650 GEK196650 GOG196650 GYC196650 HHY196650 HRU196650 IBQ196650 ILM196650 IVI196650 JFE196650 JPA196650 JYW196650 KIS196650 KSO196650 LCK196650 LMG196650 LWC196650 MFY196650 MPU196650 MZQ196650 NJM196650 NTI196650 ODE196650 ONA196650 OWW196650 PGS196650 PQO196650 QAK196650 QKG196650 QUC196650 RDY196650 RNU196650 RXQ196650 SHM196650 SRI196650 TBE196650 TLA196650 TUW196650 UES196650 UOO196650 UYK196650 VIG196650 VSC196650 WBY196650 WLU196650 WVQ196650 I262186 JE262186 TA262186 ACW262186 AMS262186 AWO262186 BGK262186 BQG262186 CAC262186 CJY262186 CTU262186 DDQ262186 DNM262186 DXI262186 EHE262186 ERA262186 FAW262186 FKS262186 FUO262186 GEK262186 GOG262186 GYC262186 HHY262186 HRU262186 IBQ262186 ILM262186 IVI262186 JFE262186 JPA262186 JYW262186 KIS262186 KSO262186 LCK262186 LMG262186 LWC262186 MFY262186 MPU262186 MZQ262186 NJM262186 NTI262186 ODE262186 ONA262186 OWW262186 PGS262186 PQO262186 QAK262186 QKG262186 QUC262186 RDY262186 RNU262186 RXQ262186 SHM262186 SRI262186 TBE262186 TLA262186 TUW262186 UES262186 UOO262186 UYK262186 VIG262186 VSC262186 WBY262186 WLU262186 WVQ262186 I327722 JE327722 TA327722 ACW327722 AMS327722 AWO327722 BGK327722 BQG327722 CAC327722 CJY327722 CTU327722 DDQ327722 DNM327722 DXI327722 EHE327722 ERA327722 FAW327722 FKS327722 FUO327722 GEK327722 GOG327722 GYC327722 HHY327722 HRU327722 IBQ327722 ILM327722 IVI327722 JFE327722 JPA327722 JYW327722 KIS327722 KSO327722 LCK327722 LMG327722 LWC327722 MFY327722 MPU327722 MZQ327722 NJM327722 NTI327722 ODE327722 ONA327722 OWW327722 PGS327722 PQO327722 QAK327722 QKG327722 QUC327722 RDY327722 RNU327722 RXQ327722 SHM327722 SRI327722 TBE327722 TLA327722 TUW327722 UES327722 UOO327722 UYK327722 VIG327722 VSC327722 WBY327722 WLU327722 WVQ327722 I393258 JE393258 TA393258 ACW393258 AMS393258 AWO393258 BGK393258 BQG393258 CAC393258 CJY393258 CTU393258 DDQ393258 DNM393258 DXI393258 EHE393258 ERA393258 FAW393258 FKS393258 FUO393258 GEK393258 GOG393258 GYC393258 HHY393258 HRU393258 IBQ393258 ILM393258 IVI393258 JFE393258 JPA393258 JYW393258 KIS393258 KSO393258 LCK393258 LMG393258 LWC393258 MFY393258 MPU393258 MZQ393258 NJM393258 NTI393258 ODE393258 ONA393258 OWW393258 PGS393258 PQO393258 QAK393258 QKG393258 QUC393258 RDY393258 RNU393258 RXQ393258 SHM393258 SRI393258 TBE393258 TLA393258 TUW393258 UES393258 UOO393258 UYK393258 VIG393258 VSC393258 WBY393258 WLU393258 WVQ393258 I458794 JE458794 TA458794 ACW458794 AMS458794 AWO458794 BGK458794 BQG458794 CAC458794 CJY458794 CTU458794 DDQ458794 DNM458794 DXI458794 EHE458794 ERA458794 FAW458794 FKS458794 FUO458794 GEK458794 GOG458794 GYC458794 HHY458794 HRU458794 IBQ458794 ILM458794 IVI458794 JFE458794 JPA458794 JYW458794 KIS458794 KSO458794 LCK458794 LMG458794 LWC458794 MFY458794 MPU458794 MZQ458794 NJM458794 NTI458794 ODE458794 ONA458794 OWW458794 PGS458794 PQO458794 QAK458794 QKG458794 QUC458794 RDY458794 RNU458794 RXQ458794 SHM458794 SRI458794 TBE458794 TLA458794 TUW458794 UES458794 UOO458794 UYK458794 VIG458794 VSC458794 WBY458794 WLU458794 WVQ458794 I524330 JE524330 TA524330 ACW524330 AMS524330 AWO524330 BGK524330 BQG524330 CAC524330 CJY524330 CTU524330 DDQ524330 DNM524330 DXI524330 EHE524330 ERA524330 FAW524330 FKS524330 FUO524330 GEK524330 GOG524330 GYC524330 HHY524330 HRU524330 IBQ524330 ILM524330 IVI524330 JFE524330 JPA524330 JYW524330 KIS524330 KSO524330 LCK524330 LMG524330 LWC524330 MFY524330 MPU524330 MZQ524330 NJM524330 NTI524330 ODE524330 ONA524330 OWW524330 PGS524330 PQO524330 QAK524330 QKG524330 QUC524330 RDY524330 RNU524330 RXQ524330 SHM524330 SRI524330 TBE524330 TLA524330 TUW524330 UES524330 UOO524330 UYK524330 VIG524330 VSC524330 WBY524330 WLU524330 WVQ524330 I589866 JE589866 TA589866 ACW589866 AMS589866 AWO589866 BGK589866 BQG589866 CAC589866 CJY589866 CTU589866 DDQ589866 DNM589866 DXI589866 EHE589866 ERA589866 FAW589866 FKS589866 FUO589866 GEK589866 GOG589866 GYC589866 HHY589866 HRU589866 IBQ589866 ILM589866 IVI589866 JFE589866 JPA589866 JYW589866 KIS589866 KSO589866 LCK589866 LMG589866 LWC589866 MFY589866 MPU589866 MZQ589866 NJM589866 NTI589866 ODE589866 ONA589866 OWW589866 PGS589866 PQO589866 QAK589866 QKG589866 QUC589866 RDY589866 RNU589866 RXQ589866 SHM589866 SRI589866 TBE589866 TLA589866 TUW589866 UES589866 UOO589866 UYK589866 VIG589866 VSC589866 WBY589866 WLU589866 WVQ589866 I655402 JE655402 TA655402 ACW655402 AMS655402 AWO655402 BGK655402 BQG655402 CAC655402 CJY655402 CTU655402 DDQ655402 DNM655402 DXI655402 EHE655402 ERA655402 FAW655402 FKS655402 FUO655402 GEK655402 GOG655402 GYC655402 HHY655402 HRU655402 IBQ655402 ILM655402 IVI655402 JFE655402 JPA655402 JYW655402 KIS655402 KSO655402 LCK655402 LMG655402 LWC655402 MFY655402 MPU655402 MZQ655402 NJM655402 NTI655402 ODE655402 ONA655402 OWW655402 PGS655402 PQO655402 QAK655402 QKG655402 QUC655402 RDY655402 RNU655402 RXQ655402 SHM655402 SRI655402 TBE655402 TLA655402 TUW655402 UES655402 UOO655402 UYK655402 VIG655402 VSC655402 WBY655402 WLU655402 WVQ655402 I720938 JE720938 TA720938 ACW720938 AMS720938 AWO720938 BGK720938 BQG720938 CAC720938 CJY720938 CTU720938 DDQ720938 DNM720938 DXI720938 EHE720938 ERA720938 FAW720938 FKS720938 FUO720938 GEK720938 GOG720938 GYC720938 HHY720938 HRU720938 IBQ720938 ILM720938 IVI720938 JFE720938 JPA720938 JYW720938 KIS720938 KSO720938 LCK720938 LMG720938 LWC720938 MFY720938 MPU720938 MZQ720938 NJM720938 NTI720938 ODE720938 ONA720938 OWW720938 PGS720938 PQO720938 QAK720938 QKG720938 QUC720938 RDY720938 RNU720938 RXQ720938 SHM720938 SRI720938 TBE720938 TLA720938 TUW720938 UES720938 UOO720938 UYK720938 VIG720938 VSC720938 WBY720938 WLU720938 WVQ720938 I786474 JE786474 TA786474 ACW786474 AMS786474 AWO786474 BGK786474 BQG786474 CAC786474 CJY786474 CTU786474 DDQ786474 DNM786474 DXI786474 EHE786474 ERA786474 FAW786474 FKS786474 FUO786474 GEK786474 GOG786474 GYC786474 HHY786474 HRU786474 IBQ786474 ILM786474 IVI786474 JFE786474 JPA786474 JYW786474 KIS786474 KSO786474 LCK786474 LMG786474 LWC786474 MFY786474 MPU786474 MZQ786474 NJM786474 NTI786474 ODE786474 ONA786474 OWW786474 PGS786474 PQO786474 QAK786474 QKG786474 QUC786474 RDY786474 RNU786474 RXQ786474 SHM786474 SRI786474 TBE786474 TLA786474 TUW786474 UES786474 UOO786474 UYK786474 VIG786474 VSC786474 WBY786474 WLU786474 WVQ786474 I852010 JE852010 TA852010 ACW852010 AMS852010 AWO852010 BGK852010 BQG852010 CAC852010 CJY852010 CTU852010 DDQ852010 DNM852010 DXI852010 EHE852010 ERA852010 FAW852010 FKS852010 FUO852010 GEK852010 GOG852010 GYC852010 HHY852010 HRU852010 IBQ852010 ILM852010 IVI852010 JFE852010 JPA852010 JYW852010 KIS852010 KSO852010 LCK852010 LMG852010 LWC852010 MFY852010 MPU852010 MZQ852010 NJM852010 NTI852010 ODE852010 ONA852010 OWW852010 PGS852010 PQO852010 QAK852010 QKG852010 QUC852010 RDY852010 RNU852010 RXQ852010 SHM852010 SRI852010 TBE852010 TLA852010 TUW852010 UES852010 UOO852010 UYK852010 VIG852010 VSC852010 WBY852010 WLU852010 WVQ852010 I917546 JE917546 TA917546 ACW917546 AMS917546 AWO917546 BGK917546 BQG917546 CAC917546 CJY917546 CTU917546 DDQ917546 DNM917546 DXI917546 EHE917546 ERA917546 FAW917546 FKS917546 FUO917546 GEK917546 GOG917546 GYC917546 HHY917546 HRU917546 IBQ917546 ILM917546 IVI917546 JFE917546 JPA917546 JYW917546 KIS917546 KSO917546 LCK917546 LMG917546 LWC917546 MFY917546 MPU917546 MZQ917546 NJM917546 NTI917546 ODE917546 ONA917546 OWW917546 PGS917546 PQO917546 QAK917546 QKG917546 QUC917546 RDY917546 RNU917546 RXQ917546 SHM917546 SRI917546 TBE917546 TLA917546 TUW917546 UES917546 UOO917546 UYK917546 VIG917546 VSC917546 WBY917546 WLU917546 WVQ917546 I983082 JE983082 TA983082 ACW983082 AMS983082 AWO983082 BGK983082 BQG983082 CAC983082 CJY983082 CTU983082 DDQ983082 DNM983082 DXI983082 EHE983082 ERA983082 FAW983082 FKS983082 FUO983082 GEK983082 GOG983082 GYC983082 HHY983082 HRU983082 IBQ983082 ILM983082 IVI983082 JFE983082 JPA983082 JYW983082 KIS983082 KSO983082 LCK983082 LMG983082 LWC983082 MFY983082 MPU983082 MZQ983082 NJM983082 NTI983082 ODE983082 ONA983082 OWW983082 PGS983082 PQO983082 QAK983082 QKG983082 QUC983082 RDY983082 RNU983082 RXQ983082 SHM983082 SRI983082 TBE983082 TLA983082 TUW983082 UES983082 UOO983082 UYK983082 VIG983082 VSC983082 WBY983082 WLU983082 WVQ983082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E1E33-4AAC-4FA7-9A5C-957413E654DE}">
  <sheetPr codeName="Sheet33">
    <tabColor indexed="17"/>
    <pageSetUpPr fitToPage="1"/>
  </sheetPr>
  <dimension ref="A1:U81"/>
  <sheetViews>
    <sheetView showGridLines="0" showZeros="0" tabSelected="1" workbookViewId="0">
      <selection activeCell="E74" sqref="E74"/>
    </sheetView>
  </sheetViews>
  <sheetFormatPr defaultRowHeight="13.2" x14ac:dyDescent="0.25"/>
  <cols>
    <col min="1" max="2" width="3.33203125" style="342" customWidth="1"/>
    <col min="3" max="3" width="4.6640625" style="342" customWidth="1"/>
    <col min="4" max="4" width="4.33203125" style="342" customWidth="1"/>
    <col min="5" max="5" width="7.109375" style="342" customWidth="1"/>
    <col min="6" max="6" width="12.6640625" style="342" customWidth="1"/>
    <col min="7" max="7" width="2.6640625" style="342" customWidth="1"/>
    <col min="8" max="8" width="5" style="342" customWidth="1"/>
    <col min="9" max="9" width="5.88671875" style="342" customWidth="1"/>
    <col min="10" max="10" width="1.6640625" style="343" customWidth="1"/>
    <col min="11" max="11" width="10.6640625" style="342" customWidth="1"/>
    <col min="12" max="12" width="1.6640625" style="343" customWidth="1"/>
    <col min="13" max="13" width="10.6640625" style="342" customWidth="1"/>
    <col min="14" max="14" width="1.6640625" style="199" customWidth="1"/>
    <col min="15" max="15" width="10.6640625" style="342" customWidth="1"/>
    <col min="16" max="16" width="1.6640625" style="343" customWidth="1"/>
    <col min="17" max="17" width="10.6640625" style="342" customWidth="1"/>
    <col min="18" max="18" width="1.6640625" style="199" customWidth="1"/>
    <col min="19" max="19" width="8.88671875" style="342"/>
    <col min="20" max="20" width="8.6640625" style="342" customWidth="1"/>
    <col min="21" max="21" width="8.88671875" style="342" hidden="1" customWidth="1"/>
    <col min="22" max="22" width="5.6640625" style="342" customWidth="1"/>
    <col min="23" max="256" width="8.88671875" style="342"/>
    <col min="257" max="258" width="3.33203125" style="342" customWidth="1"/>
    <col min="259" max="259" width="4.6640625" style="342" customWidth="1"/>
    <col min="260" max="260" width="4.33203125" style="342" customWidth="1"/>
    <col min="261" max="261" width="7.109375" style="342" customWidth="1"/>
    <col min="262" max="262" width="12.6640625" style="342" customWidth="1"/>
    <col min="263" max="263" width="2.6640625" style="342" customWidth="1"/>
    <col min="264" max="264" width="5" style="342" customWidth="1"/>
    <col min="265" max="265" width="5.88671875" style="342" customWidth="1"/>
    <col min="266" max="266" width="1.6640625" style="342" customWidth="1"/>
    <col min="267" max="267" width="10.6640625" style="342" customWidth="1"/>
    <col min="268" max="268" width="1.6640625" style="342" customWidth="1"/>
    <col min="269" max="269" width="10.6640625" style="342" customWidth="1"/>
    <col min="270" max="270" width="1.6640625" style="342" customWidth="1"/>
    <col min="271" max="271" width="10.6640625" style="342" customWidth="1"/>
    <col min="272" max="272" width="1.6640625" style="342" customWidth="1"/>
    <col min="273" max="273" width="10.6640625" style="342" customWidth="1"/>
    <col min="274" max="274" width="1.6640625" style="342" customWidth="1"/>
    <col min="275" max="275" width="8.88671875" style="342"/>
    <col min="276" max="276" width="8.6640625" style="342" customWidth="1"/>
    <col min="277" max="277" width="0" style="342" hidden="1" customWidth="1"/>
    <col min="278" max="278" width="5.6640625" style="342" customWidth="1"/>
    <col min="279" max="512" width="8.88671875" style="342"/>
    <col min="513" max="514" width="3.33203125" style="342" customWidth="1"/>
    <col min="515" max="515" width="4.6640625" style="342" customWidth="1"/>
    <col min="516" max="516" width="4.33203125" style="342" customWidth="1"/>
    <col min="517" max="517" width="7.109375" style="342" customWidth="1"/>
    <col min="518" max="518" width="12.6640625" style="342" customWidth="1"/>
    <col min="519" max="519" width="2.6640625" style="342" customWidth="1"/>
    <col min="520" max="520" width="5" style="342" customWidth="1"/>
    <col min="521" max="521" width="5.88671875" style="342" customWidth="1"/>
    <col min="522" max="522" width="1.6640625" style="342" customWidth="1"/>
    <col min="523" max="523" width="10.6640625" style="342" customWidth="1"/>
    <col min="524" max="524" width="1.6640625" style="342" customWidth="1"/>
    <col min="525" max="525" width="10.6640625" style="342" customWidth="1"/>
    <col min="526" max="526" width="1.6640625" style="342" customWidth="1"/>
    <col min="527" max="527" width="10.6640625" style="342" customWidth="1"/>
    <col min="528" max="528" width="1.6640625" style="342" customWidth="1"/>
    <col min="529" max="529" width="10.6640625" style="342" customWidth="1"/>
    <col min="530" max="530" width="1.6640625" style="342" customWidth="1"/>
    <col min="531" max="531" width="8.88671875" style="342"/>
    <col min="532" max="532" width="8.6640625" style="342" customWidth="1"/>
    <col min="533" max="533" width="0" style="342" hidden="1" customWidth="1"/>
    <col min="534" max="534" width="5.6640625" style="342" customWidth="1"/>
    <col min="535" max="768" width="8.88671875" style="342"/>
    <col min="769" max="770" width="3.33203125" style="342" customWidth="1"/>
    <col min="771" max="771" width="4.6640625" style="342" customWidth="1"/>
    <col min="772" max="772" width="4.33203125" style="342" customWidth="1"/>
    <col min="773" max="773" width="7.109375" style="342" customWidth="1"/>
    <col min="774" max="774" width="12.6640625" style="342" customWidth="1"/>
    <col min="775" max="775" width="2.6640625" style="342" customWidth="1"/>
    <col min="776" max="776" width="5" style="342" customWidth="1"/>
    <col min="777" max="777" width="5.88671875" style="342" customWidth="1"/>
    <col min="778" max="778" width="1.6640625" style="342" customWidth="1"/>
    <col min="779" max="779" width="10.6640625" style="342" customWidth="1"/>
    <col min="780" max="780" width="1.6640625" style="342" customWidth="1"/>
    <col min="781" max="781" width="10.6640625" style="342" customWidth="1"/>
    <col min="782" max="782" width="1.6640625" style="342" customWidth="1"/>
    <col min="783" max="783" width="10.6640625" style="342" customWidth="1"/>
    <col min="784" max="784" width="1.6640625" style="342" customWidth="1"/>
    <col min="785" max="785" width="10.6640625" style="342" customWidth="1"/>
    <col min="786" max="786" width="1.6640625" style="342" customWidth="1"/>
    <col min="787" max="787" width="8.88671875" style="342"/>
    <col min="788" max="788" width="8.6640625" style="342" customWidth="1"/>
    <col min="789" max="789" width="0" style="342" hidden="1" customWidth="1"/>
    <col min="790" max="790" width="5.6640625" style="342" customWidth="1"/>
    <col min="791" max="1024" width="8.88671875" style="342"/>
    <col min="1025" max="1026" width="3.33203125" style="342" customWidth="1"/>
    <col min="1027" max="1027" width="4.6640625" style="342" customWidth="1"/>
    <col min="1028" max="1028" width="4.33203125" style="342" customWidth="1"/>
    <col min="1029" max="1029" width="7.109375" style="342" customWidth="1"/>
    <col min="1030" max="1030" width="12.6640625" style="342" customWidth="1"/>
    <col min="1031" max="1031" width="2.6640625" style="342" customWidth="1"/>
    <col min="1032" max="1032" width="5" style="342" customWidth="1"/>
    <col min="1033" max="1033" width="5.88671875" style="342" customWidth="1"/>
    <col min="1034" max="1034" width="1.6640625" style="342" customWidth="1"/>
    <col min="1035" max="1035" width="10.6640625" style="342" customWidth="1"/>
    <col min="1036" max="1036" width="1.6640625" style="342" customWidth="1"/>
    <col min="1037" max="1037" width="10.6640625" style="342" customWidth="1"/>
    <col min="1038" max="1038" width="1.6640625" style="342" customWidth="1"/>
    <col min="1039" max="1039" width="10.6640625" style="342" customWidth="1"/>
    <col min="1040" max="1040" width="1.6640625" style="342" customWidth="1"/>
    <col min="1041" max="1041" width="10.6640625" style="342" customWidth="1"/>
    <col min="1042" max="1042" width="1.6640625" style="342" customWidth="1"/>
    <col min="1043" max="1043" width="8.88671875" style="342"/>
    <col min="1044" max="1044" width="8.6640625" style="342" customWidth="1"/>
    <col min="1045" max="1045" width="0" style="342" hidden="1" customWidth="1"/>
    <col min="1046" max="1046" width="5.6640625" style="342" customWidth="1"/>
    <col min="1047" max="1280" width="8.88671875" style="342"/>
    <col min="1281" max="1282" width="3.33203125" style="342" customWidth="1"/>
    <col min="1283" max="1283" width="4.6640625" style="342" customWidth="1"/>
    <col min="1284" max="1284" width="4.33203125" style="342" customWidth="1"/>
    <col min="1285" max="1285" width="7.109375" style="342" customWidth="1"/>
    <col min="1286" max="1286" width="12.6640625" style="342" customWidth="1"/>
    <col min="1287" max="1287" width="2.6640625" style="342" customWidth="1"/>
    <col min="1288" max="1288" width="5" style="342" customWidth="1"/>
    <col min="1289" max="1289" width="5.88671875" style="342" customWidth="1"/>
    <col min="1290" max="1290" width="1.6640625" style="342" customWidth="1"/>
    <col min="1291" max="1291" width="10.6640625" style="342" customWidth="1"/>
    <col min="1292" max="1292" width="1.6640625" style="342" customWidth="1"/>
    <col min="1293" max="1293" width="10.6640625" style="342" customWidth="1"/>
    <col min="1294" max="1294" width="1.6640625" style="342" customWidth="1"/>
    <col min="1295" max="1295" width="10.6640625" style="342" customWidth="1"/>
    <col min="1296" max="1296" width="1.6640625" style="342" customWidth="1"/>
    <col min="1297" max="1297" width="10.6640625" style="342" customWidth="1"/>
    <col min="1298" max="1298" width="1.6640625" style="342" customWidth="1"/>
    <col min="1299" max="1299" width="8.88671875" style="342"/>
    <col min="1300" max="1300" width="8.6640625" style="342" customWidth="1"/>
    <col min="1301" max="1301" width="0" style="342" hidden="1" customWidth="1"/>
    <col min="1302" max="1302" width="5.6640625" style="342" customWidth="1"/>
    <col min="1303" max="1536" width="8.88671875" style="342"/>
    <col min="1537" max="1538" width="3.33203125" style="342" customWidth="1"/>
    <col min="1539" max="1539" width="4.6640625" style="342" customWidth="1"/>
    <col min="1540" max="1540" width="4.33203125" style="342" customWidth="1"/>
    <col min="1541" max="1541" width="7.109375" style="342" customWidth="1"/>
    <col min="1542" max="1542" width="12.6640625" style="342" customWidth="1"/>
    <col min="1543" max="1543" width="2.6640625" style="342" customWidth="1"/>
    <col min="1544" max="1544" width="5" style="342" customWidth="1"/>
    <col min="1545" max="1545" width="5.88671875" style="342" customWidth="1"/>
    <col min="1546" max="1546" width="1.6640625" style="342" customWidth="1"/>
    <col min="1547" max="1547" width="10.6640625" style="342" customWidth="1"/>
    <col min="1548" max="1548" width="1.6640625" style="342" customWidth="1"/>
    <col min="1549" max="1549" width="10.6640625" style="342" customWidth="1"/>
    <col min="1550" max="1550" width="1.6640625" style="342" customWidth="1"/>
    <col min="1551" max="1551" width="10.6640625" style="342" customWidth="1"/>
    <col min="1552" max="1552" width="1.6640625" style="342" customWidth="1"/>
    <col min="1553" max="1553" width="10.6640625" style="342" customWidth="1"/>
    <col min="1554" max="1554" width="1.6640625" style="342" customWidth="1"/>
    <col min="1555" max="1555" width="8.88671875" style="342"/>
    <col min="1556" max="1556" width="8.6640625" style="342" customWidth="1"/>
    <col min="1557" max="1557" width="0" style="342" hidden="1" customWidth="1"/>
    <col min="1558" max="1558" width="5.6640625" style="342" customWidth="1"/>
    <col min="1559" max="1792" width="8.88671875" style="342"/>
    <col min="1793" max="1794" width="3.33203125" style="342" customWidth="1"/>
    <col min="1795" max="1795" width="4.6640625" style="342" customWidth="1"/>
    <col min="1796" max="1796" width="4.33203125" style="342" customWidth="1"/>
    <col min="1797" max="1797" width="7.109375" style="342" customWidth="1"/>
    <col min="1798" max="1798" width="12.6640625" style="342" customWidth="1"/>
    <col min="1799" max="1799" width="2.6640625" style="342" customWidth="1"/>
    <col min="1800" max="1800" width="5" style="342" customWidth="1"/>
    <col min="1801" max="1801" width="5.88671875" style="342" customWidth="1"/>
    <col min="1802" max="1802" width="1.6640625" style="342" customWidth="1"/>
    <col min="1803" max="1803" width="10.6640625" style="342" customWidth="1"/>
    <col min="1804" max="1804" width="1.6640625" style="342" customWidth="1"/>
    <col min="1805" max="1805" width="10.6640625" style="342" customWidth="1"/>
    <col min="1806" max="1806" width="1.6640625" style="342" customWidth="1"/>
    <col min="1807" max="1807" width="10.6640625" style="342" customWidth="1"/>
    <col min="1808" max="1808" width="1.6640625" style="342" customWidth="1"/>
    <col min="1809" max="1809" width="10.6640625" style="342" customWidth="1"/>
    <col min="1810" max="1810" width="1.6640625" style="342" customWidth="1"/>
    <col min="1811" max="1811" width="8.88671875" style="342"/>
    <col min="1812" max="1812" width="8.6640625" style="342" customWidth="1"/>
    <col min="1813" max="1813" width="0" style="342" hidden="1" customWidth="1"/>
    <col min="1814" max="1814" width="5.6640625" style="342" customWidth="1"/>
    <col min="1815" max="2048" width="8.88671875" style="342"/>
    <col min="2049" max="2050" width="3.33203125" style="342" customWidth="1"/>
    <col min="2051" max="2051" width="4.6640625" style="342" customWidth="1"/>
    <col min="2052" max="2052" width="4.33203125" style="342" customWidth="1"/>
    <col min="2053" max="2053" width="7.109375" style="342" customWidth="1"/>
    <col min="2054" max="2054" width="12.6640625" style="342" customWidth="1"/>
    <col min="2055" max="2055" width="2.6640625" style="342" customWidth="1"/>
    <col min="2056" max="2056" width="5" style="342" customWidth="1"/>
    <col min="2057" max="2057" width="5.88671875" style="342" customWidth="1"/>
    <col min="2058" max="2058" width="1.6640625" style="342" customWidth="1"/>
    <col min="2059" max="2059" width="10.6640625" style="342" customWidth="1"/>
    <col min="2060" max="2060" width="1.6640625" style="342" customWidth="1"/>
    <col min="2061" max="2061" width="10.6640625" style="342" customWidth="1"/>
    <col min="2062" max="2062" width="1.6640625" style="342" customWidth="1"/>
    <col min="2063" max="2063" width="10.6640625" style="342" customWidth="1"/>
    <col min="2064" max="2064" width="1.6640625" style="342" customWidth="1"/>
    <col min="2065" max="2065" width="10.6640625" style="342" customWidth="1"/>
    <col min="2066" max="2066" width="1.6640625" style="342" customWidth="1"/>
    <col min="2067" max="2067" width="8.88671875" style="342"/>
    <col min="2068" max="2068" width="8.6640625" style="342" customWidth="1"/>
    <col min="2069" max="2069" width="0" style="342" hidden="1" customWidth="1"/>
    <col min="2070" max="2070" width="5.6640625" style="342" customWidth="1"/>
    <col min="2071" max="2304" width="8.88671875" style="342"/>
    <col min="2305" max="2306" width="3.33203125" style="342" customWidth="1"/>
    <col min="2307" max="2307" width="4.6640625" style="342" customWidth="1"/>
    <col min="2308" max="2308" width="4.33203125" style="342" customWidth="1"/>
    <col min="2309" max="2309" width="7.109375" style="342" customWidth="1"/>
    <col min="2310" max="2310" width="12.6640625" style="342" customWidth="1"/>
    <col min="2311" max="2311" width="2.6640625" style="342" customWidth="1"/>
    <col min="2312" max="2312" width="5" style="342" customWidth="1"/>
    <col min="2313" max="2313" width="5.88671875" style="342" customWidth="1"/>
    <col min="2314" max="2314" width="1.6640625" style="342" customWidth="1"/>
    <col min="2315" max="2315" width="10.6640625" style="342" customWidth="1"/>
    <col min="2316" max="2316" width="1.6640625" style="342" customWidth="1"/>
    <col min="2317" max="2317" width="10.6640625" style="342" customWidth="1"/>
    <col min="2318" max="2318" width="1.6640625" style="342" customWidth="1"/>
    <col min="2319" max="2319" width="10.6640625" style="342" customWidth="1"/>
    <col min="2320" max="2320" width="1.6640625" style="342" customWidth="1"/>
    <col min="2321" max="2321" width="10.6640625" style="342" customWidth="1"/>
    <col min="2322" max="2322" width="1.6640625" style="342" customWidth="1"/>
    <col min="2323" max="2323" width="8.88671875" style="342"/>
    <col min="2324" max="2324" width="8.6640625" style="342" customWidth="1"/>
    <col min="2325" max="2325" width="0" style="342" hidden="1" customWidth="1"/>
    <col min="2326" max="2326" width="5.6640625" style="342" customWidth="1"/>
    <col min="2327" max="2560" width="8.88671875" style="342"/>
    <col min="2561" max="2562" width="3.33203125" style="342" customWidth="1"/>
    <col min="2563" max="2563" width="4.6640625" style="342" customWidth="1"/>
    <col min="2564" max="2564" width="4.33203125" style="342" customWidth="1"/>
    <col min="2565" max="2565" width="7.109375" style="342" customWidth="1"/>
    <col min="2566" max="2566" width="12.6640625" style="342" customWidth="1"/>
    <col min="2567" max="2567" width="2.6640625" style="342" customWidth="1"/>
    <col min="2568" max="2568" width="5" style="342" customWidth="1"/>
    <col min="2569" max="2569" width="5.88671875" style="342" customWidth="1"/>
    <col min="2570" max="2570" width="1.6640625" style="342" customWidth="1"/>
    <col min="2571" max="2571" width="10.6640625" style="342" customWidth="1"/>
    <col min="2572" max="2572" width="1.6640625" style="342" customWidth="1"/>
    <col min="2573" max="2573" width="10.6640625" style="342" customWidth="1"/>
    <col min="2574" max="2574" width="1.6640625" style="342" customWidth="1"/>
    <col min="2575" max="2575" width="10.6640625" style="342" customWidth="1"/>
    <col min="2576" max="2576" width="1.6640625" style="342" customWidth="1"/>
    <col min="2577" max="2577" width="10.6640625" style="342" customWidth="1"/>
    <col min="2578" max="2578" width="1.6640625" style="342" customWidth="1"/>
    <col min="2579" max="2579" width="8.88671875" style="342"/>
    <col min="2580" max="2580" width="8.6640625" style="342" customWidth="1"/>
    <col min="2581" max="2581" width="0" style="342" hidden="1" customWidth="1"/>
    <col min="2582" max="2582" width="5.6640625" style="342" customWidth="1"/>
    <col min="2583" max="2816" width="8.88671875" style="342"/>
    <col min="2817" max="2818" width="3.33203125" style="342" customWidth="1"/>
    <col min="2819" max="2819" width="4.6640625" style="342" customWidth="1"/>
    <col min="2820" max="2820" width="4.33203125" style="342" customWidth="1"/>
    <col min="2821" max="2821" width="7.109375" style="342" customWidth="1"/>
    <col min="2822" max="2822" width="12.6640625" style="342" customWidth="1"/>
    <col min="2823" max="2823" width="2.6640625" style="342" customWidth="1"/>
    <col min="2824" max="2824" width="5" style="342" customWidth="1"/>
    <col min="2825" max="2825" width="5.88671875" style="342" customWidth="1"/>
    <col min="2826" max="2826" width="1.6640625" style="342" customWidth="1"/>
    <col min="2827" max="2827" width="10.6640625" style="342" customWidth="1"/>
    <col min="2828" max="2828" width="1.6640625" style="342" customWidth="1"/>
    <col min="2829" max="2829" width="10.6640625" style="342" customWidth="1"/>
    <col min="2830" max="2830" width="1.6640625" style="342" customWidth="1"/>
    <col min="2831" max="2831" width="10.6640625" style="342" customWidth="1"/>
    <col min="2832" max="2832" width="1.6640625" style="342" customWidth="1"/>
    <col min="2833" max="2833" width="10.6640625" style="342" customWidth="1"/>
    <col min="2834" max="2834" width="1.6640625" style="342" customWidth="1"/>
    <col min="2835" max="2835" width="8.88671875" style="342"/>
    <col min="2836" max="2836" width="8.6640625" style="342" customWidth="1"/>
    <col min="2837" max="2837" width="0" style="342" hidden="1" customWidth="1"/>
    <col min="2838" max="2838" width="5.6640625" style="342" customWidth="1"/>
    <col min="2839" max="3072" width="8.88671875" style="342"/>
    <col min="3073" max="3074" width="3.33203125" style="342" customWidth="1"/>
    <col min="3075" max="3075" width="4.6640625" style="342" customWidth="1"/>
    <col min="3076" max="3076" width="4.33203125" style="342" customWidth="1"/>
    <col min="3077" max="3077" width="7.109375" style="342" customWidth="1"/>
    <col min="3078" max="3078" width="12.6640625" style="342" customWidth="1"/>
    <col min="3079" max="3079" width="2.6640625" style="342" customWidth="1"/>
    <col min="3080" max="3080" width="5" style="342" customWidth="1"/>
    <col min="3081" max="3081" width="5.88671875" style="342" customWidth="1"/>
    <col min="3082" max="3082" width="1.6640625" style="342" customWidth="1"/>
    <col min="3083" max="3083" width="10.6640625" style="342" customWidth="1"/>
    <col min="3084" max="3084" width="1.6640625" style="342" customWidth="1"/>
    <col min="3085" max="3085" width="10.6640625" style="342" customWidth="1"/>
    <col min="3086" max="3086" width="1.6640625" style="342" customWidth="1"/>
    <col min="3087" max="3087" width="10.6640625" style="342" customWidth="1"/>
    <col min="3088" max="3088" width="1.6640625" style="342" customWidth="1"/>
    <col min="3089" max="3089" width="10.6640625" style="342" customWidth="1"/>
    <col min="3090" max="3090" width="1.6640625" style="342" customWidth="1"/>
    <col min="3091" max="3091" width="8.88671875" style="342"/>
    <col min="3092" max="3092" width="8.6640625" style="342" customWidth="1"/>
    <col min="3093" max="3093" width="0" style="342" hidden="1" customWidth="1"/>
    <col min="3094" max="3094" width="5.6640625" style="342" customWidth="1"/>
    <col min="3095" max="3328" width="8.88671875" style="342"/>
    <col min="3329" max="3330" width="3.33203125" style="342" customWidth="1"/>
    <col min="3331" max="3331" width="4.6640625" style="342" customWidth="1"/>
    <col min="3332" max="3332" width="4.33203125" style="342" customWidth="1"/>
    <col min="3333" max="3333" width="7.109375" style="342" customWidth="1"/>
    <col min="3334" max="3334" width="12.6640625" style="342" customWidth="1"/>
    <col min="3335" max="3335" width="2.6640625" style="342" customWidth="1"/>
    <col min="3336" max="3336" width="5" style="342" customWidth="1"/>
    <col min="3337" max="3337" width="5.88671875" style="342" customWidth="1"/>
    <col min="3338" max="3338" width="1.6640625" style="342" customWidth="1"/>
    <col min="3339" max="3339" width="10.6640625" style="342" customWidth="1"/>
    <col min="3340" max="3340" width="1.6640625" style="342" customWidth="1"/>
    <col min="3341" max="3341" width="10.6640625" style="342" customWidth="1"/>
    <col min="3342" max="3342" width="1.6640625" style="342" customWidth="1"/>
    <col min="3343" max="3343" width="10.6640625" style="342" customWidth="1"/>
    <col min="3344" max="3344" width="1.6640625" style="342" customWidth="1"/>
    <col min="3345" max="3345" width="10.6640625" style="342" customWidth="1"/>
    <col min="3346" max="3346" width="1.6640625" style="342" customWidth="1"/>
    <col min="3347" max="3347" width="8.88671875" style="342"/>
    <col min="3348" max="3348" width="8.6640625" style="342" customWidth="1"/>
    <col min="3349" max="3349" width="0" style="342" hidden="1" customWidth="1"/>
    <col min="3350" max="3350" width="5.6640625" style="342" customWidth="1"/>
    <col min="3351" max="3584" width="8.88671875" style="342"/>
    <col min="3585" max="3586" width="3.33203125" style="342" customWidth="1"/>
    <col min="3587" max="3587" width="4.6640625" style="342" customWidth="1"/>
    <col min="3588" max="3588" width="4.33203125" style="342" customWidth="1"/>
    <col min="3589" max="3589" width="7.109375" style="342" customWidth="1"/>
    <col min="3590" max="3590" width="12.6640625" style="342" customWidth="1"/>
    <col min="3591" max="3591" width="2.6640625" style="342" customWidth="1"/>
    <col min="3592" max="3592" width="5" style="342" customWidth="1"/>
    <col min="3593" max="3593" width="5.88671875" style="342" customWidth="1"/>
    <col min="3594" max="3594" width="1.6640625" style="342" customWidth="1"/>
    <col min="3595" max="3595" width="10.6640625" style="342" customWidth="1"/>
    <col min="3596" max="3596" width="1.6640625" style="342" customWidth="1"/>
    <col min="3597" max="3597" width="10.6640625" style="342" customWidth="1"/>
    <col min="3598" max="3598" width="1.6640625" style="342" customWidth="1"/>
    <col min="3599" max="3599" width="10.6640625" style="342" customWidth="1"/>
    <col min="3600" max="3600" width="1.6640625" style="342" customWidth="1"/>
    <col min="3601" max="3601" width="10.6640625" style="342" customWidth="1"/>
    <col min="3602" max="3602" width="1.6640625" style="342" customWidth="1"/>
    <col min="3603" max="3603" width="8.88671875" style="342"/>
    <col min="3604" max="3604" width="8.6640625" style="342" customWidth="1"/>
    <col min="3605" max="3605" width="0" style="342" hidden="1" customWidth="1"/>
    <col min="3606" max="3606" width="5.6640625" style="342" customWidth="1"/>
    <col min="3607" max="3840" width="8.88671875" style="342"/>
    <col min="3841" max="3842" width="3.33203125" style="342" customWidth="1"/>
    <col min="3843" max="3843" width="4.6640625" style="342" customWidth="1"/>
    <col min="3844" max="3844" width="4.33203125" style="342" customWidth="1"/>
    <col min="3845" max="3845" width="7.109375" style="342" customWidth="1"/>
    <col min="3846" max="3846" width="12.6640625" style="342" customWidth="1"/>
    <col min="3847" max="3847" width="2.6640625" style="342" customWidth="1"/>
    <col min="3848" max="3848" width="5" style="342" customWidth="1"/>
    <col min="3849" max="3849" width="5.88671875" style="342" customWidth="1"/>
    <col min="3850" max="3850" width="1.6640625" style="342" customWidth="1"/>
    <col min="3851" max="3851" width="10.6640625" style="342" customWidth="1"/>
    <col min="3852" max="3852" width="1.6640625" style="342" customWidth="1"/>
    <col min="3853" max="3853" width="10.6640625" style="342" customWidth="1"/>
    <col min="3854" max="3854" width="1.6640625" style="342" customWidth="1"/>
    <col min="3855" max="3855" width="10.6640625" style="342" customWidth="1"/>
    <col min="3856" max="3856" width="1.6640625" style="342" customWidth="1"/>
    <col min="3857" max="3857" width="10.6640625" style="342" customWidth="1"/>
    <col min="3858" max="3858" width="1.6640625" style="342" customWidth="1"/>
    <col min="3859" max="3859" width="8.88671875" style="342"/>
    <col min="3860" max="3860" width="8.6640625" style="342" customWidth="1"/>
    <col min="3861" max="3861" width="0" style="342" hidden="1" customWidth="1"/>
    <col min="3862" max="3862" width="5.6640625" style="342" customWidth="1"/>
    <col min="3863" max="4096" width="8.88671875" style="342"/>
    <col min="4097" max="4098" width="3.33203125" style="342" customWidth="1"/>
    <col min="4099" max="4099" width="4.6640625" style="342" customWidth="1"/>
    <col min="4100" max="4100" width="4.33203125" style="342" customWidth="1"/>
    <col min="4101" max="4101" width="7.109375" style="342" customWidth="1"/>
    <col min="4102" max="4102" width="12.6640625" style="342" customWidth="1"/>
    <col min="4103" max="4103" width="2.6640625" style="342" customWidth="1"/>
    <col min="4104" max="4104" width="5" style="342" customWidth="1"/>
    <col min="4105" max="4105" width="5.88671875" style="342" customWidth="1"/>
    <col min="4106" max="4106" width="1.6640625" style="342" customWidth="1"/>
    <col min="4107" max="4107" width="10.6640625" style="342" customWidth="1"/>
    <col min="4108" max="4108" width="1.6640625" style="342" customWidth="1"/>
    <col min="4109" max="4109" width="10.6640625" style="342" customWidth="1"/>
    <col min="4110" max="4110" width="1.6640625" style="342" customWidth="1"/>
    <col min="4111" max="4111" width="10.6640625" style="342" customWidth="1"/>
    <col min="4112" max="4112" width="1.6640625" style="342" customWidth="1"/>
    <col min="4113" max="4113" width="10.6640625" style="342" customWidth="1"/>
    <col min="4114" max="4114" width="1.6640625" style="342" customWidth="1"/>
    <col min="4115" max="4115" width="8.88671875" style="342"/>
    <col min="4116" max="4116" width="8.6640625" style="342" customWidth="1"/>
    <col min="4117" max="4117" width="0" style="342" hidden="1" customWidth="1"/>
    <col min="4118" max="4118" width="5.6640625" style="342" customWidth="1"/>
    <col min="4119" max="4352" width="8.88671875" style="342"/>
    <col min="4353" max="4354" width="3.33203125" style="342" customWidth="1"/>
    <col min="4355" max="4355" width="4.6640625" style="342" customWidth="1"/>
    <col min="4356" max="4356" width="4.33203125" style="342" customWidth="1"/>
    <col min="4357" max="4357" width="7.109375" style="342" customWidth="1"/>
    <col min="4358" max="4358" width="12.6640625" style="342" customWidth="1"/>
    <col min="4359" max="4359" width="2.6640625" style="342" customWidth="1"/>
    <col min="4360" max="4360" width="5" style="342" customWidth="1"/>
    <col min="4361" max="4361" width="5.88671875" style="342" customWidth="1"/>
    <col min="4362" max="4362" width="1.6640625" style="342" customWidth="1"/>
    <col min="4363" max="4363" width="10.6640625" style="342" customWidth="1"/>
    <col min="4364" max="4364" width="1.6640625" style="342" customWidth="1"/>
    <col min="4365" max="4365" width="10.6640625" style="342" customWidth="1"/>
    <col min="4366" max="4366" width="1.6640625" style="342" customWidth="1"/>
    <col min="4367" max="4367" width="10.6640625" style="342" customWidth="1"/>
    <col min="4368" max="4368" width="1.6640625" style="342" customWidth="1"/>
    <col min="4369" max="4369" width="10.6640625" style="342" customWidth="1"/>
    <col min="4370" max="4370" width="1.6640625" style="342" customWidth="1"/>
    <col min="4371" max="4371" width="8.88671875" style="342"/>
    <col min="4372" max="4372" width="8.6640625" style="342" customWidth="1"/>
    <col min="4373" max="4373" width="0" style="342" hidden="1" customWidth="1"/>
    <col min="4374" max="4374" width="5.6640625" style="342" customWidth="1"/>
    <col min="4375" max="4608" width="8.88671875" style="342"/>
    <col min="4609" max="4610" width="3.33203125" style="342" customWidth="1"/>
    <col min="4611" max="4611" width="4.6640625" style="342" customWidth="1"/>
    <col min="4612" max="4612" width="4.33203125" style="342" customWidth="1"/>
    <col min="4613" max="4613" width="7.109375" style="342" customWidth="1"/>
    <col min="4614" max="4614" width="12.6640625" style="342" customWidth="1"/>
    <col min="4615" max="4615" width="2.6640625" style="342" customWidth="1"/>
    <col min="4616" max="4616" width="5" style="342" customWidth="1"/>
    <col min="4617" max="4617" width="5.88671875" style="342" customWidth="1"/>
    <col min="4618" max="4618" width="1.6640625" style="342" customWidth="1"/>
    <col min="4619" max="4619" width="10.6640625" style="342" customWidth="1"/>
    <col min="4620" max="4620" width="1.6640625" style="342" customWidth="1"/>
    <col min="4621" max="4621" width="10.6640625" style="342" customWidth="1"/>
    <col min="4622" max="4622" width="1.6640625" style="342" customWidth="1"/>
    <col min="4623" max="4623" width="10.6640625" style="342" customWidth="1"/>
    <col min="4624" max="4624" width="1.6640625" style="342" customWidth="1"/>
    <col min="4625" max="4625" width="10.6640625" style="342" customWidth="1"/>
    <col min="4626" max="4626" width="1.6640625" style="342" customWidth="1"/>
    <col min="4627" max="4627" width="8.88671875" style="342"/>
    <col min="4628" max="4628" width="8.6640625" style="342" customWidth="1"/>
    <col min="4629" max="4629" width="0" style="342" hidden="1" customWidth="1"/>
    <col min="4630" max="4630" width="5.6640625" style="342" customWidth="1"/>
    <col min="4631" max="4864" width="8.88671875" style="342"/>
    <col min="4865" max="4866" width="3.33203125" style="342" customWidth="1"/>
    <col min="4867" max="4867" width="4.6640625" style="342" customWidth="1"/>
    <col min="4868" max="4868" width="4.33203125" style="342" customWidth="1"/>
    <col min="4869" max="4869" width="7.109375" style="342" customWidth="1"/>
    <col min="4870" max="4870" width="12.6640625" style="342" customWidth="1"/>
    <col min="4871" max="4871" width="2.6640625" style="342" customWidth="1"/>
    <col min="4872" max="4872" width="5" style="342" customWidth="1"/>
    <col min="4873" max="4873" width="5.88671875" style="342" customWidth="1"/>
    <col min="4874" max="4874" width="1.6640625" style="342" customWidth="1"/>
    <col min="4875" max="4875" width="10.6640625" style="342" customWidth="1"/>
    <col min="4876" max="4876" width="1.6640625" style="342" customWidth="1"/>
    <col min="4877" max="4877" width="10.6640625" style="342" customWidth="1"/>
    <col min="4878" max="4878" width="1.6640625" style="342" customWidth="1"/>
    <col min="4879" max="4879" width="10.6640625" style="342" customWidth="1"/>
    <col min="4880" max="4880" width="1.6640625" style="342" customWidth="1"/>
    <col min="4881" max="4881" width="10.6640625" style="342" customWidth="1"/>
    <col min="4882" max="4882" width="1.6640625" style="342" customWidth="1"/>
    <col min="4883" max="4883" width="8.88671875" style="342"/>
    <col min="4884" max="4884" width="8.6640625" style="342" customWidth="1"/>
    <col min="4885" max="4885" width="0" style="342" hidden="1" customWidth="1"/>
    <col min="4886" max="4886" width="5.6640625" style="342" customWidth="1"/>
    <col min="4887" max="5120" width="8.88671875" style="342"/>
    <col min="5121" max="5122" width="3.33203125" style="342" customWidth="1"/>
    <col min="5123" max="5123" width="4.6640625" style="342" customWidth="1"/>
    <col min="5124" max="5124" width="4.33203125" style="342" customWidth="1"/>
    <col min="5125" max="5125" width="7.109375" style="342" customWidth="1"/>
    <col min="5126" max="5126" width="12.6640625" style="342" customWidth="1"/>
    <col min="5127" max="5127" width="2.6640625" style="342" customWidth="1"/>
    <col min="5128" max="5128" width="5" style="342" customWidth="1"/>
    <col min="5129" max="5129" width="5.88671875" style="342" customWidth="1"/>
    <col min="5130" max="5130" width="1.6640625" style="342" customWidth="1"/>
    <col min="5131" max="5131" width="10.6640625" style="342" customWidth="1"/>
    <col min="5132" max="5132" width="1.6640625" style="342" customWidth="1"/>
    <col min="5133" max="5133" width="10.6640625" style="342" customWidth="1"/>
    <col min="5134" max="5134" width="1.6640625" style="342" customWidth="1"/>
    <col min="5135" max="5135" width="10.6640625" style="342" customWidth="1"/>
    <col min="5136" max="5136" width="1.6640625" style="342" customWidth="1"/>
    <col min="5137" max="5137" width="10.6640625" style="342" customWidth="1"/>
    <col min="5138" max="5138" width="1.6640625" style="342" customWidth="1"/>
    <col min="5139" max="5139" width="8.88671875" style="342"/>
    <col min="5140" max="5140" width="8.6640625" style="342" customWidth="1"/>
    <col min="5141" max="5141" width="0" style="342" hidden="1" customWidth="1"/>
    <col min="5142" max="5142" width="5.6640625" style="342" customWidth="1"/>
    <col min="5143" max="5376" width="8.88671875" style="342"/>
    <col min="5377" max="5378" width="3.33203125" style="342" customWidth="1"/>
    <col min="5379" max="5379" width="4.6640625" style="342" customWidth="1"/>
    <col min="5380" max="5380" width="4.33203125" style="342" customWidth="1"/>
    <col min="5381" max="5381" width="7.109375" style="342" customWidth="1"/>
    <col min="5382" max="5382" width="12.6640625" style="342" customWidth="1"/>
    <col min="5383" max="5383" width="2.6640625" style="342" customWidth="1"/>
    <col min="5384" max="5384" width="5" style="342" customWidth="1"/>
    <col min="5385" max="5385" width="5.88671875" style="342" customWidth="1"/>
    <col min="5386" max="5386" width="1.6640625" style="342" customWidth="1"/>
    <col min="5387" max="5387" width="10.6640625" style="342" customWidth="1"/>
    <col min="5388" max="5388" width="1.6640625" style="342" customWidth="1"/>
    <col min="5389" max="5389" width="10.6640625" style="342" customWidth="1"/>
    <col min="5390" max="5390" width="1.6640625" style="342" customWidth="1"/>
    <col min="5391" max="5391" width="10.6640625" style="342" customWidth="1"/>
    <col min="5392" max="5392" width="1.6640625" style="342" customWidth="1"/>
    <col min="5393" max="5393" width="10.6640625" style="342" customWidth="1"/>
    <col min="5394" max="5394" width="1.6640625" style="342" customWidth="1"/>
    <col min="5395" max="5395" width="8.88671875" style="342"/>
    <col min="5396" max="5396" width="8.6640625" style="342" customWidth="1"/>
    <col min="5397" max="5397" width="0" style="342" hidden="1" customWidth="1"/>
    <col min="5398" max="5398" width="5.6640625" style="342" customWidth="1"/>
    <col min="5399" max="5632" width="8.88671875" style="342"/>
    <col min="5633" max="5634" width="3.33203125" style="342" customWidth="1"/>
    <col min="5635" max="5635" width="4.6640625" style="342" customWidth="1"/>
    <col min="5636" max="5636" width="4.33203125" style="342" customWidth="1"/>
    <col min="5637" max="5637" width="7.109375" style="342" customWidth="1"/>
    <col min="5638" max="5638" width="12.6640625" style="342" customWidth="1"/>
    <col min="5639" max="5639" width="2.6640625" style="342" customWidth="1"/>
    <col min="5640" max="5640" width="5" style="342" customWidth="1"/>
    <col min="5641" max="5641" width="5.88671875" style="342" customWidth="1"/>
    <col min="5642" max="5642" width="1.6640625" style="342" customWidth="1"/>
    <col min="5643" max="5643" width="10.6640625" style="342" customWidth="1"/>
    <col min="5644" max="5644" width="1.6640625" style="342" customWidth="1"/>
    <col min="5645" max="5645" width="10.6640625" style="342" customWidth="1"/>
    <col min="5646" max="5646" width="1.6640625" style="342" customWidth="1"/>
    <col min="5647" max="5647" width="10.6640625" style="342" customWidth="1"/>
    <col min="5648" max="5648" width="1.6640625" style="342" customWidth="1"/>
    <col min="5649" max="5649" width="10.6640625" style="342" customWidth="1"/>
    <col min="5650" max="5650" width="1.6640625" style="342" customWidth="1"/>
    <col min="5651" max="5651" width="8.88671875" style="342"/>
    <col min="5652" max="5652" width="8.6640625" style="342" customWidth="1"/>
    <col min="5653" max="5653" width="0" style="342" hidden="1" customWidth="1"/>
    <col min="5654" max="5654" width="5.6640625" style="342" customWidth="1"/>
    <col min="5655" max="5888" width="8.88671875" style="342"/>
    <col min="5889" max="5890" width="3.33203125" style="342" customWidth="1"/>
    <col min="5891" max="5891" width="4.6640625" style="342" customWidth="1"/>
    <col min="5892" max="5892" width="4.33203125" style="342" customWidth="1"/>
    <col min="5893" max="5893" width="7.109375" style="342" customWidth="1"/>
    <col min="5894" max="5894" width="12.6640625" style="342" customWidth="1"/>
    <col min="5895" max="5895" width="2.6640625" style="342" customWidth="1"/>
    <col min="5896" max="5896" width="5" style="342" customWidth="1"/>
    <col min="5897" max="5897" width="5.88671875" style="342" customWidth="1"/>
    <col min="5898" max="5898" width="1.6640625" style="342" customWidth="1"/>
    <col min="5899" max="5899" width="10.6640625" style="342" customWidth="1"/>
    <col min="5900" max="5900" width="1.6640625" style="342" customWidth="1"/>
    <col min="5901" max="5901" width="10.6640625" style="342" customWidth="1"/>
    <col min="5902" max="5902" width="1.6640625" style="342" customWidth="1"/>
    <col min="5903" max="5903" width="10.6640625" style="342" customWidth="1"/>
    <col min="5904" max="5904" width="1.6640625" style="342" customWidth="1"/>
    <col min="5905" max="5905" width="10.6640625" style="342" customWidth="1"/>
    <col min="5906" max="5906" width="1.6640625" style="342" customWidth="1"/>
    <col min="5907" max="5907" width="8.88671875" style="342"/>
    <col min="5908" max="5908" width="8.6640625" style="342" customWidth="1"/>
    <col min="5909" max="5909" width="0" style="342" hidden="1" customWidth="1"/>
    <col min="5910" max="5910" width="5.6640625" style="342" customWidth="1"/>
    <col min="5911" max="6144" width="8.88671875" style="342"/>
    <col min="6145" max="6146" width="3.33203125" style="342" customWidth="1"/>
    <col min="6147" max="6147" width="4.6640625" style="342" customWidth="1"/>
    <col min="6148" max="6148" width="4.33203125" style="342" customWidth="1"/>
    <col min="6149" max="6149" width="7.109375" style="342" customWidth="1"/>
    <col min="6150" max="6150" width="12.6640625" style="342" customWidth="1"/>
    <col min="6151" max="6151" width="2.6640625" style="342" customWidth="1"/>
    <col min="6152" max="6152" width="5" style="342" customWidth="1"/>
    <col min="6153" max="6153" width="5.88671875" style="342" customWidth="1"/>
    <col min="6154" max="6154" width="1.6640625" style="342" customWidth="1"/>
    <col min="6155" max="6155" width="10.6640625" style="342" customWidth="1"/>
    <col min="6156" max="6156" width="1.6640625" style="342" customWidth="1"/>
    <col min="6157" max="6157" width="10.6640625" style="342" customWidth="1"/>
    <col min="6158" max="6158" width="1.6640625" style="342" customWidth="1"/>
    <col min="6159" max="6159" width="10.6640625" style="342" customWidth="1"/>
    <col min="6160" max="6160" width="1.6640625" style="342" customWidth="1"/>
    <col min="6161" max="6161" width="10.6640625" style="342" customWidth="1"/>
    <col min="6162" max="6162" width="1.6640625" style="342" customWidth="1"/>
    <col min="6163" max="6163" width="8.88671875" style="342"/>
    <col min="6164" max="6164" width="8.6640625" style="342" customWidth="1"/>
    <col min="6165" max="6165" width="0" style="342" hidden="1" customWidth="1"/>
    <col min="6166" max="6166" width="5.6640625" style="342" customWidth="1"/>
    <col min="6167" max="6400" width="8.88671875" style="342"/>
    <col min="6401" max="6402" width="3.33203125" style="342" customWidth="1"/>
    <col min="6403" max="6403" width="4.6640625" style="342" customWidth="1"/>
    <col min="6404" max="6404" width="4.33203125" style="342" customWidth="1"/>
    <col min="6405" max="6405" width="7.109375" style="342" customWidth="1"/>
    <col min="6406" max="6406" width="12.6640625" style="342" customWidth="1"/>
    <col min="6407" max="6407" width="2.6640625" style="342" customWidth="1"/>
    <col min="6408" max="6408" width="5" style="342" customWidth="1"/>
    <col min="6409" max="6409" width="5.88671875" style="342" customWidth="1"/>
    <col min="6410" max="6410" width="1.6640625" style="342" customWidth="1"/>
    <col min="6411" max="6411" width="10.6640625" style="342" customWidth="1"/>
    <col min="6412" max="6412" width="1.6640625" style="342" customWidth="1"/>
    <col min="6413" max="6413" width="10.6640625" style="342" customWidth="1"/>
    <col min="6414" max="6414" width="1.6640625" style="342" customWidth="1"/>
    <col min="6415" max="6415" width="10.6640625" style="342" customWidth="1"/>
    <col min="6416" max="6416" width="1.6640625" style="342" customWidth="1"/>
    <col min="6417" max="6417" width="10.6640625" style="342" customWidth="1"/>
    <col min="6418" max="6418" width="1.6640625" style="342" customWidth="1"/>
    <col min="6419" max="6419" width="8.88671875" style="342"/>
    <col min="6420" max="6420" width="8.6640625" style="342" customWidth="1"/>
    <col min="6421" max="6421" width="0" style="342" hidden="1" customWidth="1"/>
    <col min="6422" max="6422" width="5.6640625" style="342" customWidth="1"/>
    <col min="6423" max="6656" width="8.88671875" style="342"/>
    <col min="6657" max="6658" width="3.33203125" style="342" customWidth="1"/>
    <col min="6659" max="6659" width="4.6640625" style="342" customWidth="1"/>
    <col min="6660" max="6660" width="4.33203125" style="342" customWidth="1"/>
    <col min="6661" max="6661" width="7.109375" style="342" customWidth="1"/>
    <col min="6662" max="6662" width="12.6640625" style="342" customWidth="1"/>
    <col min="6663" max="6663" width="2.6640625" style="342" customWidth="1"/>
    <col min="6664" max="6664" width="5" style="342" customWidth="1"/>
    <col min="6665" max="6665" width="5.88671875" style="342" customWidth="1"/>
    <col min="6666" max="6666" width="1.6640625" style="342" customWidth="1"/>
    <col min="6667" max="6667" width="10.6640625" style="342" customWidth="1"/>
    <col min="6668" max="6668" width="1.6640625" style="342" customWidth="1"/>
    <col min="6669" max="6669" width="10.6640625" style="342" customWidth="1"/>
    <col min="6670" max="6670" width="1.6640625" style="342" customWidth="1"/>
    <col min="6671" max="6671" width="10.6640625" style="342" customWidth="1"/>
    <col min="6672" max="6672" width="1.6640625" style="342" customWidth="1"/>
    <col min="6673" max="6673" width="10.6640625" style="342" customWidth="1"/>
    <col min="6674" max="6674" width="1.6640625" style="342" customWidth="1"/>
    <col min="6675" max="6675" width="8.88671875" style="342"/>
    <col min="6676" max="6676" width="8.6640625" style="342" customWidth="1"/>
    <col min="6677" max="6677" width="0" style="342" hidden="1" customWidth="1"/>
    <col min="6678" max="6678" width="5.6640625" style="342" customWidth="1"/>
    <col min="6679" max="6912" width="8.88671875" style="342"/>
    <col min="6913" max="6914" width="3.33203125" style="342" customWidth="1"/>
    <col min="6915" max="6915" width="4.6640625" style="342" customWidth="1"/>
    <col min="6916" max="6916" width="4.33203125" style="342" customWidth="1"/>
    <col min="6917" max="6917" width="7.109375" style="342" customWidth="1"/>
    <col min="6918" max="6918" width="12.6640625" style="342" customWidth="1"/>
    <col min="6919" max="6919" width="2.6640625" style="342" customWidth="1"/>
    <col min="6920" max="6920" width="5" style="342" customWidth="1"/>
    <col min="6921" max="6921" width="5.88671875" style="342" customWidth="1"/>
    <col min="6922" max="6922" width="1.6640625" style="342" customWidth="1"/>
    <col min="6923" max="6923" width="10.6640625" style="342" customWidth="1"/>
    <col min="6924" max="6924" width="1.6640625" style="342" customWidth="1"/>
    <col min="6925" max="6925" width="10.6640625" style="342" customWidth="1"/>
    <col min="6926" max="6926" width="1.6640625" style="342" customWidth="1"/>
    <col min="6927" max="6927" width="10.6640625" style="342" customWidth="1"/>
    <col min="6928" max="6928" width="1.6640625" style="342" customWidth="1"/>
    <col min="6929" max="6929" width="10.6640625" style="342" customWidth="1"/>
    <col min="6930" max="6930" width="1.6640625" style="342" customWidth="1"/>
    <col min="6931" max="6931" width="8.88671875" style="342"/>
    <col min="6932" max="6932" width="8.6640625" style="342" customWidth="1"/>
    <col min="6933" max="6933" width="0" style="342" hidden="1" customWidth="1"/>
    <col min="6934" max="6934" width="5.6640625" style="342" customWidth="1"/>
    <col min="6935" max="7168" width="8.88671875" style="342"/>
    <col min="7169" max="7170" width="3.33203125" style="342" customWidth="1"/>
    <col min="7171" max="7171" width="4.6640625" style="342" customWidth="1"/>
    <col min="7172" max="7172" width="4.33203125" style="342" customWidth="1"/>
    <col min="7173" max="7173" width="7.109375" style="342" customWidth="1"/>
    <col min="7174" max="7174" width="12.6640625" style="342" customWidth="1"/>
    <col min="7175" max="7175" width="2.6640625" style="342" customWidth="1"/>
    <col min="7176" max="7176" width="5" style="342" customWidth="1"/>
    <col min="7177" max="7177" width="5.88671875" style="342" customWidth="1"/>
    <col min="7178" max="7178" width="1.6640625" style="342" customWidth="1"/>
    <col min="7179" max="7179" width="10.6640625" style="342" customWidth="1"/>
    <col min="7180" max="7180" width="1.6640625" style="342" customWidth="1"/>
    <col min="7181" max="7181" width="10.6640625" style="342" customWidth="1"/>
    <col min="7182" max="7182" width="1.6640625" style="342" customWidth="1"/>
    <col min="7183" max="7183" width="10.6640625" style="342" customWidth="1"/>
    <col min="7184" max="7184" width="1.6640625" style="342" customWidth="1"/>
    <col min="7185" max="7185" width="10.6640625" style="342" customWidth="1"/>
    <col min="7186" max="7186" width="1.6640625" style="342" customWidth="1"/>
    <col min="7187" max="7187" width="8.88671875" style="342"/>
    <col min="7188" max="7188" width="8.6640625" style="342" customWidth="1"/>
    <col min="7189" max="7189" width="0" style="342" hidden="1" customWidth="1"/>
    <col min="7190" max="7190" width="5.6640625" style="342" customWidth="1"/>
    <col min="7191" max="7424" width="8.88671875" style="342"/>
    <col min="7425" max="7426" width="3.33203125" style="342" customWidth="1"/>
    <col min="7427" max="7427" width="4.6640625" style="342" customWidth="1"/>
    <col min="7428" max="7428" width="4.33203125" style="342" customWidth="1"/>
    <col min="7429" max="7429" width="7.109375" style="342" customWidth="1"/>
    <col min="7430" max="7430" width="12.6640625" style="342" customWidth="1"/>
    <col min="7431" max="7431" width="2.6640625" style="342" customWidth="1"/>
    <col min="7432" max="7432" width="5" style="342" customWidth="1"/>
    <col min="7433" max="7433" width="5.88671875" style="342" customWidth="1"/>
    <col min="7434" max="7434" width="1.6640625" style="342" customWidth="1"/>
    <col min="7435" max="7435" width="10.6640625" style="342" customWidth="1"/>
    <col min="7436" max="7436" width="1.6640625" style="342" customWidth="1"/>
    <col min="7437" max="7437" width="10.6640625" style="342" customWidth="1"/>
    <col min="7438" max="7438" width="1.6640625" style="342" customWidth="1"/>
    <col min="7439" max="7439" width="10.6640625" style="342" customWidth="1"/>
    <col min="7440" max="7440" width="1.6640625" style="342" customWidth="1"/>
    <col min="7441" max="7441" width="10.6640625" style="342" customWidth="1"/>
    <col min="7442" max="7442" width="1.6640625" style="342" customWidth="1"/>
    <col min="7443" max="7443" width="8.88671875" style="342"/>
    <col min="7444" max="7444" width="8.6640625" style="342" customWidth="1"/>
    <col min="7445" max="7445" width="0" style="342" hidden="1" customWidth="1"/>
    <col min="7446" max="7446" width="5.6640625" style="342" customWidth="1"/>
    <col min="7447" max="7680" width="8.88671875" style="342"/>
    <col min="7681" max="7682" width="3.33203125" style="342" customWidth="1"/>
    <col min="7683" max="7683" width="4.6640625" style="342" customWidth="1"/>
    <col min="7684" max="7684" width="4.33203125" style="342" customWidth="1"/>
    <col min="7685" max="7685" width="7.109375" style="342" customWidth="1"/>
    <col min="7686" max="7686" width="12.6640625" style="342" customWidth="1"/>
    <col min="7687" max="7687" width="2.6640625" style="342" customWidth="1"/>
    <col min="7688" max="7688" width="5" style="342" customWidth="1"/>
    <col min="7689" max="7689" width="5.88671875" style="342" customWidth="1"/>
    <col min="7690" max="7690" width="1.6640625" style="342" customWidth="1"/>
    <col min="7691" max="7691" width="10.6640625" style="342" customWidth="1"/>
    <col min="7692" max="7692" width="1.6640625" style="342" customWidth="1"/>
    <col min="7693" max="7693" width="10.6640625" style="342" customWidth="1"/>
    <col min="7694" max="7694" width="1.6640625" style="342" customWidth="1"/>
    <col min="7695" max="7695" width="10.6640625" style="342" customWidth="1"/>
    <col min="7696" max="7696" width="1.6640625" style="342" customWidth="1"/>
    <col min="7697" max="7697" width="10.6640625" style="342" customWidth="1"/>
    <col min="7698" max="7698" width="1.6640625" style="342" customWidth="1"/>
    <col min="7699" max="7699" width="8.88671875" style="342"/>
    <col min="7700" max="7700" width="8.6640625" style="342" customWidth="1"/>
    <col min="7701" max="7701" width="0" style="342" hidden="1" customWidth="1"/>
    <col min="7702" max="7702" width="5.6640625" style="342" customWidth="1"/>
    <col min="7703" max="7936" width="8.88671875" style="342"/>
    <col min="7937" max="7938" width="3.33203125" style="342" customWidth="1"/>
    <col min="7939" max="7939" width="4.6640625" style="342" customWidth="1"/>
    <col min="7940" max="7940" width="4.33203125" style="342" customWidth="1"/>
    <col min="7941" max="7941" width="7.109375" style="342" customWidth="1"/>
    <col min="7942" max="7942" width="12.6640625" style="342" customWidth="1"/>
    <col min="7943" max="7943" width="2.6640625" style="342" customWidth="1"/>
    <col min="7944" max="7944" width="5" style="342" customWidth="1"/>
    <col min="7945" max="7945" width="5.88671875" style="342" customWidth="1"/>
    <col min="7946" max="7946" width="1.6640625" style="342" customWidth="1"/>
    <col min="7947" max="7947" width="10.6640625" style="342" customWidth="1"/>
    <col min="7948" max="7948" width="1.6640625" style="342" customWidth="1"/>
    <col min="7949" max="7949" width="10.6640625" style="342" customWidth="1"/>
    <col min="7950" max="7950" width="1.6640625" style="342" customWidth="1"/>
    <col min="7951" max="7951" width="10.6640625" style="342" customWidth="1"/>
    <col min="7952" max="7952" width="1.6640625" style="342" customWidth="1"/>
    <col min="7953" max="7953" width="10.6640625" style="342" customWidth="1"/>
    <col min="7954" max="7954" width="1.6640625" style="342" customWidth="1"/>
    <col min="7955" max="7955" width="8.88671875" style="342"/>
    <col min="7956" max="7956" width="8.6640625" style="342" customWidth="1"/>
    <col min="7957" max="7957" width="0" style="342" hidden="1" customWidth="1"/>
    <col min="7958" max="7958" width="5.6640625" style="342" customWidth="1"/>
    <col min="7959" max="8192" width="8.88671875" style="342"/>
    <col min="8193" max="8194" width="3.33203125" style="342" customWidth="1"/>
    <col min="8195" max="8195" width="4.6640625" style="342" customWidth="1"/>
    <col min="8196" max="8196" width="4.33203125" style="342" customWidth="1"/>
    <col min="8197" max="8197" width="7.109375" style="342" customWidth="1"/>
    <col min="8198" max="8198" width="12.6640625" style="342" customWidth="1"/>
    <col min="8199" max="8199" width="2.6640625" style="342" customWidth="1"/>
    <col min="8200" max="8200" width="5" style="342" customWidth="1"/>
    <col min="8201" max="8201" width="5.88671875" style="342" customWidth="1"/>
    <col min="8202" max="8202" width="1.6640625" style="342" customWidth="1"/>
    <col min="8203" max="8203" width="10.6640625" style="342" customWidth="1"/>
    <col min="8204" max="8204" width="1.6640625" style="342" customWidth="1"/>
    <col min="8205" max="8205" width="10.6640625" style="342" customWidth="1"/>
    <col min="8206" max="8206" width="1.6640625" style="342" customWidth="1"/>
    <col min="8207" max="8207" width="10.6640625" style="342" customWidth="1"/>
    <col min="8208" max="8208" width="1.6640625" style="342" customWidth="1"/>
    <col min="8209" max="8209" width="10.6640625" style="342" customWidth="1"/>
    <col min="8210" max="8210" width="1.6640625" style="342" customWidth="1"/>
    <col min="8211" max="8211" width="8.88671875" style="342"/>
    <col min="8212" max="8212" width="8.6640625" style="342" customWidth="1"/>
    <col min="8213" max="8213" width="0" style="342" hidden="1" customWidth="1"/>
    <col min="8214" max="8214" width="5.6640625" style="342" customWidth="1"/>
    <col min="8215" max="8448" width="8.88671875" style="342"/>
    <col min="8449" max="8450" width="3.33203125" style="342" customWidth="1"/>
    <col min="8451" max="8451" width="4.6640625" style="342" customWidth="1"/>
    <col min="8452" max="8452" width="4.33203125" style="342" customWidth="1"/>
    <col min="8453" max="8453" width="7.109375" style="342" customWidth="1"/>
    <col min="8454" max="8454" width="12.6640625" style="342" customWidth="1"/>
    <col min="8455" max="8455" width="2.6640625" style="342" customWidth="1"/>
    <col min="8456" max="8456" width="5" style="342" customWidth="1"/>
    <col min="8457" max="8457" width="5.88671875" style="342" customWidth="1"/>
    <col min="8458" max="8458" width="1.6640625" style="342" customWidth="1"/>
    <col min="8459" max="8459" width="10.6640625" style="342" customWidth="1"/>
    <col min="8460" max="8460" width="1.6640625" style="342" customWidth="1"/>
    <col min="8461" max="8461" width="10.6640625" style="342" customWidth="1"/>
    <col min="8462" max="8462" width="1.6640625" style="342" customWidth="1"/>
    <col min="8463" max="8463" width="10.6640625" style="342" customWidth="1"/>
    <col min="8464" max="8464" width="1.6640625" style="342" customWidth="1"/>
    <col min="8465" max="8465" width="10.6640625" style="342" customWidth="1"/>
    <col min="8466" max="8466" width="1.6640625" style="342" customWidth="1"/>
    <col min="8467" max="8467" width="8.88671875" style="342"/>
    <col min="8468" max="8468" width="8.6640625" style="342" customWidth="1"/>
    <col min="8469" max="8469" width="0" style="342" hidden="1" customWidth="1"/>
    <col min="8470" max="8470" width="5.6640625" style="342" customWidth="1"/>
    <col min="8471" max="8704" width="8.88671875" style="342"/>
    <col min="8705" max="8706" width="3.33203125" style="342" customWidth="1"/>
    <col min="8707" max="8707" width="4.6640625" style="342" customWidth="1"/>
    <col min="8708" max="8708" width="4.33203125" style="342" customWidth="1"/>
    <col min="8709" max="8709" width="7.109375" style="342" customWidth="1"/>
    <col min="8710" max="8710" width="12.6640625" style="342" customWidth="1"/>
    <col min="8711" max="8711" width="2.6640625" style="342" customWidth="1"/>
    <col min="8712" max="8712" width="5" style="342" customWidth="1"/>
    <col min="8713" max="8713" width="5.88671875" style="342" customWidth="1"/>
    <col min="8714" max="8714" width="1.6640625" style="342" customWidth="1"/>
    <col min="8715" max="8715" width="10.6640625" style="342" customWidth="1"/>
    <col min="8716" max="8716" width="1.6640625" style="342" customWidth="1"/>
    <col min="8717" max="8717" width="10.6640625" style="342" customWidth="1"/>
    <col min="8718" max="8718" width="1.6640625" style="342" customWidth="1"/>
    <col min="8719" max="8719" width="10.6640625" style="342" customWidth="1"/>
    <col min="8720" max="8720" width="1.6640625" style="342" customWidth="1"/>
    <col min="8721" max="8721" width="10.6640625" style="342" customWidth="1"/>
    <col min="8722" max="8722" width="1.6640625" style="342" customWidth="1"/>
    <col min="8723" max="8723" width="8.88671875" style="342"/>
    <col min="8724" max="8724" width="8.6640625" style="342" customWidth="1"/>
    <col min="8725" max="8725" width="0" style="342" hidden="1" customWidth="1"/>
    <col min="8726" max="8726" width="5.6640625" style="342" customWidth="1"/>
    <col min="8727" max="8960" width="8.88671875" style="342"/>
    <col min="8961" max="8962" width="3.33203125" style="342" customWidth="1"/>
    <col min="8963" max="8963" width="4.6640625" style="342" customWidth="1"/>
    <col min="8964" max="8964" width="4.33203125" style="342" customWidth="1"/>
    <col min="8965" max="8965" width="7.109375" style="342" customWidth="1"/>
    <col min="8966" max="8966" width="12.6640625" style="342" customWidth="1"/>
    <col min="8967" max="8967" width="2.6640625" style="342" customWidth="1"/>
    <col min="8968" max="8968" width="5" style="342" customWidth="1"/>
    <col min="8969" max="8969" width="5.88671875" style="342" customWidth="1"/>
    <col min="8970" max="8970" width="1.6640625" style="342" customWidth="1"/>
    <col min="8971" max="8971" width="10.6640625" style="342" customWidth="1"/>
    <col min="8972" max="8972" width="1.6640625" style="342" customWidth="1"/>
    <col min="8973" max="8973" width="10.6640625" style="342" customWidth="1"/>
    <col min="8974" max="8974" width="1.6640625" style="342" customWidth="1"/>
    <col min="8975" max="8975" width="10.6640625" style="342" customWidth="1"/>
    <col min="8976" max="8976" width="1.6640625" style="342" customWidth="1"/>
    <col min="8977" max="8977" width="10.6640625" style="342" customWidth="1"/>
    <col min="8978" max="8978" width="1.6640625" style="342" customWidth="1"/>
    <col min="8979" max="8979" width="8.88671875" style="342"/>
    <col min="8980" max="8980" width="8.6640625" style="342" customWidth="1"/>
    <col min="8981" max="8981" width="0" style="342" hidden="1" customWidth="1"/>
    <col min="8982" max="8982" width="5.6640625" style="342" customWidth="1"/>
    <col min="8983" max="9216" width="8.88671875" style="342"/>
    <col min="9217" max="9218" width="3.33203125" style="342" customWidth="1"/>
    <col min="9219" max="9219" width="4.6640625" style="342" customWidth="1"/>
    <col min="9220" max="9220" width="4.33203125" style="342" customWidth="1"/>
    <col min="9221" max="9221" width="7.109375" style="342" customWidth="1"/>
    <col min="9222" max="9222" width="12.6640625" style="342" customWidth="1"/>
    <col min="9223" max="9223" width="2.6640625" style="342" customWidth="1"/>
    <col min="9224" max="9224" width="5" style="342" customWidth="1"/>
    <col min="9225" max="9225" width="5.88671875" style="342" customWidth="1"/>
    <col min="9226" max="9226" width="1.6640625" style="342" customWidth="1"/>
    <col min="9227" max="9227" width="10.6640625" style="342" customWidth="1"/>
    <col min="9228" max="9228" width="1.6640625" style="342" customWidth="1"/>
    <col min="9229" max="9229" width="10.6640625" style="342" customWidth="1"/>
    <col min="9230" max="9230" width="1.6640625" style="342" customWidth="1"/>
    <col min="9231" max="9231" width="10.6640625" style="342" customWidth="1"/>
    <col min="9232" max="9232" width="1.6640625" style="342" customWidth="1"/>
    <col min="9233" max="9233" width="10.6640625" style="342" customWidth="1"/>
    <col min="9234" max="9234" width="1.6640625" style="342" customWidth="1"/>
    <col min="9235" max="9235" width="8.88671875" style="342"/>
    <col min="9236" max="9236" width="8.6640625" style="342" customWidth="1"/>
    <col min="9237" max="9237" width="0" style="342" hidden="1" customWidth="1"/>
    <col min="9238" max="9238" width="5.6640625" style="342" customWidth="1"/>
    <col min="9239" max="9472" width="8.88671875" style="342"/>
    <col min="9473" max="9474" width="3.33203125" style="342" customWidth="1"/>
    <col min="9475" max="9475" width="4.6640625" style="342" customWidth="1"/>
    <col min="9476" max="9476" width="4.33203125" style="342" customWidth="1"/>
    <col min="9477" max="9477" width="7.109375" style="342" customWidth="1"/>
    <col min="9478" max="9478" width="12.6640625" style="342" customWidth="1"/>
    <col min="9479" max="9479" width="2.6640625" style="342" customWidth="1"/>
    <col min="9480" max="9480" width="5" style="342" customWidth="1"/>
    <col min="9481" max="9481" width="5.88671875" style="342" customWidth="1"/>
    <col min="9482" max="9482" width="1.6640625" style="342" customWidth="1"/>
    <col min="9483" max="9483" width="10.6640625" style="342" customWidth="1"/>
    <col min="9484" max="9484" width="1.6640625" style="342" customWidth="1"/>
    <col min="9485" max="9485" width="10.6640625" style="342" customWidth="1"/>
    <col min="9486" max="9486" width="1.6640625" style="342" customWidth="1"/>
    <col min="9487" max="9487" width="10.6640625" style="342" customWidth="1"/>
    <col min="9488" max="9488" width="1.6640625" style="342" customWidth="1"/>
    <col min="9489" max="9489" width="10.6640625" style="342" customWidth="1"/>
    <col min="9490" max="9490" width="1.6640625" style="342" customWidth="1"/>
    <col min="9491" max="9491" width="8.88671875" style="342"/>
    <col min="9492" max="9492" width="8.6640625" style="342" customWidth="1"/>
    <col min="9493" max="9493" width="0" style="342" hidden="1" customWidth="1"/>
    <col min="9494" max="9494" width="5.6640625" style="342" customWidth="1"/>
    <col min="9495" max="9728" width="8.88671875" style="342"/>
    <col min="9729" max="9730" width="3.33203125" style="342" customWidth="1"/>
    <col min="9731" max="9731" width="4.6640625" style="342" customWidth="1"/>
    <col min="9732" max="9732" width="4.33203125" style="342" customWidth="1"/>
    <col min="9733" max="9733" width="7.109375" style="342" customWidth="1"/>
    <col min="9734" max="9734" width="12.6640625" style="342" customWidth="1"/>
    <col min="9735" max="9735" width="2.6640625" style="342" customWidth="1"/>
    <col min="9736" max="9736" width="5" style="342" customWidth="1"/>
    <col min="9737" max="9737" width="5.88671875" style="342" customWidth="1"/>
    <col min="9738" max="9738" width="1.6640625" style="342" customWidth="1"/>
    <col min="9739" max="9739" width="10.6640625" style="342" customWidth="1"/>
    <col min="9740" max="9740" width="1.6640625" style="342" customWidth="1"/>
    <col min="9741" max="9741" width="10.6640625" style="342" customWidth="1"/>
    <col min="9742" max="9742" width="1.6640625" style="342" customWidth="1"/>
    <col min="9743" max="9743" width="10.6640625" style="342" customWidth="1"/>
    <col min="9744" max="9744" width="1.6640625" style="342" customWidth="1"/>
    <col min="9745" max="9745" width="10.6640625" style="342" customWidth="1"/>
    <col min="9746" max="9746" width="1.6640625" style="342" customWidth="1"/>
    <col min="9747" max="9747" width="8.88671875" style="342"/>
    <col min="9748" max="9748" width="8.6640625" style="342" customWidth="1"/>
    <col min="9749" max="9749" width="0" style="342" hidden="1" customWidth="1"/>
    <col min="9750" max="9750" width="5.6640625" style="342" customWidth="1"/>
    <col min="9751" max="9984" width="8.88671875" style="342"/>
    <col min="9985" max="9986" width="3.33203125" style="342" customWidth="1"/>
    <col min="9987" max="9987" width="4.6640625" style="342" customWidth="1"/>
    <col min="9988" max="9988" width="4.33203125" style="342" customWidth="1"/>
    <col min="9989" max="9989" width="7.109375" style="342" customWidth="1"/>
    <col min="9990" max="9990" width="12.6640625" style="342" customWidth="1"/>
    <col min="9991" max="9991" width="2.6640625" style="342" customWidth="1"/>
    <col min="9992" max="9992" width="5" style="342" customWidth="1"/>
    <col min="9993" max="9993" width="5.88671875" style="342" customWidth="1"/>
    <col min="9994" max="9994" width="1.6640625" style="342" customWidth="1"/>
    <col min="9995" max="9995" width="10.6640625" style="342" customWidth="1"/>
    <col min="9996" max="9996" width="1.6640625" style="342" customWidth="1"/>
    <col min="9997" max="9997" width="10.6640625" style="342" customWidth="1"/>
    <col min="9998" max="9998" width="1.6640625" style="342" customWidth="1"/>
    <col min="9999" max="9999" width="10.6640625" style="342" customWidth="1"/>
    <col min="10000" max="10000" width="1.6640625" style="342" customWidth="1"/>
    <col min="10001" max="10001" width="10.6640625" style="342" customWidth="1"/>
    <col min="10002" max="10002" width="1.6640625" style="342" customWidth="1"/>
    <col min="10003" max="10003" width="8.88671875" style="342"/>
    <col min="10004" max="10004" width="8.6640625" style="342" customWidth="1"/>
    <col min="10005" max="10005" width="0" style="342" hidden="1" customWidth="1"/>
    <col min="10006" max="10006" width="5.6640625" style="342" customWidth="1"/>
    <col min="10007" max="10240" width="8.88671875" style="342"/>
    <col min="10241" max="10242" width="3.33203125" style="342" customWidth="1"/>
    <col min="10243" max="10243" width="4.6640625" style="342" customWidth="1"/>
    <col min="10244" max="10244" width="4.33203125" style="342" customWidth="1"/>
    <col min="10245" max="10245" width="7.109375" style="342" customWidth="1"/>
    <col min="10246" max="10246" width="12.6640625" style="342" customWidth="1"/>
    <col min="10247" max="10247" width="2.6640625" style="342" customWidth="1"/>
    <col min="10248" max="10248" width="5" style="342" customWidth="1"/>
    <col min="10249" max="10249" width="5.88671875" style="342" customWidth="1"/>
    <col min="10250" max="10250" width="1.6640625" style="342" customWidth="1"/>
    <col min="10251" max="10251" width="10.6640625" style="342" customWidth="1"/>
    <col min="10252" max="10252" width="1.6640625" style="342" customWidth="1"/>
    <col min="10253" max="10253" width="10.6640625" style="342" customWidth="1"/>
    <col min="10254" max="10254" width="1.6640625" style="342" customWidth="1"/>
    <col min="10255" max="10255" width="10.6640625" style="342" customWidth="1"/>
    <col min="10256" max="10256" width="1.6640625" style="342" customWidth="1"/>
    <col min="10257" max="10257" width="10.6640625" style="342" customWidth="1"/>
    <col min="10258" max="10258" width="1.6640625" style="342" customWidth="1"/>
    <col min="10259" max="10259" width="8.88671875" style="342"/>
    <col min="10260" max="10260" width="8.6640625" style="342" customWidth="1"/>
    <col min="10261" max="10261" width="0" style="342" hidden="1" customWidth="1"/>
    <col min="10262" max="10262" width="5.6640625" style="342" customWidth="1"/>
    <col min="10263" max="10496" width="8.88671875" style="342"/>
    <col min="10497" max="10498" width="3.33203125" style="342" customWidth="1"/>
    <col min="10499" max="10499" width="4.6640625" style="342" customWidth="1"/>
    <col min="10500" max="10500" width="4.33203125" style="342" customWidth="1"/>
    <col min="10501" max="10501" width="7.109375" style="342" customWidth="1"/>
    <col min="10502" max="10502" width="12.6640625" style="342" customWidth="1"/>
    <col min="10503" max="10503" width="2.6640625" style="342" customWidth="1"/>
    <col min="10504" max="10504" width="5" style="342" customWidth="1"/>
    <col min="10505" max="10505" width="5.88671875" style="342" customWidth="1"/>
    <col min="10506" max="10506" width="1.6640625" style="342" customWidth="1"/>
    <col min="10507" max="10507" width="10.6640625" style="342" customWidth="1"/>
    <col min="10508" max="10508" width="1.6640625" style="342" customWidth="1"/>
    <col min="10509" max="10509" width="10.6640625" style="342" customWidth="1"/>
    <col min="10510" max="10510" width="1.6640625" style="342" customWidth="1"/>
    <col min="10511" max="10511" width="10.6640625" style="342" customWidth="1"/>
    <col min="10512" max="10512" width="1.6640625" style="342" customWidth="1"/>
    <col min="10513" max="10513" width="10.6640625" style="342" customWidth="1"/>
    <col min="10514" max="10514" width="1.6640625" style="342" customWidth="1"/>
    <col min="10515" max="10515" width="8.88671875" style="342"/>
    <col min="10516" max="10516" width="8.6640625" style="342" customWidth="1"/>
    <col min="10517" max="10517" width="0" style="342" hidden="1" customWidth="1"/>
    <col min="10518" max="10518" width="5.6640625" style="342" customWidth="1"/>
    <col min="10519" max="10752" width="8.88671875" style="342"/>
    <col min="10753" max="10754" width="3.33203125" style="342" customWidth="1"/>
    <col min="10755" max="10755" width="4.6640625" style="342" customWidth="1"/>
    <col min="10756" max="10756" width="4.33203125" style="342" customWidth="1"/>
    <col min="10757" max="10757" width="7.109375" style="342" customWidth="1"/>
    <col min="10758" max="10758" width="12.6640625" style="342" customWidth="1"/>
    <col min="10759" max="10759" width="2.6640625" style="342" customWidth="1"/>
    <col min="10760" max="10760" width="5" style="342" customWidth="1"/>
    <col min="10761" max="10761" width="5.88671875" style="342" customWidth="1"/>
    <col min="10762" max="10762" width="1.6640625" style="342" customWidth="1"/>
    <col min="10763" max="10763" width="10.6640625" style="342" customWidth="1"/>
    <col min="10764" max="10764" width="1.6640625" style="342" customWidth="1"/>
    <col min="10765" max="10765" width="10.6640625" style="342" customWidth="1"/>
    <col min="10766" max="10766" width="1.6640625" style="342" customWidth="1"/>
    <col min="10767" max="10767" width="10.6640625" style="342" customWidth="1"/>
    <col min="10768" max="10768" width="1.6640625" style="342" customWidth="1"/>
    <col min="10769" max="10769" width="10.6640625" style="342" customWidth="1"/>
    <col min="10770" max="10770" width="1.6640625" style="342" customWidth="1"/>
    <col min="10771" max="10771" width="8.88671875" style="342"/>
    <col min="10772" max="10772" width="8.6640625" style="342" customWidth="1"/>
    <col min="10773" max="10773" width="0" style="342" hidden="1" customWidth="1"/>
    <col min="10774" max="10774" width="5.6640625" style="342" customWidth="1"/>
    <col min="10775" max="11008" width="8.88671875" style="342"/>
    <col min="11009" max="11010" width="3.33203125" style="342" customWidth="1"/>
    <col min="11011" max="11011" width="4.6640625" style="342" customWidth="1"/>
    <col min="11012" max="11012" width="4.33203125" style="342" customWidth="1"/>
    <col min="11013" max="11013" width="7.109375" style="342" customWidth="1"/>
    <col min="11014" max="11014" width="12.6640625" style="342" customWidth="1"/>
    <col min="11015" max="11015" width="2.6640625" style="342" customWidth="1"/>
    <col min="11016" max="11016" width="5" style="342" customWidth="1"/>
    <col min="11017" max="11017" width="5.88671875" style="342" customWidth="1"/>
    <col min="11018" max="11018" width="1.6640625" style="342" customWidth="1"/>
    <col min="11019" max="11019" width="10.6640625" style="342" customWidth="1"/>
    <col min="11020" max="11020" width="1.6640625" style="342" customWidth="1"/>
    <col min="11021" max="11021" width="10.6640625" style="342" customWidth="1"/>
    <col min="11022" max="11022" width="1.6640625" style="342" customWidth="1"/>
    <col min="11023" max="11023" width="10.6640625" style="342" customWidth="1"/>
    <col min="11024" max="11024" width="1.6640625" style="342" customWidth="1"/>
    <col min="11025" max="11025" width="10.6640625" style="342" customWidth="1"/>
    <col min="11026" max="11026" width="1.6640625" style="342" customWidth="1"/>
    <col min="11027" max="11027" width="8.88671875" style="342"/>
    <col min="11028" max="11028" width="8.6640625" style="342" customWidth="1"/>
    <col min="11029" max="11029" width="0" style="342" hidden="1" customWidth="1"/>
    <col min="11030" max="11030" width="5.6640625" style="342" customWidth="1"/>
    <col min="11031" max="11264" width="8.88671875" style="342"/>
    <col min="11265" max="11266" width="3.33203125" style="342" customWidth="1"/>
    <col min="11267" max="11267" width="4.6640625" style="342" customWidth="1"/>
    <col min="11268" max="11268" width="4.33203125" style="342" customWidth="1"/>
    <col min="11269" max="11269" width="7.109375" style="342" customWidth="1"/>
    <col min="11270" max="11270" width="12.6640625" style="342" customWidth="1"/>
    <col min="11271" max="11271" width="2.6640625" style="342" customWidth="1"/>
    <col min="11272" max="11272" width="5" style="342" customWidth="1"/>
    <col min="11273" max="11273" width="5.88671875" style="342" customWidth="1"/>
    <col min="11274" max="11274" width="1.6640625" style="342" customWidth="1"/>
    <col min="11275" max="11275" width="10.6640625" style="342" customWidth="1"/>
    <col min="11276" max="11276" width="1.6640625" style="342" customWidth="1"/>
    <col min="11277" max="11277" width="10.6640625" style="342" customWidth="1"/>
    <col min="11278" max="11278" width="1.6640625" style="342" customWidth="1"/>
    <col min="11279" max="11279" width="10.6640625" style="342" customWidth="1"/>
    <col min="11280" max="11280" width="1.6640625" style="342" customWidth="1"/>
    <col min="11281" max="11281" width="10.6640625" style="342" customWidth="1"/>
    <col min="11282" max="11282" width="1.6640625" style="342" customWidth="1"/>
    <col min="11283" max="11283" width="8.88671875" style="342"/>
    <col min="11284" max="11284" width="8.6640625" style="342" customWidth="1"/>
    <col min="11285" max="11285" width="0" style="342" hidden="1" customWidth="1"/>
    <col min="11286" max="11286" width="5.6640625" style="342" customWidth="1"/>
    <col min="11287" max="11520" width="8.88671875" style="342"/>
    <col min="11521" max="11522" width="3.33203125" style="342" customWidth="1"/>
    <col min="11523" max="11523" width="4.6640625" style="342" customWidth="1"/>
    <col min="11524" max="11524" width="4.33203125" style="342" customWidth="1"/>
    <col min="11525" max="11525" width="7.109375" style="342" customWidth="1"/>
    <col min="11526" max="11526" width="12.6640625" style="342" customWidth="1"/>
    <col min="11527" max="11527" width="2.6640625" style="342" customWidth="1"/>
    <col min="11528" max="11528" width="5" style="342" customWidth="1"/>
    <col min="11529" max="11529" width="5.88671875" style="342" customWidth="1"/>
    <col min="11530" max="11530" width="1.6640625" style="342" customWidth="1"/>
    <col min="11531" max="11531" width="10.6640625" style="342" customWidth="1"/>
    <col min="11532" max="11532" width="1.6640625" style="342" customWidth="1"/>
    <col min="11533" max="11533" width="10.6640625" style="342" customWidth="1"/>
    <col min="11534" max="11534" width="1.6640625" style="342" customWidth="1"/>
    <col min="11535" max="11535" width="10.6640625" style="342" customWidth="1"/>
    <col min="11536" max="11536" width="1.6640625" style="342" customWidth="1"/>
    <col min="11537" max="11537" width="10.6640625" style="342" customWidth="1"/>
    <col min="11538" max="11538" width="1.6640625" style="342" customWidth="1"/>
    <col min="11539" max="11539" width="8.88671875" style="342"/>
    <col min="11540" max="11540" width="8.6640625" style="342" customWidth="1"/>
    <col min="11541" max="11541" width="0" style="342" hidden="1" customWidth="1"/>
    <col min="11542" max="11542" width="5.6640625" style="342" customWidth="1"/>
    <col min="11543" max="11776" width="8.88671875" style="342"/>
    <col min="11777" max="11778" width="3.33203125" style="342" customWidth="1"/>
    <col min="11779" max="11779" width="4.6640625" style="342" customWidth="1"/>
    <col min="11780" max="11780" width="4.33203125" style="342" customWidth="1"/>
    <col min="11781" max="11781" width="7.109375" style="342" customWidth="1"/>
    <col min="11782" max="11782" width="12.6640625" style="342" customWidth="1"/>
    <col min="11783" max="11783" width="2.6640625" style="342" customWidth="1"/>
    <col min="11784" max="11784" width="5" style="342" customWidth="1"/>
    <col min="11785" max="11785" width="5.88671875" style="342" customWidth="1"/>
    <col min="11786" max="11786" width="1.6640625" style="342" customWidth="1"/>
    <col min="11787" max="11787" width="10.6640625" style="342" customWidth="1"/>
    <col min="11788" max="11788" width="1.6640625" style="342" customWidth="1"/>
    <col min="11789" max="11789" width="10.6640625" style="342" customWidth="1"/>
    <col min="11790" max="11790" width="1.6640625" style="342" customWidth="1"/>
    <col min="11791" max="11791" width="10.6640625" style="342" customWidth="1"/>
    <col min="11792" max="11792" width="1.6640625" style="342" customWidth="1"/>
    <col min="11793" max="11793" width="10.6640625" style="342" customWidth="1"/>
    <col min="11794" max="11794" width="1.6640625" style="342" customWidth="1"/>
    <col min="11795" max="11795" width="8.88671875" style="342"/>
    <col min="11796" max="11796" width="8.6640625" style="342" customWidth="1"/>
    <col min="11797" max="11797" width="0" style="342" hidden="1" customWidth="1"/>
    <col min="11798" max="11798" width="5.6640625" style="342" customWidth="1"/>
    <col min="11799" max="12032" width="8.88671875" style="342"/>
    <col min="12033" max="12034" width="3.33203125" style="342" customWidth="1"/>
    <col min="12035" max="12035" width="4.6640625" style="342" customWidth="1"/>
    <col min="12036" max="12036" width="4.33203125" style="342" customWidth="1"/>
    <col min="12037" max="12037" width="7.109375" style="342" customWidth="1"/>
    <col min="12038" max="12038" width="12.6640625" style="342" customWidth="1"/>
    <col min="12039" max="12039" width="2.6640625" style="342" customWidth="1"/>
    <col min="12040" max="12040" width="5" style="342" customWidth="1"/>
    <col min="12041" max="12041" width="5.88671875" style="342" customWidth="1"/>
    <col min="12042" max="12042" width="1.6640625" style="342" customWidth="1"/>
    <col min="12043" max="12043" width="10.6640625" style="342" customWidth="1"/>
    <col min="12044" max="12044" width="1.6640625" style="342" customWidth="1"/>
    <col min="12045" max="12045" width="10.6640625" style="342" customWidth="1"/>
    <col min="12046" max="12046" width="1.6640625" style="342" customWidth="1"/>
    <col min="12047" max="12047" width="10.6640625" style="342" customWidth="1"/>
    <col min="12048" max="12048" width="1.6640625" style="342" customWidth="1"/>
    <col min="12049" max="12049" width="10.6640625" style="342" customWidth="1"/>
    <col min="12050" max="12050" width="1.6640625" style="342" customWidth="1"/>
    <col min="12051" max="12051" width="8.88671875" style="342"/>
    <col min="12052" max="12052" width="8.6640625" style="342" customWidth="1"/>
    <col min="12053" max="12053" width="0" style="342" hidden="1" customWidth="1"/>
    <col min="12054" max="12054" width="5.6640625" style="342" customWidth="1"/>
    <col min="12055" max="12288" width="8.88671875" style="342"/>
    <col min="12289" max="12290" width="3.33203125" style="342" customWidth="1"/>
    <col min="12291" max="12291" width="4.6640625" style="342" customWidth="1"/>
    <col min="12292" max="12292" width="4.33203125" style="342" customWidth="1"/>
    <col min="12293" max="12293" width="7.109375" style="342" customWidth="1"/>
    <col min="12294" max="12294" width="12.6640625" style="342" customWidth="1"/>
    <col min="12295" max="12295" width="2.6640625" style="342" customWidth="1"/>
    <col min="12296" max="12296" width="5" style="342" customWidth="1"/>
    <col min="12297" max="12297" width="5.88671875" style="342" customWidth="1"/>
    <col min="12298" max="12298" width="1.6640625" style="342" customWidth="1"/>
    <col min="12299" max="12299" width="10.6640625" style="342" customWidth="1"/>
    <col min="12300" max="12300" width="1.6640625" style="342" customWidth="1"/>
    <col min="12301" max="12301" width="10.6640625" style="342" customWidth="1"/>
    <col min="12302" max="12302" width="1.6640625" style="342" customWidth="1"/>
    <col min="12303" max="12303" width="10.6640625" style="342" customWidth="1"/>
    <col min="12304" max="12304" width="1.6640625" style="342" customWidth="1"/>
    <col min="12305" max="12305" width="10.6640625" style="342" customWidth="1"/>
    <col min="12306" max="12306" width="1.6640625" style="342" customWidth="1"/>
    <col min="12307" max="12307" width="8.88671875" style="342"/>
    <col min="12308" max="12308" width="8.6640625" style="342" customWidth="1"/>
    <col min="12309" max="12309" width="0" style="342" hidden="1" customWidth="1"/>
    <col min="12310" max="12310" width="5.6640625" style="342" customWidth="1"/>
    <col min="12311" max="12544" width="8.88671875" style="342"/>
    <col min="12545" max="12546" width="3.33203125" style="342" customWidth="1"/>
    <col min="12547" max="12547" width="4.6640625" style="342" customWidth="1"/>
    <col min="12548" max="12548" width="4.33203125" style="342" customWidth="1"/>
    <col min="12549" max="12549" width="7.109375" style="342" customWidth="1"/>
    <col min="12550" max="12550" width="12.6640625" style="342" customWidth="1"/>
    <col min="12551" max="12551" width="2.6640625" style="342" customWidth="1"/>
    <col min="12552" max="12552" width="5" style="342" customWidth="1"/>
    <col min="12553" max="12553" width="5.88671875" style="342" customWidth="1"/>
    <col min="12554" max="12554" width="1.6640625" style="342" customWidth="1"/>
    <col min="12555" max="12555" width="10.6640625" style="342" customWidth="1"/>
    <col min="12556" max="12556" width="1.6640625" style="342" customWidth="1"/>
    <col min="12557" max="12557" width="10.6640625" style="342" customWidth="1"/>
    <col min="12558" max="12558" width="1.6640625" style="342" customWidth="1"/>
    <col min="12559" max="12559" width="10.6640625" style="342" customWidth="1"/>
    <col min="12560" max="12560" width="1.6640625" style="342" customWidth="1"/>
    <col min="12561" max="12561" width="10.6640625" style="342" customWidth="1"/>
    <col min="12562" max="12562" width="1.6640625" style="342" customWidth="1"/>
    <col min="12563" max="12563" width="8.88671875" style="342"/>
    <col min="12564" max="12564" width="8.6640625" style="342" customWidth="1"/>
    <col min="12565" max="12565" width="0" style="342" hidden="1" customWidth="1"/>
    <col min="12566" max="12566" width="5.6640625" style="342" customWidth="1"/>
    <col min="12567" max="12800" width="8.88671875" style="342"/>
    <col min="12801" max="12802" width="3.33203125" style="342" customWidth="1"/>
    <col min="12803" max="12803" width="4.6640625" style="342" customWidth="1"/>
    <col min="12804" max="12804" width="4.33203125" style="342" customWidth="1"/>
    <col min="12805" max="12805" width="7.109375" style="342" customWidth="1"/>
    <col min="12806" max="12806" width="12.6640625" style="342" customWidth="1"/>
    <col min="12807" max="12807" width="2.6640625" style="342" customWidth="1"/>
    <col min="12808" max="12808" width="5" style="342" customWidth="1"/>
    <col min="12809" max="12809" width="5.88671875" style="342" customWidth="1"/>
    <col min="12810" max="12810" width="1.6640625" style="342" customWidth="1"/>
    <col min="12811" max="12811" width="10.6640625" style="342" customWidth="1"/>
    <col min="12812" max="12812" width="1.6640625" style="342" customWidth="1"/>
    <col min="12813" max="12813" width="10.6640625" style="342" customWidth="1"/>
    <col min="12814" max="12814" width="1.6640625" style="342" customWidth="1"/>
    <col min="12815" max="12815" width="10.6640625" style="342" customWidth="1"/>
    <col min="12816" max="12816" width="1.6640625" style="342" customWidth="1"/>
    <col min="12817" max="12817" width="10.6640625" style="342" customWidth="1"/>
    <col min="12818" max="12818" width="1.6640625" style="342" customWidth="1"/>
    <col min="12819" max="12819" width="8.88671875" style="342"/>
    <col min="12820" max="12820" width="8.6640625" style="342" customWidth="1"/>
    <col min="12821" max="12821" width="0" style="342" hidden="1" customWidth="1"/>
    <col min="12822" max="12822" width="5.6640625" style="342" customWidth="1"/>
    <col min="12823" max="13056" width="8.88671875" style="342"/>
    <col min="13057" max="13058" width="3.33203125" style="342" customWidth="1"/>
    <col min="13059" max="13059" width="4.6640625" style="342" customWidth="1"/>
    <col min="13060" max="13060" width="4.33203125" style="342" customWidth="1"/>
    <col min="13061" max="13061" width="7.109375" style="342" customWidth="1"/>
    <col min="13062" max="13062" width="12.6640625" style="342" customWidth="1"/>
    <col min="13063" max="13063" width="2.6640625" style="342" customWidth="1"/>
    <col min="13064" max="13064" width="5" style="342" customWidth="1"/>
    <col min="13065" max="13065" width="5.88671875" style="342" customWidth="1"/>
    <col min="13066" max="13066" width="1.6640625" style="342" customWidth="1"/>
    <col min="13067" max="13067" width="10.6640625" style="342" customWidth="1"/>
    <col min="13068" max="13068" width="1.6640625" style="342" customWidth="1"/>
    <col min="13069" max="13069" width="10.6640625" style="342" customWidth="1"/>
    <col min="13070" max="13070" width="1.6640625" style="342" customWidth="1"/>
    <col min="13071" max="13071" width="10.6640625" style="342" customWidth="1"/>
    <col min="13072" max="13072" width="1.6640625" style="342" customWidth="1"/>
    <col min="13073" max="13073" width="10.6640625" style="342" customWidth="1"/>
    <col min="13074" max="13074" width="1.6640625" style="342" customWidth="1"/>
    <col min="13075" max="13075" width="8.88671875" style="342"/>
    <col min="13076" max="13076" width="8.6640625" style="342" customWidth="1"/>
    <col min="13077" max="13077" width="0" style="342" hidden="1" customWidth="1"/>
    <col min="13078" max="13078" width="5.6640625" style="342" customWidth="1"/>
    <col min="13079" max="13312" width="8.88671875" style="342"/>
    <col min="13313" max="13314" width="3.33203125" style="342" customWidth="1"/>
    <col min="13315" max="13315" width="4.6640625" style="342" customWidth="1"/>
    <col min="13316" max="13316" width="4.33203125" style="342" customWidth="1"/>
    <col min="13317" max="13317" width="7.109375" style="342" customWidth="1"/>
    <col min="13318" max="13318" width="12.6640625" style="342" customWidth="1"/>
    <col min="13319" max="13319" width="2.6640625" style="342" customWidth="1"/>
    <col min="13320" max="13320" width="5" style="342" customWidth="1"/>
    <col min="13321" max="13321" width="5.88671875" style="342" customWidth="1"/>
    <col min="13322" max="13322" width="1.6640625" style="342" customWidth="1"/>
    <col min="13323" max="13323" width="10.6640625" style="342" customWidth="1"/>
    <col min="13324" max="13324" width="1.6640625" style="342" customWidth="1"/>
    <col min="13325" max="13325" width="10.6640625" style="342" customWidth="1"/>
    <col min="13326" max="13326" width="1.6640625" style="342" customWidth="1"/>
    <col min="13327" max="13327" width="10.6640625" style="342" customWidth="1"/>
    <col min="13328" max="13328" width="1.6640625" style="342" customWidth="1"/>
    <col min="13329" max="13329" width="10.6640625" style="342" customWidth="1"/>
    <col min="13330" max="13330" width="1.6640625" style="342" customWidth="1"/>
    <col min="13331" max="13331" width="8.88671875" style="342"/>
    <col min="13332" max="13332" width="8.6640625" style="342" customWidth="1"/>
    <col min="13333" max="13333" width="0" style="342" hidden="1" customWidth="1"/>
    <col min="13334" max="13334" width="5.6640625" style="342" customWidth="1"/>
    <col min="13335" max="13568" width="8.88671875" style="342"/>
    <col min="13569" max="13570" width="3.33203125" style="342" customWidth="1"/>
    <col min="13571" max="13571" width="4.6640625" style="342" customWidth="1"/>
    <col min="13572" max="13572" width="4.33203125" style="342" customWidth="1"/>
    <col min="13573" max="13573" width="7.109375" style="342" customWidth="1"/>
    <col min="13574" max="13574" width="12.6640625" style="342" customWidth="1"/>
    <col min="13575" max="13575" width="2.6640625" style="342" customWidth="1"/>
    <col min="13576" max="13576" width="5" style="342" customWidth="1"/>
    <col min="13577" max="13577" width="5.88671875" style="342" customWidth="1"/>
    <col min="13578" max="13578" width="1.6640625" style="342" customWidth="1"/>
    <col min="13579" max="13579" width="10.6640625" style="342" customWidth="1"/>
    <col min="13580" max="13580" width="1.6640625" style="342" customWidth="1"/>
    <col min="13581" max="13581" width="10.6640625" style="342" customWidth="1"/>
    <col min="13582" max="13582" width="1.6640625" style="342" customWidth="1"/>
    <col min="13583" max="13583" width="10.6640625" style="342" customWidth="1"/>
    <col min="13584" max="13584" width="1.6640625" style="342" customWidth="1"/>
    <col min="13585" max="13585" width="10.6640625" style="342" customWidth="1"/>
    <col min="13586" max="13586" width="1.6640625" style="342" customWidth="1"/>
    <col min="13587" max="13587" width="8.88671875" style="342"/>
    <col min="13588" max="13588" width="8.6640625" style="342" customWidth="1"/>
    <col min="13589" max="13589" width="0" style="342" hidden="1" customWidth="1"/>
    <col min="13590" max="13590" width="5.6640625" style="342" customWidth="1"/>
    <col min="13591" max="13824" width="8.88671875" style="342"/>
    <col min="13825" max="13826" width="3.33203125" style="342" customWidth="1"/>
    <col min="13827" max="13827" width="4.6640625" style="342" customWidth="1"/>
    <col min="13828" max="13828" width="4.33203125" style="342" customWidth="1"/>
    <col min="13829" max="13829" width="7.109375" style="342" customWidth="1"/>
    <col min="13830" max="13830" width="12.6640625" style="342" customWidth="1"/>
    <col min="13831" max="13831" width="2.6640625" style="342" customWidth="1"/>
    <col min="13832" max="13832" width="5" style="342" customWidth="1"/>
    <col min="13833" max="13833" width="5.88671875" style="342" customWidth="1"/>
    <col min="13834" max="13834" width="1.6640625" style="342" customWidth="1"/>
    <col min="13835" max="13835" width="10.6640625" style="342" customWidth="1"/>
    <col min="13836" max="13836" width="1.6640625" style="342" customWidth="1"/>
    <col min="13837" max="13837" width="10.6640625" style="342" customWidth="1"/>
    <col min="13838" max="13838" width="1.6640625" style="342" customWidth="1"/>
    <col min="13839" max="13839" width="10.6640625" style="342" customWidth="1"/>
    <col min="13840" max="13840" width="1.6640625" style="342" customWidth="1"/>
    <col min="13841" max="13841" width="10.6640625" style="342" customWidth="1"/>
    <col min="13842" max="13842" width="1.6640625" style="342" customWidth="1"/>
    <col min="13843" max="13843" width="8.88671875" style="342"/>
    <col min="13844" max="13844" width="8.6640625" style="342" customWidth="1"/>
    <col min="13845" max="13845" width="0" style="342" hidden="1" customWidth="1"/>
    <col min="13846" max="13846" width="5.6640625" style="342" customWidth="1"/>
    <col min="13847" max="14080" width="8.88671875" style="342"/>
    <col min="14081" max="14082" width="3.33203125" style="342" customWidth="1"/>
    <col min="14083" max="14083" width="4.6640625" style="342" customWidth="1"/>
    <col min="14084" max="14084" width="4.33203125" style="342" customWidth="1"/>
    <col min="14085" max="14085" width="7.109375" style="342" customWidth="1"/>
    <col min="14086" max="14086" width="12.6640625" style="342" customWidth="1"/>
    <col min="14087" max="14087" width="2.6640625" style="342" customWidth="1"/>
    <col min="14088" max="14088" width="5" style="342" customWidth="1"/>
    <col min="14089" max="14089" width="5.88671875" style="342" customWidth="1"/>
    <col min="14090" max="14090" width="1.6640625" style="342" customWidth="1"/>
    <col min="14091" max="14091" width="10.6640625" style="342" customWidth="1"/>
    <col min="14092" max="14092" width="1.6640625" style="342" customWidth="1"/>
    <col min="14093" max="14093" width="10.6640625" style="342" customWidth="1"/>
    <col min="14094" max="14094" width="1.6640625" style="342" customWidth="1"/>
    <col min="14095" max="14095" width="10.6640625" style="342" customWidth="1"/>
    <col min="14096" max="14096" width="1.6640625" style="342" customWidth="1"/>
    <col min="14097" max="14097" width="10.6640625" style="342" customWidth="1"/>
    <col min="14098" max="14098" width="1.6640625" style="342" customWidth="1"/>
    <col min="14099" max="14099" width="8.88671875" style="342"/>
    <col min="14100" max="14100" width="8.6640625" style="342" customWidth="1"/>
    <col min="14101" max="14101" width="0" style="342" hidden="1" customWidth="1"/>
    <col min="14102" max="14102" width="5.6640625" style="342" customWidth="1"/>
    <col min="14103" max="14336" width="8.88671875" style="342"/>
    <col min="14337" max="14338" width="3.33203125" style="342" customWidth="1"/>
    <col min="14339" max="14339" width="4.6640625" style="342" customWidth="1"/>
    <col min="14340" max="14340" width="4.33203125" style="342" customWidth="1"/>
    <col min="14341" max="14341" width="7.109375" style="342" customWidth="1"/>
    <col min="14342" max="14342" width="12.6640625" style="342" customWidth="1"/>
    <col min="14343" max="14343" width="2.6640625" style="342" customWidth="1"/>
    <col min="14344" max="14344" width="5" style="342" customWidth="1"/>
    <col min="14345" max="14345" width="5.88671875" style="342" customWidth="1"/>
    <col min="14346" max="14346" width="1.6640625" style="342" customWidth="1"/>
    <col min="14347" max="14347" width="10.6640625" style="342" customWidth="1"/>
    <col min="14348" max="14348" width="1.6640625" style="342" customWidth="1"/>
    <col min="14349" max="14349" width="10.6640625" style="342" customWidth="1"/>
    <col min="14350" max="14350" width="1.6640625" style="342" customWidth="1"/>
    <col min="14351" max="14351" width="10.6640625" style="342" customWidth="1"/>
    <col min="14352" max="14352" width="1.6640625" style="342" customWidth="1"/>
    <col min="14353" max="14353" width="10.6640625" style="342" customWidth="1"/>
    <col min="14354" max="14354" width="1.6640625" style="342" customWidth="1"/>
    <col min="14355" max="14355" width="8.88671875" style="342"/>
    <col min="14356" max="14356" width="8.6640625" style="342" customWidth="1"/>
    <col min="14357" max="14357" width="0" style="342" hidden="1" customWidth="1"/>
    <col min="14358" max="14358" width="5.6640625" style="342" customWidth="1"/>
    <col min="14359" max="14592" width="8.88671875" style="342"/>
    <col min="14593" max="14594" width="3.33203125" style="342" customWidth="1"/>
    <col min="14595" max="14595" width="4.6640625" style="342" customWidth="1"/>
    <col min="14596" max="14596" width="4.33203125" style="342" customWidth="1"/>
    <col min="14597" max="14597" width="7.109375" style="342" customWidth="1"/>
    <col min="14598" max="14598" width="12.6640625" style="342" customWidth="1"/>
    <col min="14599" max="14599" width="2.6640625" style="342" customWidth="1"/>
    <col min="14600" max="14600" width="5" style="342" customWidth="1"/>
    <col min="14601" max="14601" width="5.88671875" style="342" customWidth="1"/>
    <col min="14602" max="14602" width="1.6640625" style="342" customWidth="1"/>
    <col min="14603" max="14603" width="10.6640625" style="342" customWidth="1"/>
    <col min="14604" max="14604" width="1.6640625" style="342" customWidth="1"/>
    <col min="14605" max="14605" width="10.6640625" style="342" customWidth="1"/>
    <col min="14606" max="14606" width="1.6640625" style="342" customWidth="1"/>
    <col min="14607" max="14607" width="10.6640625" style="342" customWidth="1"/>
    <col min="14608" max="14608" width="1.6640625" style="342" customWidth="1"/>
    <col min="14609" max="14609" width="10.6640625" style="342" customWidth="1"/>
    <col min="14610" max="14610" width="1.6640625" style="342" customWidth="1"/>
    <col min="14611" max="14611" width="8.88671875" style="342"/>
    <col min="14612" max="14612" width="8.6640625" style="342" customWidth="1"/>
    <col min="14613" max="14613" width="0" style="342" hidden="1" customWidth="1"/>
    <col min="14614" max="14614" width="5.6640625" style="342" customWidth="1"/>
    <col min="14615" max="14848" width="8.88671875" style="342"/>
    <col min="14849" max="14850" width="3.33203125" style="342" customWidth="1"/>
    <col min="14851" max="14851" width="4.6640625" style="342" customWidth="1"/>
    <col min="14852" max="14852" width="4.33203125" style="342" customWidth="1"/>
    <col min="14853" max="14853" width="7.109375" style="342" customWidth="1"/>
    <col min="14854" max="14854" width="12.6640625" style="342" customWidth="1"/>
    <col min="14855" max="14855" width="2.6640625" style="342" customWidth="1"/>
    <col min="14856" max="14856" width="5" style="342" customWidth="1"/>
    <col min="14857" max="14857" width="5.88671875" style="342" customWidth="1"/>
    <col min="14858" max="14858" width="1.6640625" style="342" customWidth="1"/>
    <col min="14859" max="14859" width="10.6640625" style="342" customWidth="1"/>
    <col min="14860" max="14860" width="1.6640625" style="342" customWidth="1"/>
    <col min="14861" max="14861" width="10.6640625" style="342" customWidth="1"/>
    <col min="14862" max="14862" width="1.6640625" style="342" customWidth="1"/>
    <col min="14863" max="14863" width="10.6640625" style="342" customWidth="1"/>
    <col min="14864" max="14864" width="1.6640625" style="342" customWidth="1"/>
    <col min="14865" max="14865" width="10.6640625" style="342" customWidth="1"/>
    <col min="14866" max="14866" width="1.6640625" style="342" customWidth="1"/>
    <col min="14867" max="14867" width="8.88671875" style="342"/>
    <col min="14868" max="14868" width="8.6640625" style="342" customWidth="1"/>
    <col min="14869" max="14869" width="0" style="342" hidden="1" customWidth="1"/>
    <col min="14870" max="14870" width="5.6640625" style="342" customWidth="1"/>
    <col min="14871" max="15104" width="8.88671875" style="342"/>
    <col min="15105" max="15106" width="3.33203125" style="342" customWidth="1"/>
    <col min="15107" max="15107" width="4.6640625" style="342" customWidth="1"/>
    <col min="15108" max="15108" width="4.33203125" style="342" customWidth="1"/>
    <col min="15109" max="15109" width="7.109375" style="342" customWidth="1"/>
    <col min="15110" max="15110" width="12.6640625" style="342" customWidth="1"/>
    <col min="15111" max="15111" width="2.6640625" style="342" customWidth="1"/>
    <col min="15112" max="15112" width="5" style="342" customWidth="1"/>
    <col min="15113" max="15113" width="5.88671875" style="342" customWidth="1"/>
    <col min="15114" max="15114" width="1.6640625" style="342" customWidth="1"/>
    <col min="15115" max="15115" width="10.6640625" style="342" customWidth="1"/>
    <col min="15116" max="15116" width="1.6640625" style="342" customWidth="1"/>
    <col min="15117" max="15117" width="10.6640625" style="342" customWidth="1"/>
    <col min="15118" max="15118" width="1.6640625" style="342" customWidth="1"/>
    <col min="15119" max="15119" width="10.6640625" style="342" customWidth="1"/>
    <col min="15120" max="15120" width="1.6640625" style="342" customWidth="1"/>
    <col min="15121" max="15121" width="10.6640625" style="342" customWidth="1"/>
    <col min="15122" max="15122" width="1.6640625" style="342" customWidth="1"/>
    <col min="15123" max="15123" width="8.88671875" style="342"/>
    <col min="15124" max="15124" width="8.6640625" style="342" customWidth="1"/>
    <col min="15125" max="15125" width="0" style="342" hidden="1" customWidth="1"/>
    <col min="15126" max="15126" width="5.6640625" style="342" customWidth="1"/>
    <col min="15127" max="15360" width="8.88671875" style="342"/>
    <col min="15361" max="15362" width="3.33203125" style="342" customWidth="1"/>
    <col min="15363" max="15363" width="4.6640625" style="342" customWidth="1"/>
    <col min="15364" max="15364" width="4.33203125" style="342" customWidth="1"/>
    <col min="15365" max="15365" width="7.109375" style="342" customWidth="1"/>
    <col min="15366" max="15366" width="12.6640625" style="342" customWidth="1"/>
    <col min="15367" max="15367" width="2.6640625" style="342" customWidth="1"/>
    <col min="15368" max="15368" width="5" style="342" customWidth="1"/>
    <col min="15369" max="15369" width="5.88671875" style="342" customWidth="1"/>
    <col min="15370" max="15370" width="1.6640625" style="342" customWidth="1"/>
    <col min="15371" max="15371" width="10.6640625" style="342" customWidth="1"/>
    <col min="15372" max="15372" width="1.6640625" style="342" customWidth="1"/>
    <col min="15373" max="15373" width="10.6640625" style="342" customWidth="1"/>
    <col min="15374" max="15374" width="1.6640625" style="342" customWidth="1"/>
    <col min="15375" max="15375" width="10.6640625" style="342" customWidth="1"/>
    <col min="15376" max="15376" width="1.6640625" style="342" customWidth="1"/>
    <col min="15377" max="15377" width="10.6640625" style="342" customWidth="1"/>
    <col min="15378" max="15378" width="1.6640625" style="342" customWidth="1"/>
    <col min="15379" max="15379" width="8.88671875" style="342"/>
    <col min="15380" max="15380" width="8.6640625" style="342" customWidth="1"/>
    <col min="15381" max="15381" width="0" style="342" hidden="1" customWidth="1"/>
    <col min="15382" max="15382" width="5.6640625" style="342" customWidth="1"/>
    <col min="15383" max="15616" width="8.88671875" style="342"/>
    <col min="15617" max="15618" width="3.33203125" style="342" customWidth="1"/>
    <col min="15619" max="15619" width="4.6640625" style="342" customWidth="1"/>
    <col min="15620" max="15620" width="4.33203125" style="342" customWidth="1"/>
    <col min="15621" max="15621" width="7.109375" style="342" customWidth="1"/>
    <col min="15622" max="15622" width="12.6640625" style="342" customWidth="1"/>
    <col min="15623" max="15623" width="2.6640625" style="342" customWidth="1"/>
    <col min="15624" max="15624" width="5" style="342" customWidth="1"/>
    <col min="15625" max="15625" width="5.88671875" style="342" customWidth="1"/>
    <col min="15626" max="15626" width="1.6640625" style="342" customWidth="1"/>
    <col min="15627" max="15627" width="10.6640625" style="342" customWidth="1"/>
    <col min="15628" max="15628" width="1.6640625" style="342" customWidth="1"/>
    <col min="15629" max="15629" width="10.6640625" style="342" customWidth="1"/>
    <col min="15630" max="15630" width="1.6640625" style="342" customWidth="1"/>
    <col min="15631" max="15631" width="10.6640625" style="342" customWidth="1"/>
    <col min="15632" max="15632" width="1.6640625" style="342" customWidth="1"/>
    <col min="15633" max="15633" width="10.6640625" style="342" customWidth="1"/>
    <col min="15634" max="15634" width="1.6640625" style="342" customWidth="1"/>
    <col min="15635" max="15635" width="8.88671875" style="342"/>
    <col min="15636" max="15636" width="8.6640625" style="342" customWidth="1"/>
    <col min="15637" max="15637" width="0" style="342" hidden="1" customWidth="1"/>
    <col min="15638" max="15638" width="5.6640625" style="342" customWidth="1"/>
    <col min="15639" max="15872" width="8.88671875" style="342"/>
    <col min="15873" max="15874" width="3.33203125" style="342" customWidth="1"/>
    <col min="15875" max="15875" width="4.6640625" style="342" customWidth="1"/>
    <col min="15876" max="15876" width="4.33203125" style="342" customWidth="1"/>
    <col min="15877" max="15877" width="7.109375" style="342" customWidth="1"/>
    <col min="15878" max="15878" width="12.6640625" style="342" customWidth="1"/>
    <col min="15879" max="15879" width="2.6640625" style="342" customWidth="1"/>
    <col min="15880" max="15880" width="5" style="342" customWidth="1"/>
    <col min="15881" max="15881" width="5.88671875" style="342" customWidth="1"/>
    <col min="15882" max="15882" width="1.6640625" style="342" customWidth="1"/>
    <col min="15883" max="15883" width="10.6640625" style="342" customWidth="1"/>
    <col min="15884" max="15884" width="1.6640625" style="342" customWidth="1"/>
    <col min="15885" max="15885" width="10.6640625" style="342" customWidth="1"/>
    <col min="15886" max="15886" width="1.6640625" style="342" customWidth="1"/>
    <col min="15887" max="15887" width="10.6640625" style="342" customWidth="1"/>
    <col min="15888" max="15888" width="1.6640625" style="342" customWidth="1"/>
    <col min="15889" max="15889" width="10.6640625" style="342" customWidth="1"/>
    <col min="15890" max="15890" width="1.6640625" style="342" customWidth="1"/>
    <col min="15891" max="15891" width="8.88671875" style="342"/>
    <col min="15892" max="15892" width="8.6640625" style="342" customWidth="1"/>
    <col min="15893" max="15893" width="0" style="342" hidden="1" customWidth="1"/>
    <col min="15894" max="15894" width="5.6640625" style="342" customWidth="1"/>
    <col min="15895" max="16128" width="8.88671875" style="342"/>
    <col min="16129" max="16130" width="3.33203125" style="342" customWidth="1"/>
    <col min="16131" max="16131" width="4.6640625" style="342" customWidth="1"/>
    <col min="16132" max="16132" width="4.33203125" style="342" customWidth="1"/>
    <col min="16133" max="16133" width="7.109375" style="342" customWidth="1"/>
    <col min="16134" max="16134" width="12.6640625" style="342" customWidth="1"/>
    <col min="16135" max="16135" width="2.6640625" style="342" customWidth="1"/>
    <col min="16136" max="16136" width="5" style="342" customWidth="1"/>
    <col min="16137" max="16137" width="5.88671875" style="342" customWidth="1"/>
    <col min="16138" max="16138" width="1.6640625" style="342" customWidth="1"/>
    <col min="16139" max="16139" width="10.6640625" style="342" customWidth="1"/>
    <col min="16140" max="16140" width="1.6640625" style="342" customWidth="1"/>
    <col min="16141" max="16141" width="10.6640625" style="342" customWidth="1"/>
    <col min="16142" max="16142" width="1.6640625" style="342" customWidth="1"/>
    <col min="16143" max="16143" width="10.6640625" style="342" customWidth="1"/>
    <col min="16144" max="16144" width="1.6640625" style="342" customWidth="1"/>
    <col min="16145" max="16145" width="10.6640625" style="342" customWidth="1"/>
    <col min="16146" max="16146" width="1.6640625" style="342" customWidth="1"/>
    <col min="16147" max="16147" width="8.88671875" style="342"/>
    <col min="16148" max="16148" width="8.6640625" style="342" customWidth="1"/>
    <col min="16149" max="16149" width="0" style="342" hidden="1" customWidth="1"/>
    <col min="16150" max="16150" width="5.6640625" style="342" customWidth="1"/>
    <col min="16151" max="16384" width="8.88671875" style="342"/>
  </cols>
  <sheetData>
    <row r="1" spans="1:21" s="190" customFormat="1" ht="21.75" customHeight="1" x14ac:dyDescent="0.4">
      <c r="A1" s="188" t="str">
        <f>[1]Altalanos!$A$6</f>
        <v>Fehérvár Kupa</v>
      </c>
      <c r="B1" s="189"/>
      <c r="I1" s="191"/>
      <c r="J1" s="192"/>
      <c r="K1" s="193" t="s">
        <v>140</v>
      </c>
      <c r="L1" s="193"/>
      <c r="M1" s="194"/>
      <c r="N1" s="192"/>
      <c r="O1" s="192"/>
      <c r="P1" s="192" t="s">
        <v>141</v>
      </c>
      <c r="R1" s="192"/>
    </row>
    <row r="2" spans="1:21" s="198" customFormat="1" x14ac:dyDescent="0.25">
      <c r="A2" s="195" t="s">
        <v>2</v>
      </c>
      <c r="B2" s="196"/>
      <c r="C2" s="196"/>
      <c r="D2" s="196"/>
      <c r="E2" s="196"/>
      <c r="F2" s="344" t="str">
        <f>[1]Altalanos!$B$8</f>
        <v>L16</v>
      </c>
      <c r="G2" s="197"/>
      <c r="J2" s="199"/>
      <c r="K2" s="193"/>
      <c r="L2" s="193"/>
      <c r="M2" s="193"/>
      <c r="N2" s="199"/>
      <c r="P2" s="199"/>
      <c r="R2" s="199"/>
    </row>
    <row r="3" spans="1:21" s="206" customFormat="1" ht="10.5" customHeight="1" x14ac:dyDescent="0.25">
      <c r="A3" s="200" t="s">
        <v>4</v>
      </c>
      <c r="B3" s="200"/>
      <c r="C3" s="200"/>
      <c r="D3" s="200"/>
      <c r="E3" s="200"/>
      <c r="F3" s="200"/>
      <c r="G3" s="200" t="s">
        <v>5</v>
      </c>
      <c r="H3" s="200"/>
      <c r="I3" s="200"/>
      <c r="J3" s="201"/>
      <c r="K3" s="202" t="s">
        <v>6</v>
      </c>
      <c r="L3" s="203"/>
      <c r="M3" s="204"/>
      <c r="N3" s="201"/>
      <c r="O3" s="200"/>
      <c r="P3" s="201"/>
      <c r="Q3" s="200"/>
      <c r="R3" s="205" t="s">
        <v>7</v>
      </c>
    </row>
    <row r="4" spans="1:21" s="214" customFormat="1" ht="11.25" customHeight="1" thickBot="1" x14ac:dyDescent="0.3">
      <c r="A4" s="366" t="str">
        <f>[1]Altalanos!$A$10</f>
        <v>2022.01-15-17</v>
      </c>
      <c r="B4" s="366"/>
      <c r="C4" s="366"/>
      <c r="D4" s="207"/>
      <c r="E4" s="207"/>
      <c r="F4" s="207"/>
      <c r="G4" s="208" t="str">
        <f>[1]Altalanos!$C$10</f>
        <v>Székesfehérvár</v>
      </c>
      <c r="H4" s="209"/>
      <c r="I4" s="207"/>
      <c r="J4" s="210"/>
      <c r="K4" s="28"/>
      <c r="L4" s="211"/>
      <c r="M4" s="212"/>
      <c r="N4" s="210"/>
      <c r="O4" s="207"/>
      <c r="P4" s="210"/>
      <c r="Q4" s="207"/>
      <c r="R4" s="213" t="str">
        <f>[1]Altalanos!$E$10</f>
        <v>Izmendi Károly</v>
      </c>
    </row>
    <row r="5" spans="1:21" s="206" customFormat="1" ht="9.6" x14ac:dyDescent="0.25">
      <c r="A5" s="215"/>
      <c r="B5" s="216" t="s">
        <v>10</v>
      </c>
      <c r="C5" s="216" t="s">
        <v>142</v>
      </c>
      <c r="D5" s="216" t="s">
        <v>13</v>
      </c>
      <c r="E5" s="217" t="s">
        <v>143</v>
      </c>
      <c r="F5" s="218" t="s">
        <v>14</v>
      </c>
      <c r="G5" s="218" t="s">
        <v>15</v>
      </c>
      <c r="H5" s="218"/>
      <c r="I5" s="218" t="s">
        <v>16</v>
      </c>
      <c r="J5" s="218"/>
      <c r="K5" s="216" t="s">
        <v>17</v>
      </c>
      <c r="L5" s="219"/>
      <c r="M5" s="216" t="s">
        <v>19</v>
      </c>
      <c r="N5" s="219"/>
      <c r="O5" s="216" t="s">
        <v>20</v>
      </c>
      <c r="P5" s="219"/>
      <c r="Q5" s="216" t="s">
        <v>144</v>
      </c>
      <c r="R5" s="220"/>
    </row>
    <row r="6" spans="1:21" s="348" customFormat="1" ht="12.75" customHeight="1" thickBot="1" x14ac:dyDescent="0.3">
      <c r="A6" s="345"/>
      <c r="B6" s="346"/>
      <c r="C6" s="346"/>
      <c r="D6" s="346"/>
      <c r="E6" s="346"/>
      <c r="F6" s="347"/>
      <c r="G6" s="347"/>
      <c r="I6" s="223" t="s">
        <v>227</v>
      </c>
      <c r="J6" s="225"/>
      <c r="K6" s="222" t="s">
        <v>226</v>
      </c>
      <c r="L6" s="225"/>
      <c r="M6" s="222" t="s">
        <v>223</v>
      </c>
      <c r="N6" s="225"/>
      <c r="O6" s="222" t="s">
        <v>222</v>
      </c>
      <c r="P6" s="225"/>
      <c r="Q6" s="222" t="s">
        <v>221</v>
      </c>
      <c r="R6" s="349"/>
    </row>
    <row r="7" spans="1:21" s="238" customFormat="1" ht="10.5" customHeight="1" x14ac:dyDescent="0.25">
      <c r="A7" s="227">
        <v>1</v>
      </c>
      <c r="B7" s="228">
        <f>IF($D7="","",VLOOKUP($D7,'[1]L16P elokeszito'!$A$7:$P$23,14))</f>
        <v>0</v>
      </c>
      <c r="C7" s="228">
        <f>IF($D7="","",VLOOKUP($D7,'[1]L16P elokeszito'!$A$7:$P$33,15))</f>
        <v>9</v>
      </c>
      <c r="D7" s="229">
        <v>1</v>
      </c>
      <c r="E7" s="230" t="str">
        <f>UPPER(IF($D7="","",VLOOKUP($D7,'[1]L16P elokeszito'!$A$7:$P$33,5)))</f>
        <v>"0712140</v>
      </c>
      <c r="F7" s="231" t="str">
        <f>UPPER(IF($D7="","",VLOOKUP($D7,'[1]L16P elokeszito'!$A$7:$P$33,2)))</f>
        <v>BAK-SZABÓ</v>
      </c>
      <c r="G7" s="231" t="str">
        <f>IF($D7="","",VLOOKUP($D7,'[1]L16P elokeszito'!$A$7:$P$33,3))</f>
        <v>Norina</v>
      </c>
      <c r="H7" s="232"/>
      <c r="I7" s="231" t="str">
        <f>IF($D7="","",VLOOKUP($D7,'[1]L16P elokeszito'!$A$7:$P$33,4))</f>
        <v>Top Sport</v>
      </c>
      <c r="J7" s="233"/>
      <c r="K7" s="234"/>
      <c r="L7" s="235"/>
      <c r="M7" s="234"/>
      <c r="N7" s="235"/>
      <c r="O7" s="234"/>
      <c r="P7" s="235"/>
      <c r="Q7" s="234"/>
      <c r="R7" s="236"/>
      <c r="S7" s="237"/>
      <c r="U7" s="239" t="str">
        <f>[1]Birók!P21</f>
        <v>Bíró</v>
      </c>
    </row>
    <row r="8" spans="1:21" s="238" customFormat="1" ht="9.6" customHeight="1" x14ac:dyDescent="0.25">
      <c r="A8" s="240"/>
      <c r="B8" s="241"/>
      <c r="C8" s="241"/>
      <c r="D8" s="241"/>
      <c r="E8" s="230" t="str">
        <f>UPPER(IF($D7="","",VLOOKUP($D7,'[1]L16P elokeszito'!$A$7:$P$33,11)))</f>
        <v>"060708</v>
      </c>
      <c r="F8" s="231" t="str">
        <f>UPPER(IF($D7="","",VLOOKUP($D7,'[1]L16P elokeszito'!$A$7:$P$33,8)))</f>
        <v>KOMLÓDI</v>
      </c>
      <c r="G8" s="231" t="str">
        <f>IF($D7="","",VLOOKUP($D7,'[1]L16P elokeszito'!$A$7:$P$33,9))</f>
        <v>Kiara</v>
      </c>
      <c r="H8" s="232"/>
      <c r="I8" s="231" t="str">
        <f>IF($D7="","",VLOOKUP($D7,'[1]L16P elokeszito'!$A$7:$P$33,10))</f>
        <v>PG Tenisz</v>
      </c>
      <c r="J8" s="242"/>
      <c r="K8" s="243" t="str">
        <f>IF(J8="a",F7,IF(J8="b",F9,""))</f>
        <v/>
      </c>
      <c r="L8" s="235"/>
      <c r="M8" s="234"/>
      <c r="N8" s="235"/>
      <c r="O8" s="234"/>
      <c r="P8" s="235"/>
      <c r="Q8" s="234"/>
      <c r="R8" s="236"/>
      <c r="S8" s="237"/>
      <c r="U8" s="244" t="str">
        <f>[1]Birók!P22</f>
        <v>M Ujszászi</v>
      </c>
    </row>
    <row r="9" spans="1:21" s="238" customFormat="1" ht="9.6" customHeight="1" x14ac:dyDescent="0.25">
      <c r="A9" s="240"/>
      <c r="B9" s="245"/>
      <c r="C9" s="245"/>
      <c r="D9" s="245"/>
      <c r="E9" s="246"/>
      <c r="F9" s="247"/>
      <c r="G9" s="247"/>
      <c r="H9" s="248"/>
      <c r="I9" s="247"/>
      <c r="J9" s="249"/>
      <c r="K9" s="250" t="str">
        <f>UPPER(IF(OR(J10="a",J10="as"),F7,IF(OR(J10="b",J10="bs"),F11,)))</f>
        <v>BAK-SZABÓ</v>
      </c>
      <c r="L9" s="251"/>
      <c r="M9" s="234"/>
      <c r="N9" s="235"/>
      <c r="O9" s="234"/>
      <c r="P9" s="235"/>
      <c r="Q9" s="234"/>
      <c r="R9" s="236"/>
      <c r="S9" s="237"/>
      <c r="U9" s="244" t="str">
        <f>[1]Birók!P23</f>
        <v xml:space="preserve"> </v>
      </c>
    </row>
    <row r="10" spans="1:21" s="238" customFormat="1" ht="9.6" customHeight="1" x14ac:dyDescent="0.25">
      <c r="A10" s="240"/>
      <c r="B10" s="245"/>
      <c r="C10" s="245"/>
      <c r="D10" s="245"/>
      <c r="E10" s="252"/>
      <c r="F10" s="247"/>
      <c r="G10" s="247"/>
      <c r="H10" s="253"/>
      <c r="I10" s="254" t="s">
        <v>24</v>
      </c>
      <c r="J10" s="255" t="s">
        <v>25</v>
      </c>
      <c r="K10" s="256" t="str">
        <f>UPPER(IF(OR(J10="a",J10="as"),F8,IF(OR(J10="b",J10="bs"),F12,)))</f>
        <v>KOMLÓDI</v>
      </c>
      <c r="L10" s="257"/>
      <c r="M10" s="234"/>
      <c r="N10" s="235"/>
      <c r="O10" s="234"/>
      <c r="P10" s="235"/>
      <c r="Q10" s="234"/>
      <c r="R10" s="236"/>
      <c r="S10" s="237"/>
      <c r="U10" s="244" t="str">
        <f>[1]Birók!P24</f>
        <v xml:space="preserve"> </v>
      </c>
    </row>
    <row r="11" spans="1:21" s="238" customFormat="1" ht="9.6" customHeight="1" x14ac:dyDescent="0.25">
      <c r="A11" s="240">
        <v>2</v>
      </c>
      <c r="B11" s="228" t="str">
        <f>IF($D11="","",VLOOKUP($D11,'[1]L16P elokeszito'!$A$7:$P$23,14))</f>
        <v/>
      </c>
      <c r="C11" s="228" t="str">
        <f>IF($D11="","",VLOOKUP($D11,'[1]L16P elokeszito'!$A$7:$P$33,15))</f>
        <v/>
      </c>
      <c r="D11" s="229"/>
      <c r="E11" s="258" t="s">
        <v>31</v>
      </c>
      <c r="F11" s="259" t="str">
        <f>UPPER(IF($D11="","",VLOOKUP($D11,'[1]L16P elokeszito'!$A$7:$P$33,2)))</f>
        <v/>
      </c>
      <c r="G11" s="259" t="str">
        <f>IF($D11="","",VLOOKUP($D11,'[1]L16P elokeszito'!$A$7:$P$33,3))</f>
        <v/>
      </c>
      <c r="H11" s="260"/>
      <c r="I11" s="259" t="str">
        <f>IF($D11="","",VLOOKUP($D11,'[1]L16P elokeszito'!$A$7:$P$33,4))</f>
        <v/>
      </c>
      <c r="J11" s="261"/>
      <c r="K11" s="234"/>
      <c r="L11" s="262"/>
      <c r="M11" s="263"/>
      <c r="N11" s="251"/>
      <c r="O11" s="234"/>
      <c r="P11" s="235"/>
      <c r="Q11" s="234"/>
      <c r="R11" s="236"/>
      <c r="S11" s="237"/>
      <c r="U11" s="244" t="str">
        <f>[1]Birók!P25</f>
        <v xml:space="preserve"> </v>
      </c>
    </row>
    <row r="12" spans="1:21" s="238" customFormat="1" ht="9.6" customHeight="1" x14ac:dyDescent="0.25">
      <c r="A12" s="240"/>
      <c r="B12" s="241"/>
      <c r="C12" s="241"/>
      <c r="D12" s="241"/>
      <c r="E12" s="258" t="str">
        <f>UPPER(IF($D11="","",VLOOKUP($D11,'[1]L16P elokeszito'!$A$7:$P$33,11)))</f>
        <v/>
      </c>
      <c r="F12" s="259" t="str">
        <f>UPPER(IF($D11="","",VLOOKUP($D11,'[1]L16P elokeszito'!$A$7:$P$33,8)))</f>
        <v/>
      </c>
      <c r="G12" s="259" t="str">
        <f>IF($D11="","",VLOOKUP($D11,'[1]L16P elokeszito'!$A$7:$P$33,9))</f>
        <v/>
      </c>
      <c r="H12" s="260"/>
      <c r="I12" s="259" t="str">
        <f>IF($D11="","",VLOOKUP($D11,'[1]L16P elokeszito'!$A$7:$P$33,10))</f>
        <v/>
      </c>
      <c r="J12" s="242"/>
      <c r="K12" s="234"/>
      <c r="L12" s="262"/>
      <c r="M12" s="264"/>
      <c r="N12" s="265"/>
      <c r="O12" s="234"/>
      <c r="P12" s="235"/>
      <c r="Q12" s="234"/>
      <c r="R12" s="236"/>
      <c r="S12" s="237"/>
      <c r="U12" s="244" t="str">
        <f>[1]Birók!P26</f>
        <v xml:space="preserve"> </v>
      </c>
    </row>
    <row r="13" spans="1:21" s="238" customFormat="1" ht="9.6" customHeight="1" x14ac:dyDescent="0.25">
      <c r="A13" s="240"/>
      <c r="B13" s="245"/>
      <c r="C13" s="245"/>
      <c r="D13" s="266"/>
      <c r="E13" s="267"/>
      <c r="F13" s="247"/>
      <c r="G13" s="247"/>
      <c r="H13" s="253"/>
      <c r="I13" s="247"/>
      <c r="J13" s="268"/>
      <c r="K13" s="234"/>
      <c r="L13" s="249"/>
      <c r="M13" s="250" t="str">
        <f>UPPER(IF(OR(L14="a",L14="as"),K9,IF(OR(L14="b",L14="bs"),K17,)))</f>
        <v>BAK-SZABÓ</v>
      </c>
      <c r="N13" s="235"/>
      <c r="O13" s="234"/>
      <c r="P13" s="235"/>
      <c r="Q13" s="234"/>
      <c r="R13" s="236"/>
      <c r="S13" s="237"/>
      <c r="U13" s="244" t="str">
        <f>[1]Birók!P27</f>
        <v xml:space="preserve"> </v>
      </c>
    </row>
    <row r="14" spans="1:21" s="238" customFormat="1" ht="9.6" customHeight="1" x14ac:dyDescent="0.25">
      <c r="A14" s="240"/>
      <c r="B14" s="245"/>
      <c r="C14" s="245"/>
      <c r="D14" s="266"/>
      <c r="E14" s="267"/>
      <c r="F14" s="247"/>
      <c r="G14" s="247"/>
      <c r="H14" s="253"/>
      <c r="I14" s="247"/>
      <c r="J14" s="268"/>
      <c r="K14" s="269" t="s">
        <v>24</v>
      </c>
      <c r="L14" s="255" t="s">
        <v>25</v>
      </c>
      <c r="M14" s="256" t="str">
        <f>UPPER(IF(OR(L14="a",L14="as"),K10,IF(OR(L14="b",L14="bs"),K18,)))</f>
        <v>KOMLÓDI</v>
      </c>
      <c r="N14" s="257"/>
      <c r="O14" s="234"/>
      <c r="P14" s="235"/>
      <c r="Q14" s="234"/>
      <c r="R14" s="236"/>
      <c r="S14" s="237"/>
      <c r="U14" s="244" t="str">
        <f>[1]Birók!P28</f>
        <v xml:space="preserve"> </v>
      </c>
    </row>
    <row r="15" spans="1:21" s="238" customFormat="1" ht="9.6" customHeight="1" x14ac:dyDescent="0.25">
      <c r="A15" s="270">
        <v>3</v>
      </c>
      <c r="B15" s="228">
        <f>IF($D15="","",VLOOKUP($D15,'[1]L16P elokeszito'!$A$7:$P$23,14))</f>
        <v>0</v>
      </c>
      <c r="C15" s="228">
        <f>IF($D15="","",VLOOKUP($D15,'[1]L16P elokeszito'!$A$7:$P$33,15))</f>
        <v>56</v>
      </c>
      <c r="D15" s="229">
        <v>6</v>
      </c>
      <c r="E15" s="258" t="str">
        <f>UPPER(IF($D15="","",VLOOKUP($D15,'[1]L16P elokeszito'!$A$7:$P$33,5)))</f>
        <v>"0705271</v>
      </c>
      <c r="F15" s="259" t="str">
        <f>UPPER(IF($D15="","",VLOOKUP($D15,'[1]L16P elokeszito'!$A$7:$P$33,2)))</f>
        <v>KOVÁCS-SEBES</v>
      </c>
      <c r="G15" s="259" t="str">
        <f>IF($D15="","",VLOOKUP($D15,'[1]L16P elokeszito'!$A$7:$P$33,3))</f>
        <v>Lili</v>
      </c>
      <c r="H15" s="260"/>
      <c r="I15" s="259" t="str">
        <f>IF($D15="","",VLOOKUP($D15,'[1]L16P elokeszito'!$A$7:$P$33,4))</f>
        <v>MTK</v>
      </c>
      <c r="J15" s="233"/>
      <c r="K15" s="234"/>
      <c r="L15" s="262"/>
      <c r="M15" s="234" t="s">
        <v>172</v>
      </c>
      <c r="N15" s="262"/>
      <c r="O15" s="263"/>
      <c r="P15" s="235"/>
      <c r="Q15" s="234"/>
      <c r="R15" s="236"/>
      <c r="S15" s="237"/>
      <c r="U15" s="244" t="str">
        <f>[1]Birók!P29</f>
        <v xml:space="preserve"> </v>
      </c>
    </row>
    <row r="16" spans="1:21" s="238" customFormat="1" ht="9.6" customHeight="1" thickBot="1" x14ac:dyDescent="0.3">
      <c r="A16" s="240"/>
      <c r="B16" s="241"/>
      <c r="C16" s="241"/>
      <c r="D16" s="241"/>
      <c r="E16" s="258" t="str">
        <f>UPPER(IF($D15="","",VLOOKUP($D15,'[1]L16P elokeszito'!$A$7:$P$33,11)))</f>
        <v>"0708150</v>
      </c>
      <c r="F16" s="259" t="str">
        <f>UPPER(IF($D15="","",VLOOKUP($D15,'[1]L16P elokeszito'!$A$7:$P$33,8)))</f>
        <v>BURKUS BELLA</v>
      </c>
      <c r="G16" s="259" t="str">
        <f>IF($D15="","",VLOOKUP($D15,'[1]L16P elokeszito'!$A$7:$P$33,9))</f>
        <v>Mária</v>
      </c>
      <c r="H16" s="260"/>
      <c r="I16" s="259" t="str">
        <f>IF($D15="","",VLOOKUP($D15,'[1]L16P elokeszito'!$A$7:$P$33,10))</f>
        <v>Next TA</v>
      </c>
      <c r="J16" s="242"/>
      <c r="K16" s="243" t="str">
        <f>IF(J16="a",F15,IF(J16="b",F17,""))</f>
        <v/>
      </c>
      <c r="L16" s="262"/>
      <c r="M16" s="234"/>
      <c r="N16" s="262"/>
      <c r="O16" s="234"/>
      <c r="P16" s="235"/>
      <c r="Q16" s="234"/>
      <c r="R16" s="236"/>
      <c r="S16" s="237"/>
      <c r="U16" s="271" t="str">
        <f>[1]Birók!P30</f>
        <v>Egyik sem</v>
      </c>
    </row>
    <row r="17" spans="1:19" s="238" customFormat="1" ht="9.6" customHeight="1" x14ac:dyDescent="0.25">
      <c r="A17" s="240"/>
      <c r="B17" s="245"/>
      <c r="C17" s="245"/>
      <c r="D17" s="266"/>
      <c r="E17" s="267"/>
      <c r="F17" s="247"/>
      <c r="G17" s="247"/>
      <c r="H17" s="253"/>
      <c r="I17" s="247"/>
      <c r="J17" s="249"/>
      <c r="K17" s="250" t="str">
        <f>UPPER(IF(OR(J18="a",J18="as"),F15,IF(OR(J18="b",J18="bs"),F19,)))</f>
        <v>KOVÁCS-SEBES</v>
      </c>
      <c r="L17" s="272"/>
      <c r="M17" s="234"/>
      <c r="N17" s="262"/>
      <c r="O17" s="234"/>
      <c r="P17" s="235"/>
      <c r="Q17" s="234"/>
      <c r="R17" s="236"/>
      <c r="S17" s="237"/>
    </row>
    <row r="18" spans="1:19" s="238" customFormat="1" ht="9.6" customHeight="1" x14ac:dyDescent="0.25">
      <c r="A18" s="240"/>
      <c r="B18" s="245"/>
      <c r="C18" s="245"/>
      <c r="D18" s="266"/>
      <c r="E18" s="267"/>
      <c r="F18" s="247"/>
      <c r="G18" s="247"/>
      <c r="H18" s="253"/>
      <c r="I18" s="254" t="s">
        <v>24</v>
      </c>
      <c r="J18" s="255" t="s">
        <v>66</v>
      </c>
      <c r="K18" s="256" t="str">
        <f>UPPER(IF(OR(J18="a",J18="as"),F16,IF(OR(J18="b",J18="bs"),F20,)))</f>
        <v>BURKUS BELLA</v>
      </c>
      <c r="L18" s="242"/>
      <c r="M18" s="234"/>
      <c r="N18" s="262"/>
      <c r="O18" s="234"/>
      <c r="P18" s="235"/>
      <c r="Q18" s="234"/>
      <c r="R18" s="236"/>
      <c r="S18" s="237"/>
    </row>
    <row r="19" spans="1:19" s="238" customFormat="1" ht="9.6" customHeight="1" x14ac:dyDescent="0.25">
      <c r="A19" s="240">
        <v>4</v>
      </c>
      <c r="B19" s="228" t="str">
        <f>IF($D19="","",VLOOKUP($D19,'[1]L16P elokeszito'!$A$7:$P$23,14))</f>
        <v/>
      </c>
      <c r="C19" s="228" t="str">
        <f>IF($D19="","",VLOOKUP($D19,'[1]L16P elokeszito'!$A$7:$P$33,15))</f>
        <v/>
      </c>
      <c r="D19" s="229"/>
      <c r="E19" s="258" t="s">
        <v>31</v>
      </c>
      <c r="F19" s="259" t="str">
        <f>UPPER(IF($D19="","",VLOOKUP($D19,'[1]L16P elokeszito'!$A$7:$P$33,2)))</f>
        <v/>
      </c>
      <c r="G19" s="259" t="str">
        <f>IF($D19="","",VLOOKUP($D19,'[1]L16P elokeszito'!$A$7:$P$33,3))</f>
        <v/>
      </c>
      <c r="H19" s="260"/>
      <c r="I19" s="259" t="str">
        <f>IF($D19="","",VLOOKUP($D19,'[1]L16P elokeszito'!$A$7:$P$33,4))</f>
        <v/>
      </c>
      <c r="J19" s="261"/>
      <c r="K19" s="234"/>
      <c r="L19" s="235"/>
      <c r="M19" s="263"/>
      <c r="N19" s="272"/>
      <c r="O19" s="234"/>
      <c r="P19" s="235"/>
      <c r="Q19" s="234"/>
      <c r="R19" s="236"/>
      <c r="S19" s="237"/>
    </row>
    <row r="20" spans="1:19" s="238" customFormat="1" ht="9.6" customHeight="1" x14ac:dyDescent="0.25">
      <c r="A20" s="240"/>
      <c r="B20" s="241"/>
      <c r="C20" s="241"/>
      <c r="D20" s="241"/>
      <c r="E20" s="258" t="str">
        <f>UPPER(IF($D19="","",VLOOKUP($D19,'[1]L16P elokeszito'!$A$7:$P$33,11)))</f>
        <v/>
      </c>
      <c r="F20" s="259" t="str">
        <f>UPPER(IF($D19="","",VLOOKUP($D19,'[1]L16P elokeszito'!$A$7:$P$33,8)))</f>
        <v/>
      </c>
      <c r="G20" s="259" t="str">
        <f>IF($D19="","",VLOOKUP($D19,'[1]L16P elokeszito'!$A$7:$P$33,9))</f>
        <v/>
      </c>
      <c r="H20" s="260"/>
      <c r="I20" s="259" t="str">
        <f>IF($D19="","",VLOOKUP($D19,'[1]L16P elokeszito'!$A$7:$P$33,10))</f>
        <v/>
      </c>
      <c r="J20" s="242"/>
      <c r="K20" s="234"/>
      <c r="L20" s="235"/>
      <c r="M20" s="264"/>
      <c r="N20" s="273"/>
      <c r="O20" s="234"/>
      <c r="P20" s="235"/>
      <c r="Q20" s="234"/>
      <c r="R20" s="236"/>
      <c r="S20" s="237"/>
    </row>
    <row r="21" spans="1:19" s="238" customFormat="1" ht="9.6" customHeight="1" x14ac:dyDescent="0.25">
      <c r="A21" s="240"/>
      <c r="B21" s="245"/>
      <c r="C21" s="245"/>
      <c r="D21" s="245"/>
      <c r="E21" s="252"/>
      <c r="F21" s="247"/>
      <c r="G21" s="247"/>
      <c r="H21" s="253"/>
      <c r="I21" s="247"/>
      <c r="J21" s="268"/>
      <c r="K21" s="234"/>
      <c r="L21" s="235"/>
      <c r="M21" s="234"/>
      <c r="N21" s="249"/>
      <c r="O21" s="250" t="str">
        <f>UPPER(IF(OR(N22="a",N22="as"),M13,IF(OR(N22="b",N22="bs"),M29,)))</f>
        <v>FARKASLAKI HINTS</v>
      </c>
      <c r="P21" s="235"/>
      <c r="Q21" s="234"/>
      <c r="R21" s="236"/>
      <c r="S21" s="237"/>
    </row>
    <row r="22" spans="1:19" s="238" customFormat="1" ht="9.6" customHeight="1" x14ac:dyDescent="0.25">
      <c r="A22" s="240"/>
      <c r="B22" s="245"/>
      <c r="C22" s="245"/>
      <c r="D22" s="245"/>
      <c r="E22" s="246"/>
      <c r="F22" s="247"/>
      <c r="G22" s="247"/>
      <c r="H22" s="248"/>
      <c r="I22" s="247"/>
      <c r="J22" s="268"/>
      <c r="K22" s="234"/>
      <c r="L22" s="235"/>
      <c r="M22" s="269" t="s">
        <v>24</v>
      </c>
      <c r="N22" s="255" t="s">
        <v>159</v>
      </c>
      <c r="O22" s="256" t="str">
        <f>UPPER(IF(OR(N22="a",N22="as"),M14,IF(OR(N22="b",N22="bs"),M30,)))</f>
        <v>NAGY</v>
      </c>
      <c r="P22" s="257"/>
      <c r="Q22" s="234"/>
      <c r="R22" s="236"/>
      <c r="S22" s="237"/>
    </row>
    <row r="23" spans="1:19" s="238" customFormat="1" ht="9.6" customHeight="1" x14ac:dyDescent="0.25">
      <c r="A23" s="227">
        <v>5</v>
      </c>
      <c r="B23" s="228">
        <f>IF($D23="","",VLOOKUP($D23,'[1]L16P elokeszito'!$A$7:$P$23,14))</f>
        <v>0</v>
      </c>
      <c r="C23" s="228">
        <f>IF($D23="","",VLOOKUP($D23,'[1]L16P elokeszito'!$A$7:$P$33,15))</f>
        <v>30</v>
      </c>
      <c r="D23" s="229">
        <v>9</v>
      </c>
      <c r="E23" s="230" t="str">
        <f>UPPER(IF($D23="","",VLOOKUP($D23,'[1]L16P elokeszito'!$A$7:$P$33,5)))</f>
        <v>"070227</v>
      </c>
      <c r="F23" s="231" t="str">
        <f>UPPER(IF($D23="","",VLOOKUP($D23,'[1]L16P elokeszito'!$A$7:$P$33,2)))</f>
        <v>FARKASLAKI HINTS</v>
      </c>
      <c r="G23" s="231" t="str">
        <f>IF($D23="","",VLOOKUP($D23,'[1]L16P elokeszito'!$A$7:$P$33,3))</f>
        <v>Flóra</v>
      </c>
      <c r="H23" s="232"/>
      <c r="I23" s="231" t="str">
        <f>IF($D23="","",VLOOKUP($D23,'[1]L16P elokeszito'!$A$7:$P$33,4))</f>
        <v>Tenisztanoda</v>
      </c>
      <c r="J23" s="233"/>
      <c r="K23" s="234"/>
      <c r="L23" s="235"/>
      <c r="M23" s="234"/>
      <c r="N23" s="262"/>
      <c r="O23" s="234" t="s">
        <v>234</v>
      </c>
      <c r="P23" s="262"/>
      <c r="Q23" s="234"/>
      <c r="R23" s="236"/>
      <c r="S23" s="237"/>
    </row>
    <row r="24" spans="1:19" s="238" customFormat="1" ht="9.6" customHeight="1" x14ac:dyDescent="0.25">
      <c r="A24" s="240"/>
      <c r="B24" s="241"/>
      <c r="C24" s="241"/>
      <c r="D24" s="241"/>
      <c r="E24" s="278" t="str">
        <f>UPPER(IF($D23="","",VLOOKUP($D23,'[1]L16P elokeszito'!$A$7:$P$33,11)))</f>
        <v>"060529</v>
      </c>
      <c r="F24" s="279" t="str">
        <f>UPPER(IF($D23="","",VLOOKUP($D23,'[1]L16P elokeszito'!$A$7:$P$33,8)))</f>
        <v>NAGY</v>
      </c>
      <c r="G24" s="279" t="str">
        <f>IF($D23="","",VLOOKUP($D23,'[1]L16P elokeszito'!$A$7:$P$33,9))</f>
        <v>Gréta</v>
      </c>
      <c r="H24" s="280"/>
      <c r="I24" s="279" t="str">
        <f>IF($D23="","",VLOOKUP($D23,'[1]L16P elokeszito'!$A$7:$P$33,10))</f>
        <v>MTK</v>
      </c>
      <c r="J24" s="242"/>
      <c r="K24" s="243" t="str">
        <f>IF(J24="a",F23,IF(J24="b",F25,""))</f>
        <v/>
      </c>
      <c r="L24" s="235"/>
      <c r="M24" s="234"/>
      <c r="N24" s="262"/>
      <c r="O24" s="234"/>
      <c r="P24" s="262"/>
      <c r="Q24" s="234"/>
      <c r="R24" s="236"/>
      <c r="S24" s="237"/>
    </row>
    <row r="25" spans="1:19" s="238" customFormat="1" ht="9.6" customHeight="1" x14ac:dyDescent="0.25">
      <c r="A25" s="240"/>
      <c r="B25" s="245"/>
      <c r="C25" s="245"/>
      <c r="D25" s="245"/>
      <c r="E25" s="246"/>
      <c r="F25" s="247"/>
      <c r="G25" s="247"/>
      <c r="H25" s="248"/>
      <c r="I25" s="247"/>
      <c r="J25" s="249"/>
      <c r="K25" s="250" t="str">
        <f>UPPER(IF(OR(J26="a",J26="as"),F23,IF(OR(J26="b",J26="bs"),F27,)))</f>
        <v>FARKASLAKI HINTS</v>
      </c>
      <c r="L25" s="251"/>
      <c r="M25" s="234"/>
      <c r="N25" s="262"/>
      <c r="O25" s="234"/>
      <c r="P25" s="262"/>
      <c r="Q25" s="234"/>
      <c r="R25" s="236"/>
      <c r="S25" s="237"/>
    </row>
    <row r="26" spans="1:19" s="238" customFormat="1" ht="9.6" customHeight="1" x14ac:dyDescent="0.25">
      <c r="A26" s="240"/>
      <c r="B26" s="245"/>
      <c r="C26" s="245"/>
      <c r="D26" s="245"/>
      <c r="E26" s="252"/>
      <c r="F26" s="247"/>
      <c r="G26" s="247"/>
      <c r="H26" s="253"/>
      <c r="I26" s="254" t="s">
        <v>24</v>
      </c>
      <c r="J26" s="255" t="s">
        <v>66</v>
      </c>
      <c r="K26" s="256" t="str">
        <f>UPPER(IF(OR(J26="a",J26="as"),F24,IF(OR(J26="b",J26="bs"),F28,)))</f>
        <v>NAGY</v>
      </c>
      <c r="L26" s="257"/>
      <c r="M26" s="234"/>
      <c r="N26" s="262"/>
      <c r="O26" s="234"/>
      <c r="P26" s="262"/>
      <c r="Q26" s="234"/>
      <c r="R26" s="236"/>
      <c r="S26" s="237"/>
    </row>
    <row r="27" spans="1:19" s="238" customFormat="1" ht="9.6" customHeight="1" x14ac:dyDescent="0.25">
      <c r="A27" s="240">
        <v>6</v>
      </c>
      <c r="B27" s="228" t="str">
        <f>IF($D27="","",VLOOKUP($D27,'[1]L16P elokeszito'!$A$7:$P$23,14))</f>
        <v/>
      </c>
      <c r="C27" s="228" t="str">
        <f>IF($D27="","",VLOOKUP($D27,'[1]L16P elokeszito'!$A$7:$P$33,15))</f>
        <v/>
      </c>
      <c r="D27" s="229"/>
      <c r="E27" s="258" t="s">
        <v>31</v>
      </c>
      <c r="F27" s="259" t="str">
        <f>UPPER(IF($D27="","",VLOOKUP($D27,'[1]L16P elokeszito'!$A$7:$P$33,2)))</f>
        <v/>
      </c>
      <c r="G27" s="259" t="str">
        <f>IF($D27="","",VLOOKUP($D27,'[1]L16P elokeszito'!$A$7:$P$33,3))</f>
        <v/>
      </c>
      <c r="H27" s="260"/>
      <c r="I27" s="259" t="str">
        <f>IF($D27="","",VLOOKUP($D27,'[1]L16P elokeszito'!$A$7:$P$33,4))</f>
        <v/>
      </c>
      <c r="J27" s="261"/>
      <c r="K27" s="234"/>
      <c r="L27" s="262"/>
      <c r="M27" s="263"/>
      <c r="N27" s="272"/>
      <c r="O27" s="234"/>
      <c r="P27" s="262"/>
      <c r="Q27" s="234"/>
      <c r="R27" s="236"/>
      <c r="S27" s="237"/>
    </row>
    <row r="28" spans="1:19" s="238" customFormat="1" ht="9.6" customHeight="1" x14ac:dyDescent="0.25">
      <c r="A28" s="240"/>
      <c r="B28" s="241"/>
      <c r="C28" s="241"/>
      <c r="D28" s="241"/>
      <c r="E28" s="258" t="str">
        <f>UPPER(IF($D27="","",VLOOKUP($D27,'[1]L16P elokeszito'!$A$7:$P$33,11)))</f>
        <v/>
      </c>
      <c r="F28" s="259" t="str">
        <f>UPPER(IF($D27="","",VLOOKUP($D27,'[1]L16P elokeszito'!$A$7:$P$33,8)))</f>
        <v/>
      </c>
      <c r="G28" s="259" t="str">
        <f>IF($D27="","",VLOOKUP($D27,'[1]L16P elokeszito'!$A$7:$P$33,9))</f>
        <v/>
      </c>
      <c r="H28" s="260"/>
      <c r="I28" s="259" t="str">
        <f>IF($D27="","",VLOOKUP($D27,'[1]L16P elokeszito'!$A$7:$P$33,10))</f>
        <v/>
      </c>
      <c r="J28" s="242"/>
      <c r="K28" s="234"/>
      <c r="L28" s="262"/>
      <c r="M28" s="264"/>
      <c r="N28" s="273"/>
      <c r="O28" s="234"/>
      <c r="P28" s="262"/>
      <c r="Q28" s="234"/>
      <c r="R28" s="236"/>
      <c r="S28" s="237"/>
    </row>
    <row r="29" spans="1:19" s="238" customFormat="1" ht="9.6" customHeight="1" x14ac:dyDescent="0.25">
      <c r="A29" s="240"/>
      <c r="B29" s="245"/>
      <c r="C29" s="245"/>
      <c r="D29" s="266"/>
      <c r="E29" s="267"/>
      <c r="F29" s="247"/>
      <c r="G29" s="247"/>
      <c r="H29" s="253"/>
      <c r="I29" s="247"/>
      <c r="J29" s="268"/>
      <c r="K29" s="234"/>
      <c r="L29" s="249"/>
      <c r="M29" s="250" t="str">
        <f>UPPER(IF(OR(L30="a",L30="as"),K25,IF(OR(L30="b",L30="bs"),K33,)))</f>
        <v>FARKASLAKI HINTS</v>
      </c>
      <c r="N29" s="262"/>
      <c r="O29" s="234"/>
      <c r="P29" s="262"/>
      <c r="Q29" s="234"/>
      <c r="R29" s="236"/>
      <c r="S29" s="237"/>
    </row>
    <row r="30" spans="1:19" s="238" customFormat="1" ht="9.6" customHeight="1" x14ac:dyDescent="0.25">
      <c r="A30" s="240"/>
      <c r="B30" s="245"/>
      <c r="C30" s="245"/>
      <c r="D30" s="266"/>
      <c r="E30" s="267"/>
      <c r="F30" s="247"/>
      <c r="G30" s="247"/>
      <c r="H30" s="253"/>
      <c r="I30" s="247"/>
      <c r="J30" s="268"/>
      <c r="K30" s="269" t="s">
        <v>24</v>
      </c>
      <c r="L30" s="255" t="s">
        <v>66</v>
      </c>
      <c r="M30" s="256" t="str">
        <f>UPPER(IF(OR(L30="a",L30="as"),K26,IF(OR(L30="b",L30="bs"),K34,)))</f>
        <v>NAGY</v>
      </c>
      <c r="N30" s="242"/>
      <c r="O30" s="234"/>
      <c r="P30" s="262"/>
      <c r="Q30" s="234"/>
      <c r="R30" s="236"/>
      <c r="S30" s="237"/>
    </row>
    <row r="31" spans="1:19" s="238" customFormat="1" ht="9.6" customHeight="1" x14ac:dyDescent="0.25">
      <c r="A31" s="270">
        <v>7</v>
      </c>
      <c r="B31" s="228">
        <f>IF($D31="","",VLOOKUP($D31,'[1]L16P elokeszito'!$A$7:$P$23,14))</f>
        <v>0</v>
      </c>
      <c r="C31" s="228">
        <f>IF($D31="","",VLOOKUP($D31,'[1]L16P elokeszito'!$A$7:$P$33,15))</f>
        <v>58</v>
      </c>
      <c r="D31" s="229">
        <v>7</v>
      </c>
      <c r="E31" s="258" t="str">
        <f>UPPER(IF($D31="","",VLOOKUP($D31,'[1]L16P elokeszito'!$A$7:$P$33,5)))</f>
        <v>"0704141</v>
      </c>
      <c r="F31" s="259" t="str">
        <f>UPPER(IF($D31="","",VLOOKUP($D31,'[1]L16P elokeszito'!$A$7:$P$33,2)))</f>
        <v>RUZSINSZKY</v>
      </c>
      <c r="G31" s="259" t="str">
        <f>IF($D31="","",VLOOKUP($D31,'[1]L16P elokeszito'!$A$7:$P$33,3))</f>
        <v>Hanna</v>
      </c>
      <c r="H31" s="260"/>
      <c r="I31" s="259" t="str">
        <f>IF($D31="","",VLOOKUP($D31,'[1]L16P elokeszito'!$A$7:$P$33,4))</f>
        <v>BUSC</v>
      </c>
      <c r="J31" s="233"/>
      <c r="K31" s="234"/>
      <c r="L31" s="262"/>
      <c r="M31" s="234" t="s">
        <v>235</v>
      </c>
      <c r="N31" s="235"/>
      <c r="O31" s="263"/>
      <c r="P31" s="262"/>
      <c r="Q31" s="234"/>
      <c r="R31" s="236"/>
      <c r="S31" s="237"/>
    </row>
    <row r="32" spans="1:19" s="238" customFormat="1" ht="9.6" customHeight="1" x14ac:dyDescent="0.25">
      <c r="A32" s="240"/>
      <c r="B32" s="241"/>
      <c r="C32" s="241"/>
      <c r="D32" s="241"/>
      <c r="E32" s="258" t="str">
        <f>UPPER(IF($D31="","",VLOOKUP($D31,'[1]L16P elokeszito'!$A$7:$P$33,11)))</f>
        <v>"071211</v>
      </c>
      <c r="F32" s="259" t="str">
        <f>UPPER(IF($D31="","",VLOOKUP($D31,'[1]L16P elokeszito'!$A$7:$P$33,8)))</f>
        <v>SZABÓ</v>
      </c>
      <c r="G32" s="259" t="str">
        <f>IF($D31="","",VLOOKUP($D31,'[1]L16P elokeszito'!$A$7:$P$33,9))</f>
        <v>Lora</v>
      </c>
      <c r="H32" s="260"/>
      <c r="I32" s="259" t="str">
        <f>IF($D31="","",VLOOKUP($D31,'[1]L16P elokeszito'!$A$7:$P$33,10))</f>
        <v>Kiskút TK</v>
      </c>
      <c r="J32" s="242"/>
      <c r="K32" s="243" t="str">
        <f>IF(J32="a",F31,IF(J32="b",F33,""))</f>
        <v/>
      </c>
      <c r="L32" s="262"/>
      <c r="M32" s="234"/>
      <c r="N32" s="235"/>
      <c r="O32" s="234"/>
      <c r="P32" s="262"/>
      <c r="Q32" s="234"/>
      <c r="R32" s="236"/>
      <c r="S32" s="237"/>
    </row>
    <row r="33" spans="1:19" s="238" customFormat="1" ht="9.6" customHeight="1" x14ac:dyDescent="0.25">
      <c r="A33" s="240"/>
      <c r="B33" s="245"/>
      <c r="C33" s="245"/>
      <c r="D33" s="266"/>
      <c r="E33" s="267"/>
      <c r="F33" s="247"/>
      <c r="G33" s="247"/>
      <c r="H33" s="253"/>
      <c r="I33" s="247"/>
      <c r="J33" s="249"/>
      <c r="K33" s="250" t="str">
        <f>UPPER(IF(OR(J34="a",J34="as"),F31,IF(OR(J34="b",J34="bs"),F35,)))</f>
        <v>RUZSINSZKY</v>
      </c>
      <c r="L33" s="272"/>
      <c r="M33" s="234"/>
      <c r="N33" s="235"/>
      <c r="O33" s="234"/>
      <c r="P33" s="262"/>
      <c r="Q33" s="234"/>
      <c r="R33" s="236"/>
      <c r="S33" s="237"/>
    </row>
    <row r="34" spans="1:19" s="238" customFormat="1" ht="9.6" customHeight="1" x14ac:dyDescent="0.25">
      <c r="A34" s="240"/>
      <c r="B34" s="245"/>
      <c r="C34" s="245"/>
      <c r="D34" s="266"/>
      <c r="E34" s="267"/>
      <c r="F34" s="247"/>
      <c r="G34" s="247"/>
      <c r="H34" s="253"/>
      <c r="I34" s="254" t="s">
        <v>24</v>
      </c>
      <c r="J34" s="255" t="s">
        <v>66</v>
      </c>
      <c r="K34" s="256" t="str">
        <f>UPPER(IF(OR(J34="a",J34="as"),F32,IF(OR(J34="b",J34="bs"),F36,)))</f>
        <v>SZABÓ</v>
      </c>
      <c r="L34" s="242"/>
      <c r="M34" s="234"/>
      <c r="N34" s="235"/>
      <c r="O34" s="234"/>
      <c r="P34" s="262"/>
      <c r="Q34" s="234"/>
      <c r="R34" s="236"/>
      <c r="S34" s="237"/>
    </row>
    <row r="35" spans="1:19" s="238" customFormat="1" ht="9.6" customHeight="1" x14ac:dyDescent="0.25">
      <c r="A35" s="240">
        <v>8</v>
      </c>
      <c r="B35" s="228">
        <f>IF($D35="","",VLOOKUP($D35,'[1]L16P elokeszito'!$A$7:$P$23,14))</f>
        <v>0</v>
      </c>
      <c r="C35" s="228">
        <f>IF($D35="","",VLOOKUP($D35,'[1]L16P elokeszito'!$A$7:$P$33,15))</f>
        <v>83</v>
      </c>
      <c r="D35" s="229">
        <v>8</v>
      </c>
      <c r="E35" s="258" t="str">
        <f>UPPER(IF($D35="","",VLOOKUP($D35,'[1]L16P elokeszito'!$A$7:$P$33,5)))</f>
        <v>"0701131</v>
      </c>
      <c r="F35" s="259" t="str">
        <f>UPPER(IF($D35="","",VLOOKUP($D35,'[1]L16P elokeszito'!$A$7:$P$33,2)))</f>
        <v>HARARI</v>
      </c>
      <c r="G35" s="259" t="str">
        <f>IF($D35="","",VLOOKUP($D35,'[1]L16P elokeszito'!$A$7:$P$33,3))</f>
        <v>Amy Danielle</v>
      </c>
      <c r="H35" s="260"/>
      <c r="I35" s="259" t="str">
        <f>IF($D35="","",VLOOKUP($D35,'[1]L16P elokeszito'!$A$7:$P$33,4))</f>
        <v>Next TA</v>
      </c>
      <c r="J35" s="261"/>
      <c r="K35" s="234" t="s">
        <v>199</v>
      </c>
      <c r="L35" s="235"/>
      <c r="M35" s="263"/>
      <c r="N35" s="251"/>
      <c r="O35" s="234"/>
      <c r="P35" s="262"/>
      <c r="Q35" s="234"/>
      <c r="R35" s="236"/>
      <c r="S35" s="237"/>
    </row>
    <row r="36" spans="1:19" s="238" customFormat="1" ht="9.6" customHeight="1" x14ac:dyDescent="0.25">
      <c r="A36" s="240"/>
      <c r="B36" s="241"/>
      <c r="C36" s="241"/>
      <c r="D36" s="241"/>
      <c r="E36" s="258" t="str">
        <f>UPPER(IF($D35="","",VLOOKUP($D35,'[1]L16P elokeszito'!$A$7:$P$33,11)))</f>
        <v>"0701251</v>
      </c>
      <c r="F36" s="259" t="str">
        <f>UPPER(IF($D35="","",VLOOKUP($D35,'[1]L16P elokeszito'!$A$7:$P$33,8)))</f>
        <v>HAJDÚ</v>
      </c>
      <c r="G36" s="259" t="str">
        <f>IF($D35="","",VLOOKUP($D35,'[1]L16P elokeszito'!$A$7:$P$33,9))</f>
        <v>Anna Jázmin</v>
      </c>
      <c r="H36" s="260"/>
      <c r="I36" s="259" t="str">
        <f>IF($D35="","",VLOOKUP($D35,'[1]L16P elokeszito'!$A$7:$P$33,10))</f>
        <v>Next TA</v>
      </c>
      <c r="J36" s="242"/>
      <c r="K36" s="234"/>
      <c r="L36" s="235"/>
      <c r="M36" s="264"/>
      <c r="N36" s="265"/>
      <c r="O36" s="234"/>
      <c r="P36" s="262"/>
      <c r="Q36" s="234"/>
      <c r="R36" s="236"/>
      <c r="S36" s="237"/>
    </row>
    <row r="37" spans="1:19" s="238" customFormat="1" ht="9.6" customHeight="1" x14ac:dyDescent="0.25">
      <c r="A37" s="240"/>
      <c r="B37" s="245"/>
      <c r="C37" s="245"/>
      <c r="D37" s="266"/>
      <c r="E37" s="267"/>
      <c r="F37" s="247"/>
      <c r="G37" s="247"/>
      <c r="H37" s="253"/>
      <c r="I37" s="247"/>
      <c r="J37" s="268"/>
      <c r="K37" s="234"/>
      <c r="L37" s="235"/>
      <c r="M37" s="234"/>
      <c r="N37" s="235"/>
      <c r="O37" s="235"/>
      <c r="P37" s="249"/>
      <c r="Q37" s="250" t="str">
        <f>UPPER(IF(OR(P38="a",P38="as"),O21,IF(OR(P38="b",P38="bs"),O53,)))</f>
        <v>FARKASLAKI HINTS</v>
      </c>
      <c r="R37" s="274"/>
      <c r="S37" s="237"/>
    </row>
    <row r="38" spans="1:19" s="238" customFormat="1" ht="9.6" customHeight="1" x14ac:dyDescent="0.25">
      <c r="A38" s="240"/>
      <c r="B38" s="245"/>
      <c r="C38" s="245"/>
      <c r="D38" s="266"/>
      <c r="E38" s="267"/>
      <c r="F38" s="247"/>
      <c r="G38" s="247"/>
      <c r="H38" s="253"/>
      <c r="I38" s="247"/>
      <c r="J38" s="268"/>
      <c r="K38" s="234"/>
      <c r="L38" s="235"/>
      <c r="M38" s="234"/>
      <c r="N38" s="235"/>
      <c r="O38" s="269" t="s">
        <v>24</v>
      </c>
      <c r="P38" s="255" t="s">
        <v>66</v>
      </c>
      <c r="Q38" s="256" t="str">
        <f>UPPER(IF(OR(P38="a",P38="as"),O22,IF(OR(P38="b",P38="bs"),O54,)))</f>
        <v>NAGY</v>
      </c>
      <c r="R38" s="275"/>
      <c r="S38" s="237"/>
    </row>
    <row r="39" spans="1:19" s="238" customFormat="1" ht="9.6" customHeight="1" x14ac:dyDescent="0.25">
      <c r="A39" s="270">
        <v>9</v>
      </c>
      <c r="B39" s="228">
        <f>IF($D39="","",VLOOKUP($D39,'[1]L16P elokeszito'!$A$7:$P$23,14))</f>
        <v>0</v>
      </c>
      <c r="C39" s="228">
        <f>IF($D39="","",VLOOKUP($D39,'[1]L16P elokeszito'!$A$7:$P$33,15))</f>
        <v>27</v>
      </c>
      <c r="D39" s="229">
        <v>3</v>
      </c>
      <c r="E39" s="258" t="str">
        <f>UPPER(IF($D39="","",VLOOKUP($D39,'[1]L16P elokeszito'!$A$7:$P$33,5)))</f>
        <v>"061204</v>
      </c>
      <c r="F39" s="259" t="str">
        <f>UPPER(IF($D39="","",VLOOKUP($D39,'[1]L16P elokeszito'!$A$7:$P$33,2)))</f>
        <v>FEHÉR</v>
      </c>
      <c r="G39" s="259" t="str">
        <f>IF($D39="","",VLOOKUP($D39,'[1]L16P elokeszito'!$A$7:$P$33,3))</f>
        <v>Laura</v>
      </c>
      <c r="H39" s="260"/>
      <c r="I39" s="259" t="str">
        <f>IF($D39="","",VLOOKUP($D39,'[1]L16P elokeszito'!$A$7:$P$33,4))</f>
        <v>PG Tenisz</v>
      </c>
      <c r="J39" s="233"/>
      <c r="K39" s="234"/>
      <c r="L39" s="235"/>
      <c r="M39" s="234"/>
      <c r="N39" s="235"/>
      <c r="O39" s="234"/>
      <c r="P39" s="262"/>
      <c r="Q39" s="263" t="s">
        <v>197</v>
      </c>
      <c r="R39" s="236"/>
      <c r="S39" s="237"/>
    </row>
    <row r="40" spans="1:19" s="238" customFormat="1" ht="9.6" customHeight="1" x14ac:dyDescent="0.25">
      <c r="A40" s="240"/>
      <c r="B40" s="241"/>
      <c r="C40" s="241"/>
      <c r="D40" s="241"/>
      <c r="E40" s="258" t="str">
        <f>UPPER(IF($D39="","",VLOOKUP($D39,'[1]L16P elokeszito'!$A$7:$P$33,11)))</f>
        <v>"061213</v>
      </c>
      <c r="F40" s="259" t="str">
        <f>UPPER(IF($D39="","",VLOOKUP($D39,'[1]L16P elokeszito'!$A$7:$P$33,8)))</f>
        <v>PUKKAI</v>
      </c>
      <c r="G40" s="259" t="str">
        <f>IF($D39="","",VLOOKUP($D39,'[1]L16P elokeszito'!$A$7:$P$33,9))</f>
        <v>Réka</v>
      </c>
      <c r="H40" s="260"/>
      <c r="I40" s="259" t="str">
        <f>IF($D39="","",VLOOKUP($D39,'[1]L16P elokeszito'!$A$7:$P$33,10))</f>
        <v>PG Tenisz</v>
      </c>
      <c r="J40" s="242"/>
      <c r="K40" s="243" t="str">
        <f>IF(J40="a",F39,IF(J40="b",F41,""))</f>
        <v/>
      </c>
      <c r="L40" s="235"/>
      <c r="M40" s="234"/>
      <c r="N40" s="235"/>
      <c r="O40" s="234"/>
      <c r="P40" s="262"/>
      <c r="Q40" s="264"/>
      <c r="R40" s="276"/>
      <c r="S40" s="237"/>
    </row>
    <row r="41" spans="1:19" s="238" customFormat="1" ht="9.6" customHeight="1" x14ac:dyDescent="0.25">
      <c r="A41" s="240"/>
      <c r="B41" s="245"/>
      <c r="C41" s="245"/>
      <c r="D41" s="266"/>
      <c r="E41" s="267"/>
      <c r="F41" s="247"/>
      <c r="G41" s="247"/>
      <c r="H41" s="253"/>
      <c r="I41" s="247"/>
      <c r="J41" s="249"/>
      <c r="K41" s="250" t="str">
        <f>UPPER(IF(OR(J42="a",J42="as"),F39,IF(OR(J42="b",J42="bs"),F43,)))</f>
        <v>FEHÉR</v>
      </c>
      <c r="L41" s="251"/>
      <c r="M41" s="234"/>
      <c r="N41" s="235"/>
      <c r="O41" s="234"/>
      <c r="P41" s="262"/>
      <c r="Q41" s="234"/>
      <c r="R41" s="236"/>
      <c r="S41" s="237"/>
    </row>
    <row r="42" spans="1:19" s="238" customFormat="1" ht="9.6" customHeight="1" x14ac:dyDescent="0.25">
      <c r="A42" s="240"/>
      <c r="B42" s="245"/>
      <c r="C42" s="245"/>
      <c r="D42" s="266"/>
      <c r="E42" s="267"/>
      <c r="F42" s="247"/>
      <c r="G42" s="247"/>
      <c r="H42" s="253"/>
      <c r="I42" s="254" t="s">
        <v>24</v>
      </c>
      <c r="J42" s="255" t="s">
        <v>66</v>
      </c>
      <c r="K42" s="256" t="str">
        <f>UPPER(IF(OR(J42="a",J42="as"),F40,IF(OR(J42="b",J42="bs"),F44,)))</f>
        <v>PUKKAI</v>
      </c>
      <c r="L42" s="257"/>
      <c r="M42" s="234"/>
      <c r="N42" s="235"/>
      <c r="O42" s="234"/>
      <c r="P42" s="262"/>
      <c r="Q42" s="234"/>
      <c r="R42" s="236"/>
      <c r="S42" s="237"/>
    </row>
    <row r="43" spans="1:19" s="238" customFormat="1" ht="9.6" customHeight="1" x14ac:dyDescent="0.25">
      <c r="A43" s="240">
        <v>10</v>
      </c>
      <c r="B43" s="228" t="str">
        <f>IF($D43="","",VLOOKUP($D43,'[1]L16P elokeszito'!$A$7:$P$23,14))</f>
        <v/>
      </c>
      <c r="C43" s="228" t="str">
        <f>IF($D43="","",VLOOKUP($D43,'[1]L16P elokeszito'!$A$7:$P$33,15))</f>
        <v/>
      </c>
      <c r="D43" s="229"/>
      <c r="E43" s="258" t="s">
        <v>31</v>
      </c>
      <c r="F43" s="259" t="str">
        <f>UPPER(IF($D43="","",VLOOKUP($D43,'[1]L16P elokeszito'!$A$7:$P$33,2)))</f>
        <v/>
      </c>
      <c r="G43" s="259" t="str">
        <f>IF($D43="","",VLOOKUP($D43,'[1]L16P elokeszito'!$A$7:$P$33,3))</f>
        <v/>
      </c>
      <c r="H43" s="260"/>
      <c r="I43" s="259" t="str">
        <f>IF($D43="","",VLOOKUP($D43,'[1]L16P elokeszito'!$A$7:$P$33,4))</f>
        <v/>
      </c>
      <c r="J43" s="261"/>
      <c r="K43" s="234"/>
      <c r="L43" s="262"/>
      <c r="M43" s="263"/>
      <c r="N43" s="251"/>
      <c r="O43" s="234"/>
      <c r="P43" s="262"/>
      <c r="Q43" s="234"/>
      <c r="R43" s="236"/>
      <c r="S43" s="237"/>
    </row>
    <row r="44" spans="1:19" s="238" customFormat="1" ht="9.6" customHeight="1" x14ac:dyDescent="0.25">
      <c r="A44" s="240"/>
      <c r="B44" s="241"/>
      <c r="C44" s="241"/>
      <c r="D44" s="241"/>
      <c r="E44" s="258" t="str">
        <f>UPPER(IF($D43="","",VLOOKUP($D43,'[1]L16P elokeszito'!$A$7:$P$33,11)))</f>
        <v/>
      </c>
      <c r="F44" s="259" t="str">
        <f>UPPER(IF($D43="","",VLOOKUP($D43,'[1]L16P elokeszito'!$A$7:$P$33,8)))</f>
        <v/>
      </c>
      <c r="G44" s="259" t="str">
        <f>IF($D43="","",VLOOKUP($D43,'[1]L16P elokeszito'!$A$7:$P$33,9))</f>
        <v/>
      </c>
      <c r="H44" s="260"/>
      <c r="I44" s="259" t="str">
        <f>IF($D43="","",VLOOKUP($D43,'[1]L16P elokeszito'!$A$7:$P$33,10))</f>
        <v/>
      </c>
      <c r="J44" s="242"/>
      <c r="K44" s="234"/>
      <c r="L44" s="262"/>
      <c r="M44" s="264"/>
      <c r="N44" s="265"/>
      <c r="O44" s="234"/>
      <c r="P44" s="262"/>
      <c r="Q44" s="234"/>
      <c r="R44" s="236"/>
      <c r="S44" s="237"/>
    </row>
    <row r="45" spans="1:19" s="238" customFormat="1" ht="9.6" customHeight="1" x14ac:dyDescent="0.25">
      <c r="A45" s="240"/>
      <c r="B45" s="245"/>
      <c r="C45" s="245"/>
      <c r="D45" s="266"/>
      <c r="E45" s="267"/>
      <c r="F45" s="247"/>
      <c r="G45" s="247"/>
      <c r="H45" s="253"/>
      <c r="I45" s="247"/>
      <c r="J45" s="268"/>
      <c r="K45" s="234"/>
      <c r="L45" s="249"/>
      <c r="M45" s="250" t="str">
        <f>UPPER(IF(OR(L46="a",L46="as"),K41,IF(OR(L46="b",L46="bs"),K49,)))</f>
        <v>FEHÉR</v>
      </c>
      <c r="N45" s="235"/>
      <c r="O45" s="234"/>
      <c r="P45" s="262"/>
      <c r="Q45" s="234"/>
      <c r="R45" s="236"/>
      <c r="S45" s="237"/>
    </row>
    <row r="46" spans="1:19" s="238" customFormat="1" ht="9.6" customHeight="1" x14ac:dyDescent="0.25">
      <c r="A46" s="240"/>
      <c r="B46" s="245"/>
      <c r="C46" s="245"/>
      <c r="D46" s="266"/>
      <c r="E46" s="267"/>
      <c r="F46" s="247"/>
      <c r="G46" s="247"/>
      <c r="H46" s="253"/>
      <c r="I46" s="247"/>
      <c r="J46" s="268"/>
      <c r="K46" s="269" t="s">
        <v>24</v>
      </c>
      <c r="L46" s="255" t="s">
        <v>66</v>
      </c>
      <c r="M46" s="256" t="str">
        <f>UPPER(IF(OR(L46="a",L46="as"),K42,IF(OR(L46="b",L46="bs"),K50,)))</f>
        <v>PUKKAI</v>
      </c>
      <c r="N46" s="257"/>
      <c r="O46" s="234"/>
      <c r="P46" s="262"/>
      <c r="Q46" s="234"/>
      <c r="R46" s="236"/>
      <c r="S46" s="237"/>
    </row>
    <row r="47" spans="1:19" s="238" customFormat="1" ht="9.6" customHeight="1" x14ac:dyDescent="0.25">
      <c r="A47" s="270">
        <v>11</v>
      </c>
      <c r="B47" s="228">
        <f>IF($D47="","",VLOOKUP($D47,'[1]L16P elokeszito'!$A$7:$P$23,14))</f>
        <v>0</v>
      </c>
      <c r="C47" s="228">
        <f>IF($D47="","",VLOOKUP($D47,'[1]L16P elokeszito'!$A$7:$P$33,15))</f>
        <v>34</v>
      </c>
      <c r="D47" s="229">
        <v>5</v>
      </c>
      <c r="E47" s="258" t="str">
        <f>UPPER(IF($D47="","",VLOOKUP($D47,'[1]L16P elokeszito'!$A$7:$P$33,5)))</f>
        <v>"060119</v>
      </c>
      <c r="F47" s="259" t="str">
        <f>UPPER(IF($D47="","",VLOOKUP($D47,'[1]L16P elokeszito'!$A$7:$P$33,2)))</f>
        <v>NÉMETH</v>
      </c>
      <c r="G47" s="259" t="str">
        <f>IF($D47="","",VLOOKUP($D47,'[1]L16P elokeszito'!$A$7:$P$33,3))</f>
        <v>Laura</v>
      </c>
      <c r="H47" s="260"/>
      <c r="I47" s="259" t="str">
        <f>IF($D47="","",VLOOKUP($D47,'[1]L16P elokeszito'!$A$7:$P$33,4))</f>
        <v>SVSE</v>
      </c>
      <c r="J47" s="233"/>
      <c r="K47" s="234"/>
      <c r="L47" s="262"/>
      <c r="M47" s="234" t="s">
        <v>160</v>
      </c>
      <c r="N47" s="262"/>
      <c r="O47" s="263"/>
      <c r="P47" s="262"/>
      <c r="Q47" s="234"/>
      <c r="R47" s="236"/>
      <c r="S47" s="237"/>
    </row>
    <row r="48" spans="1:19" s="238" customFormat="1" ht="9.6" customHeight="1" x14ac:dyDescent="0.25">
      <c r="A48" s="240"/>
      <c r="B48" s="241"/>
      <c r="C48" s="241"/>
      <c r="D48" s="241"/>
      <c r="E48" s="258" t="str">
        <f>UPPER(IF($D47="","",VLOOKUP($D47,'[1]L16P elokeszito'!$A$7:$P$33,11)))</f>
        <v>"0609040</v>
      </c>
      <c r="F48" s="259" t="str">
        <f>UPPER(IF($D47="","",VLOOKUP($D47,'[1]L16P elokeszito'!$A$7:$P$33,8)))</f>
        <v>KUN</v>
      </c>
      <c r="G48" s="259" t="str">
        <f>IF($D47="","",VLOOKUP($D47,'[1]L16P elokeszito'!$A$7:$P$33,9))</f>
        <v>Csenge</v>
      </c>
      <c r="H48" s="260"/>
      <c r="I48" s="259" t="str">
        <f>IF($D47="","",VLOOKUP($D47,'[1]L16P elokeszito'!$A$7:$P$33,10))</f>
        <v>SVSE</v>
      </c>
      <c r="J48" s="242"/>
      <c r="K48" s="243" t="str">
        <f>IF(J48="a",F47,IF(J48="b",F49,""))</f>
        <v/>
      </c>
      <c r="L48" s="262"/>
      <c r="M48" s="234"/>
      <c r="N48" s="262"/>
      <c r="O48" s="234"/>
      <c r="P48" s="262"/>
      <c r="Q48" s="234"/>
      <c r="R48" s="236"/>
      <c r="S48" s="237"/>
    </row>
    <row r="49" spans="1:19" s="238" customFormat="1" ht="9.6" customHeight="1" x14ac:dyDescent="0.25">
      <c r="A49" s="240"/>
      <c r="B49" s="245"/>
      <c r="C49" s="245"/>
      <c r="D49" s="245"/>
      <c r="E49" s="252"/>
      <c r="F49" s="247"/>
      <c r="G49" s="247"/>
      <c r="H49" s="253"/>
      <c r="I49" s="247"/>
      <c r="J49" s="249"/>
      <c r="K49" s="250" t="str">
        <f>UPPER(IF(OR(J50="a",J50="as"),F47,IF(OR(J50="b",J50="bs"),F51,)))</f>
        <v>NÉMETH</v>
      </c>
      <c r="L49" s="272"/>
      <c r="M49" s="234"/>
      <c r="N49" s="262"/>
      <c r="O49" s="234"/>
      <c r="P49" s="262"/>
      <c r="Q49" s="234"/>
      <c r="R49" s="236"/>
      <c r="S49" s="237"/>
    </row>
    <row r="50" spans="1:19" s="238" customFormat="1" ht="9.6" customHeight="1" x14ac:dyDescent="0.25">
      <c r="A50" s="240"/>
      <c r="B50" s="245"/>
      <c r="C50" s="245"/>
      <c r="D50" s="245"/>
      <c r="E50" s="246"/>
      <c r="F50" s="247"/>
      <c r="G50" s="247"/>
      <c r="H50" s="248"/>
      <c r="I50" s="269" t="s">
        <v>24</v>
      </c>
      <c r="J50" s="255" t="s">
        <v>66</v>
      </c>
      <c r="K50" s="256" t="str">
        <f>UPPER(IF(OR(J50="a",J50="as"),F48,IF(OR(J50="b",J50="bs"),F52,)))</f>
        <v>KUN</v>
      </c>
      <c r="L50" s="242"/>
      <c r="M50" s="234"/>
      <c r="N50" s="262"/>
      <c r="O50" s="234"/>
      <c r="P50" s="262"/>
      <c r="Q50" s="234"/>
      <c r="R50" s="236"/>
      <c r="S50" s="237"/>
    </row>
    <row r="51" spans="1:19" s="238" customFormat="1" ht="9.6" customHeight="1" x14ac:dyDescent="0.25">
      <c r="A51" s="277">
        <v>12</v>
      </c>
      <c r="B51" s="228" t="str">
        <f>IF($D51="","",VLOOKUP($D51,'[1]L16P elokeszito'!$A$7:$P$23,14))</f>
        <v/>
      </c>
      <c r="C51" s="228" t="str">
        <f>IF($D51="","",VLOOKUP($D51,'[1]L16P elokeszito'!$A$7:$P$33,15))</f>
        <v/>
      </c>
      <c r="D51" s="229"/>
      <c r="E51" s="230" t="s">
        <v>31</v>
      </c>
      <c r="F51" s="231" t="str">
        <f>UPPER(IF($D51="","",VLOOKUP($D51,'[1]L16P elokeszito'!$A$7:$P$33,2)))</f>
        <v/>
      </c>
      <c r="G51" s="231" t="str">
        <f>IF($D51="","",VLOOKUP($D51,'[1]L16P elokeszito'!$A$7:$P$33,3))</f>
        <v/>
      </c>
      <c r="H51" s="232"/>
      <c r="I51" s="231" t="str">
        <f>IF($D51="","",VLOOKUP($D51,'[1]L16P elokeszito'!$A$7:$P$33,4))</f>
        <v/>
      </c>
      <c r="J51" s="261"/>
      <c r="K51" s="234"/>
      <c r="L51" s="235"/>
      <c r="M51" s="263"/>
      <c r="N51" s="272"/>
      <c r="O51" s="234"/>
      <c r="P51" s="262"/>
      <c r="Q51" s="234"/>
      <c r="R51" s="236"/>
      <c r="S51" s="237"/>
    </row>
    <row r="52" spans="1:19" s="238" customFormat="1" ht="9.6" customHeight="1" x14ac:dyDescent="0.25">
      <c r="A52" s="240"/>
      <c r="B52" s="241"/>
      <c r="C52" s="241"/>
      <c r="D52" s="241"/>
      <c r="E52" s="278" t="str">
        <f>UPPER(IF($D51="","",VLOOKUP($D51,'[1]L16P elokeszito'!$A$7:$P$33,11)))</f>
        <v/>
      </c>
      <c r="F52" s="279" t="str">
        <f>UPPER(IF($D51="","",VLOOKUP($D51,'[1]L16P elokeszito'!$A$7:$P$33,8)))</f>
        <v/>
      </c>
      <c r="G52" s="279" t="str">
        <f>IF($D51="","",VLOOKUP($D51,'[1]L16P elokeszito'!$A$7:$P$33,9))</f>
        <v/>
      </c>
      <c r="H52" s="280"/>
      <c r="I52" s="279" t="str">
        <f>IF($D51="","",VLOOKUP($D51,'[1]L16P elokeszito'!$A$7:$P$33,10))</f>
        <v/>
      </c>
      <c r="J52" s="242"/>
      <c r="K52" s="234"/>
      <c r="L52" s="235"/>
      <c r="M52" s="264"/>
      <c r="N52" s="273"/>
      <c r="O52" s="234"/>
      <c r="P52" s="262"/>
      <c r="Q52" s="234"/>
      <c r="R52" s="236"/>
      <c r="S52" s="237"/>
    </row>
    <row r="53" spans="1:19" s="238" customFormat="1" ht="9.6" customHeight="1" x14ac:dyDescent="0.25">
      <c r="A53" s="240"/>
      <c r="B53" s="245"/>
      <c r="C53" s="245"/>
      <c r="D53" s="245"/>
      <c r="E53" s="246"/>
      <c r="F53" s="247"/>
      <c r="G53" s="247"/>
      <c r="H53" s="248"/>
      <c r="I53" s="247"/>
      <c r="J53" s="268"/>
      <c r="K53" s="234"/>
      <c r="L53" s="235"/>
      <c r="M53" s="234"/>
      <c r="N53" s="249"/>
      <c r="O53" s="250" t="str">
        <f>UPPER(IF(OR(N54="a",N54="as"),M45,IF(OR(N54="b",N54="bs"),M61,)))</f>
        <v>FEHÉR</v>
      </c>
      <c r="P53" s="262"/>
      <c r="Q53" s="234"/>
      <c r="R53" s="236"/>
      <c r="S53" s="237"/>
    </row>
    <row r="54" spans="1:19" s="238" customFormat="1" ht="9.6" customHeight="1" x14ac:dyDescent="0.25">
      <c r="A54" s="240"/>
      <c r="B54" s="245"/>
      <c r="C54" s="245"/>
      <c r="D54" s="245"/>
      <c r="E54" s="252"/>
      <c r="F54" s="247"/>
      <c r="G54" s="247"/>
      <c r="H54" s="253"/>
      <c r="I54" s="247"/>
      <c r="J54" s="268"/>
      <c r="K54" s="234"/>
      <c r="L54" s="235"/>
      <c r="M54" s="269" t="s">
        <v>24</v>
      </c>
      <c r="N54" s="255" t="s">
        <v>66</v>
      </c>
      <c r="O54" s="256" t="str">
        <f>UPPER(IF(OR(N54="a",N54="as"),M46,IF(OR(N54="b",N54="bs"),M62,)))</f>
        <v>PUKKAI</v>
      </c>
      <c r="P54" s="242"/>
      <c r="Q54" s="234"/>
      <c r="R54" s="236"/>
      <c r="S54" s="237"/>
    </row>
    <row r="55" spans="1:19" s="238" customFormat="1" ht="9.6" customHeight="1" x14ac:dyDescent="0.25">
      <c r="A55" s="270">
        <v>13</v>
      </c>
      <c r="B55" s="228">
        <f>IF($D55="","",VLOOKUP($D55,'[1]L16P elokeszito'!$A$7:$P$23,14))</f>
        <v>0</v>
      </c>
      <c r="C55" s="228">
        <f>IF($D55="","",VLOOKUP($D55,'[1]L16P elokeszito'!$A$7:$P$33,15))</f>
        <v>32</v>
      </c>
      <c r="D55" s="229">
        <v>4</v>
      </c>
      <c r="E55" s="258" t="str">
        <f>UPPER(IF($D55="","",VLOOKUP($D55,'[1]L16P elokeszito'!$A$7:$P$33,5)))</f>
        <v>"071011</v>
      </c>
      <c r="F55" s="259" t="str">
        <f>UPPER(IF($D55="","",VLOOKUP($D55,'[1]L16P elokeszito'!$A$7:$P$33,2)))</f>
        <v>BÖRÖCZKY</v>
      </c>
      <c r="G55" s="259" t="str">
        <f>IF($D55="","",VLOOKUP($D55,'[1]L16P elokeszito'!$A$7:$P$33,3))</f>
        <v>Emília Anikó</v>
      </c>
      <c r="H55" s="260"/>
      <c r="I55" s="259" t="str">
        <f>IF($D55="","",VLOOKUP($D55,'[1]L16P elokeszito'!$A$7:$P$33,4))</f>
        <v>Fitt SE</v>
      </c>
      <c r="J55" s="233"/>
      <c r="K55" s="234"/>
      <c r="L55" s="235"/>
      <c r="M55" s="234"/>
      <c r="N55" s="262"/>
      <c r="O55" s="234" t="s">
        <v>212</v>
      </c>
      <c r="P55" s="235"/>
      <c r="Q55" s="234"/>
      <c r="R55" s="236"/>
      <c r="S55" s="237"/>
    </row>
    <row r="56" spans="1:19" s="238" customFormat="1" ht="9.6" customHeight="1" x14ac:dyDescent="0.25">
      <c r="A56" s="240"/>
      <c r="B56" s="241"/>
      <c r="C56" s="241"/>
      <c r="D56" s="241"/>
      <c r="E56" s="258" t="str">
        <f>UPPER(IF($D55="","",VLOOKUP($D55,'[1]L16P elokeszito'!$A$7:$P$33,11)))</f>
        <v>"0608010</v>
      </c>
      <c r="F56" s="259" t="str">
        <f>UPPER(IF($D55="","",VLOOKUP($D55,'[1]L16P elokeszito'!$A$7:$P$33,8)))</f>
        <v xml:space="preserve">GYÖRGY </v>
      </c>
      <c r="G56" s="259" t="str">
        <f>IF($D55="","",VLOOKUP($D55,'[1]L16P elokeszito'!$A$7:$P$33,9))</f>
        <v>Emília</v>
      </c>
      <c r="H56" s="260"/>
      <c r="I56" s="259" t="str">
        <f>IF($D55="","",VLOOKUP($D55,'[1]L16P elokeszito'!$A$7:$P$33,10))</f>
        <v>Bebto Team</v>
      </c>
      <c r="J56" s="242"/>
      <c r="K56" s="243" t="str">
        <f>IF(J56="a",F55,IF(J56="b",F57,""))</f>
        <v/>
      </c>
      <c r="L56" s="235"/>
      <c r="M56" s="234"/>
      <c r="N56" s="262"/>
      <c r="O56" s="234"/>
      <c r="P56" s="235"/>
      <c r="Q56" s="234"/>
      <c r="R56" s="236"/>
      <c r="S56" s="237"/>
    </row>
    <row r="57" spans="1:19" s="238" customFormat="1" ht="9.6" customHeight="1" x14ac:dyDescent="0.25">
      <c r="A57" s="240"/>
      <c r="B57" s="245"/>
      <c r="C57" s="245"/>
      <c r="D57" s="266"/>
      <c r="E57" s="267"/>
      <c r="F57" s="247"/>
      <c r="G57" s="247"/>
      <c r="H57" s="253"/>
      <c r="I57" s="247"/>
      <c r="J57" s="249"/>
      <c r="K57" s="250" t="str">
        <f>UPPER(IF(OR(J58="a",J58="as"),F55,IF(OR(J58="b",J58="bs"),F59,)))</f>
        <v>BÖRÖCZKY</v>
      </c>
      <c r="L57" s="251"/>
      <c r="M57" s="234"/>
      <c r="N57" s="262"/>
      <c r="O57" s="234"/>
      <c r="P57" s="235"/>
      <c r="Q57" s="234"/>
      <c r="R57" s="236"/>
      <c r="S57" s="237"/>
    </row>
    <row r="58" spans="1:19" s="238" customFormat="1" ht="9.6" customHeight="1" x14ac:dyDescent="0.25">
      <c r="A58" s="240"/>
      <c r="B58" s="245"/>
      <c r="C58" s="245"/>
      <c r="D58" s="266"/>
      <c r="E58" s="267"/>
      <c r="F58" s="247"/>
      <c r="G58" s="247"/>
      <c r="H58" s="253"/>
      <c r="I58" s="254" t="s">
        <v>24</v>
      </c>
      <c r="J58" s="255" t="s">
        <v>66</v>
      </c>
      <c r="K58" s="256" t="str">
        <f>UPPER(IF(OR(J58="a",J58="as"),F56,IF(OR(J58="b",J58="bs"),F60,)))</f>
        <v xml:space="preserve">GYÖRGY </v>
      </c>
      <c r="L58" s="257"/>
      <c r="M58" s="234"/>
      <c r="N58" s="262"/>
      <c r="O58" s="234"/>
      <c r="P58" s="235"/>
      <c r="Q58" s="234"/>
      <c r="R58" s="236"/>
      <c r="S58" s="237"/>
    </row>
    <row r="59" spans="1:19" s="238" customFormat="1" ht="9.6" customHeight="1" x14ac:dyDescent="0.25">
      <c r="A59" s="240">
        <v>14</v>
      </c>
      <c r="B59" s="228" t="str">
        <f>IF($D59="","",VLOOKUP($D59,'[1]L16P elokeszito'!$A$7:$P$23,14))</f>
        <v/>
      </c>
      <c r="C59" s="228" t="str">
        <f>IF($D59="","",VLOOKUP($D59,'[1]L16P elokeszito'!$A$7:$P$33,15))</f>
        <v/>
      </c>
      <c r="D59" s="229"/>
      <c r="E59" s="258" t="s">
        <v>31</v>
      </c>
      <c r="F59" s="259" t="str">
        <f>UPPER(IF($D59="","",VLOOKUP($D59,'[1]L16P elokeszito'!$A$7:$P$33,2)))</f>
        <v/>
      </c>
      <c r="G59" s="259" t="str">
        <f>IF($D59="","",VLOOKUP($D59,'[1]L16P elokeszito'!$A$7:$P$33,3))</f>
        <v/>
      </c>
      <c r="H59" s="260"/>
      <c r="I59" s="259" t="str">
        <f>IF($D59="","",VLOOKUP($D59,'[1]L16P elokeszito'!$A$7:$P$33,4))</f>
        <v/>
      </c>
      <c r="J59" s="261"/>
      <c r="K59" s="234"/>
      <c r="L59" s="262"/>
      <c r="M59" s="263"/>
      <c r="N59" s="272"/>
      <c r="O59" s="234"/>
      <c r="P59" s="235"/>
      <c r="Q59" s="234"/>
      <c r="R59" s="236"/>
      <c r="S59" s="237"/>
    </row>
    <row r="60" spans="1:19" s="238" customFormat="1" ht="9.6" customHeight="1" x14ac:dyDescent="0.25">
      <c r="A60" s="240"/>
      <c r="B60" s="241"/>
      <c r="C60" s="241"/>
      <c r="D60" s="241"/>
      <c r="E60" s="258" t="str">
        <f>UPPER(IF($D59="","",VLOOKUP($D59,'[1]L16P elokeszito'!$A$7:$P$33,11)))</f>
        <v/>
      </c>
      <c r="F60" s="259" t="str">
        <f>UPPER(IF($D59="","",VLOOKUP($D59,'[1]L16P elokeszito'!$A$7:$P$33,8)))</f>
        <v/>
      </c>
      <c r="G60" s="259" t="str">
        <f>IF($D59="","",VLOOKUP($D59,'[1]L16P elokeszito'!$A$7:$P$33,9))</f>
        <v/>
      </c>
      <c r="H60" s="260"/>
      <c r="I60" s="259" t="str">
        <f>IF($D59="","",VLOOKUP($D59,'[1]L16P elokeszito'!$A$7:$P$33,10))</f>
        <v/>
      </c>
      <c r="J60" s="242"/>
      <c r="K60" s="234"/>
      <c r="L60" s="262"/>
      <c r="M60" s="264"/>
      <c r="N60" s="273"/>
      <c r="O60" s="234"/>
      <c r="P60" s="235"/>
      <c r="Q60" s="234"/>
      <c r="R60" s="236"/>
      <c r="S60" s="237"/>
    </row>
    <row r="61" spans="1:19" s="238" customFormat="1" ht="9.6" customHeight="1" x14ac:dyDescent="0.25">
      <c r="A61" s="240"/>
      <c r="B61" s="245"/>
      <c r="C61" s="245"/>
      <c r="D61" s="266"/>
      <c r="E61" s="267"/>
      <c r="F61" s="247"/>
      <c r="G61" s="247"/>
      <c r="H61" s="253"/>
      <c r="I61" s="247"/>
      <c r="J61" s="268"/>
      <c r="K61" s="234"/>
      <c r="L61" s="249"/>
      <c r="M61" s="250" t="str">
        <f>UPPER(IF(OR(L62="a",L62="as"),K57,IF(OR(L62="b",L62="bs"),K65,)))</f>
        <v>PÉCSI</v>
      </c>
      <c r="N61" s="262"/>
      <c r="O61" s="234"/>
      <c r="P61" s="235"/>
      <c r="Q61" s="234"/>
      <c r="R61" s="236"/>
      <c r="S61" s="237"/>
    </row>
    <row r="62" spans="1:19" s="238" customFormat="1" ht="9.6" customHeight="1" x14ac:dyDescent="0.25">
      <c r="A62" s="240"/>
      <c r="B62" s="245"/>
      <c r="C62" s="245"/>
      <c r="D62" s="266"/>
      <c r="E62" s="267"/>
      <c r="F62" s="247"/>
      <c r="G62" s="247"/>
      <c r="H62" s="253"/>
      <c r="I62" s="247"/>
      <c r="J62" s="268"/>
      <c r="K62" s="269" t="s">
        <v>24</v>
      </c>
      <c r="L62" s="255" t="s">
        <v>47</v>
      </c>
      <c r="M62" s="256" t="str">
        <f>UPPER(IF(OR(L62="a",L62="as"),K58,IF(OR(L62="b",L62="bs"),K66,)))</f>
        <v>TUZSON</v>
      </c>
      <c r="N62" s="242"/>
      <c r="O62" s="234"/>
      <c r="P62" s="235"/>
      <c r="Q62" s="234"/>
      <c r="R62" s="236"/>
      <c r="S62" s="237"/>
    </row>
    <row r="63" spans="1:19" s="238" customFormat="1" ht="9.6" customHeight="1" x14ac:dyDescent="0.25">
      <c r="A63" s="270">
        <v>15</v>
      </c>
      <c r="B63" s="228" t="str">
        <f>IF($D63="","",VLOOKUP($D63,'[1]L16P elokeszito'!$A$7:$P$23,14))</f>
        <v/>
      </c>
      <c r="C63" s="228" t="str">
        <f>IF($D63="","",VLOOKUP($D63,'[1]L16P elokeszito'!$A$7:$P$33,15))</f>
        <v/>
      </c>
      <c r="D63" s="229"/>
      <c r="E63" s="258" t="s">
        <v>31</v>
      </c>
      <c r="F63" s="259" t="str">
        <f>UPPER(IF($D63="","",VLOOKUP($D63,'[1]L16P elokeszito'!$A$7:$P$33,2)))</f>
        <v/>
      </c>
      <c r="G63" s="259" t="str">
        <f>IF($D63="","",VLOOKUP($D63,'[1]L16P elokeszito'!$A$7:$P$33,3))</f>
        <v/>
      </c>
      <c r="H63" s="260"/>
      <c r="I63" s="259" t="str">
        <f>IF($D63="","",VLOOKUP($D63,'[1]L16P elokeszito'!$A$7:$P$33,4))</f>
        <v/>
      </c>
      <c r="J63" s="233"/>
      <c r="K63" s="234"/>
      <c r="L63" s="262"/>
      <c r="M63" s="234" t="s">
        <v>176</v>
      </c>
      <c r="N63" s="235"/>
      <c r="O63" s="263"/>
      <c r="P63" s="235"/>
      <c r="Q63" s="234"/>
      <c r="R63" s="236"/>
      <c r="S63" s="237"/>
    </row>
    <row r="64" spans="1:19" s="238" customFormat="1" ht="9.6" customHeight="1" x14ac:dyDescent="0.25">
      <c r="A64" s="240"/>
      <c r="B64" s="241"/>
      <c r="C64" s="241"/>
      <c r="D64" s="241"/>
      <c r="E64" s="258" t="str">
        <f>UPPER(IF($D63="","",VLOOKUP($D63,'[1]L16P elokeszito'!$A$7:$P$33,11)))</f>
        <v/>
      </c>
      <c r="F64" s="259" t="str">
        <f>UPPER(IF($D63="","",VLOOKUP($D63,'[1]L16P elokeszito'!$A$7:$P$33,8)))</f>
        <v/>
      </c>
      <c r="G64" s="259" t="str">
        <f>IF($D63="","",VLOOKUP($D63,'[1]L16P elokeszito'!$A$7:$P$33,9))</f>
        <v/>
      </c>
      <c r="H64" s="260"/>
      <c r="I64" s="259" t="str">
        <f>IF($D63="","",VLOOKUP($D63,'[1]L16P elokeszito'!$A$7:$P$33,10))</f>
        <v/>
      </c>
      <c r="J64" s="242"/>
      <c r="K64" s="243" t="str">
        <f>IF(J64="a",F63,IF(J64="b",F65,""))</f>
        <v/>
      </c>
      <c r="L64" s="262"/>
      <c r="M64" s="234"/>
      <c r="N64" s="235"/>
      <c r="O64" s="234"/>
      <c r="P64" s="235"/>
      <c r="Q64" s="234"/>
      <c r="R64" s="236"/>
      <c r="S64" s="237"/>
    </row>
    <row r="65" spans="1:19" s="238" customFormat="1" ht="9.6" customHeight="1" x14ac:dyDescent="0.25">
      <c r="A65" s="240"/>
      <c r="B65" s="245"/>
      <c r="C65" s="245"/>
      <c r="D65" s="245"/>
      <c r="E65" s="252"/>
      <c r="F65" s="247"/>
      <c r="G65" s="247"/>
      <c r="H65" s="253"/>
      <c r="I65" s="247"/>
      <c r="J65" s="249"/>
      <c r="K65" s="250" t="str">
        <f>UPPER(IF(OR(J66="a",J66="as"),F63,IF(OR(J66="b",J66="bs"),F67,)))</f>
        <v>PÉCSI</v>
      </c>
      <c r="L65" s="272"/>
      <c r="M65" s="234"/>
      <c r="N65" s="235"/>
      <c r="O65" s="234"/>
      <c r="P65" s="235"/>
      <c r="Q65" s="234"/>
      <c r="R65" s="236"/>
      <c r="S65" s="237"/>
    </row>
    <row r="66" spans="1:19" s="238" customFormat="1" ht="9.6" customHeight="1" x14ac:dyDescent="0.25">
      <c r="A66" s="240"/>
      <c r="B66" s="245"/>
      <c r="C66" s="245"/>
      <c r="D66" s="245"/>
      <c r="E66" s="246"/>
      <c r="F66" s="234"/>
      <c r="G66" s="234"/>
      <c r="H66" s="248"/>
      <c r="I66" s="269" t="s">
        <v>24</v>
      </c>
      <c r="J66" s="255" t="s">
        <v>47</v>
      </c>
      <c r="K66" s="256" t="str">
        <f>UPPER(IF(OR(J66="a",J66="as"),F64,IF(OR(J66="b",J66="bs"),F68,)))</f>
        <v>TUZSON</v>
      </c>
      <c r="L66" s="242"/>
      <c r="M66" s="234"/>
      <c r="N66" s="235"/>
      <c r="O66" s="234"/>
      <c r="P66" s="235"/>
      <c r="Q66" s="234"/>
      <c r="R66" s="236"/>
      <c r="S66" s="237"/>
    </row>
    <row r="67" spans="1:19" s="238" customFormat="1" ht="9.6" customHeight="1" x14ac:dyDescent="0.25">
      <c r="A67" s="277">
        <v>16</v>
      </c>
      <c r="B67" s="228">
        <f>IF($D67="","",VLOOKUP($D67,'[1]L16P elokeszito'!$A$7:$P$23,14))</f>
        <v>0</v>
      </c>
      <c r="C67" s="228">
        <f>IF($D67="","",VLOOKUP($D67,'[1]L16P elokeszito'!$A$7:$P$33,15))</f>
        <v>20</v>
      </c>
      <c r="D67" s="229">
        <v>2</v>
      </c>
      <c r="E67" s="230" t="str">
        <f>UPPER(IF($D67="","",VLOOKUP($D67,'[1]L16P elokeszito'!$A$7:$P$33,5)))</f>
        <v>"071108</v>
      </c>
      <c r="F67" s="231" t="str">
        <f>UPPER(IF($D67="","",VLOOKUP($D67,'[1]L16P elokeszito'!$A$7:$P$33,2)))</f>
        <v>PÉCSI</v>
      </c>
      <c r="G67" s="231" t="str">
        <f>IF($D67="","",VLOOKUP($D67,'[1]L16P elokeszito'!$A$7:$P$33,3))</f>
        <v>Boglárka</v>
      </c>
      <c r="H67" s="232"/>
      <c r="I67" s="231" t="str">
        <f>IF($D67="","",VLOOKUP($D67,'[1]L16P elokeszito'!$A$7:$P$33,4))</f>
        <v>Future TT</v>
      </c>
      <c r="J67" s="261"/>
      <c r="K67" s="234"/>
      <c r="L67" s="235"/>
      <c r="M67" s="263"/>
      <c r="N67" s="251"/>
      <c r="O67" s="234"/>
      <c r="P67" s="235"/>
      <c r="Q67" s="234"/>
      <c r="R67" s="236"/>
      <c r="S67" s="237"/>
    </row>
    <row r="68" spans="1:19" s="238" customFormat="1" ht="9.6" customHeight="1" x14ac:dyDescent="0.25">
      <c r="A68" s="240"/>
      <c r="B68" s="241"/>
      <c r="C68" s="241"/>
      <c r="D68" s="241"/>
      <c r="E68" s="278" t="str">
        <f>UPPER(IF($D67="","",VLOOKUP($D67,'[1]L16P elokeszito'!$A$7:$P$33,11)))</f>
        <v>"070820</v>
      </c>
      <c r="F68" s="279" t="str">
        <f>UPPER(IF($D67="","",VLOOKUP($D67,'[1]L16P elokeszito'!$A$7:$P$33,8)))</f>
        <v>TUZSON</v>
      </c>
      <c r="G68" s="279" t="str">
        <f>IF($D67="","",VLOOKUP($D67,'[1]L16P elokeszito'!$A$7:$P$33,9))</f>
        <v>Viktória</v>
      </c>
      <c r="H68" s="280"/>
      <c r="I68" s="279" t="str">
        <f>IF($D67="","",VLOOKUP($D67,'[1]L16P elokeszito'!$A$7:$P$33,10))</f>
        <v>MESE</v>
      </c>
      <c r="J68" s="242"/>
      <c r="K68" s="234"/>
      <c r="L68" s="235"/>
      <c r="M68" s="264"/>
      <c r="N68" s="265"/>
      <c r="O68" s="234"/>
      <c r="P68" s="235"/>
      <c r="Q68" s="234"/>
      <c r="R68" s="236"/>
      <c r="S68" s="237"/>
    </row>
    <row r="69" spans="1:19" s="238" customFormat="1" ht="9.6" customHeight="1" x14ac:dyDescent="0.25">
      <c r="A69" s="281"/>
      <c r="B69" s="282"/>
      <c r="C69" s="282"/>
      <c r="D69" s="283"/>
      <c r="E69" s="283"/>
      <c r="F69" s="284"/>
      <c r="G69" s="284"/>
      <c r="H69" s="285"/>
      <c r="I69" s="284"/>
      <c r="J69" s="286"/>
      <c r="K69" s="287"/>
      <c r="L69" s="288"/>
      <c r="M69" s="287"/>
      <c r="N69" s="288"/>
      <c r="O69" s="287"/>
      <c r="P69" s="288"/>
      <c r="Q69" s="287"/>
      <c r="R69" s="288"/>
      <c r="S69" s="237"/>
    </row>
    <row r="70" spans="1:19" s="248" customFormat="1" ht="6" customHeight="1" x14ac:dyDescent="0.25">
      <c r="A70" s="281"/>
      <c r="B70" s="282"/>
      <c r="C70" s="282"/>
      <c r="D70" s="283"/>
      <c r="E70" s="283"/>
      <c r="F70" s="284"/>
      <c r="G70" s="284"/>
      <c r="H70" s="285"/>
      <c r="I70" s="284"/>
      <c r="J70" s="286"/>
      <c r="K70" s="287"/>
      <c r="L70" s="288"/>
      <c r="M70" s="289"/>
      <c r="N70" s="290"/>
      <c r="O70" s="289"/>
      <c r="P70" s="290"/>
      <c r="Q70" s="289"/>
      <c r="R70" s="290"/>
      <c r="S70" s="291"/>
    </row>
    <row r="71" spans="1:19" s="303" customFormat="1" ht="10.5" customHeight="1" x14ac:dyDescent="0.25">
      <c r="A71" s="292" t="s">
        <v>11</v>
      </c>
      <c r="B71" s="293"/>
      <c r="C71" s="294"/>
      <c r="D71" s="295" t="s">
        <v>48</v>
      </c>
      <c r="E71" s="295"/>
      <c r="F71" s="296" t="s">
        <v>145</v>
      </c>
      <c r="G71" s="296"/>
      <c r="H71" s="296"/>
      <c r="I71" s="297"/>
      <c r="J71" s="296" t="s">
        <v>48</v>
      </c>
      <c r="K71" s="296" t="s">
        <v>146</v>
      </c>
      <c r="L71" s="298"/>
      <c r="M71" s="296" t="s">
        <v>147</v>
      </c>
      <c r="N71" s="299"/>
      <c r="O71" s="300" t="s">
        <v>148</v>
      </c>
      <c r="P71" s="300"/>
      <c r="Q71" s="301"/>
      <c r="R71" s="302"/>
    </row>
    <row r="72" spans="1:19" s="303" customFormat="1" ht="9" customHeight="1" x14ac:dyDescent="0.25">
      <c r="A72" s="304" t="s">
        <v>149</v>
      </c>
      <c r="B72" s="305"/>
      <c r="C72" s="306"/>
      <c r="D72" s="307">
        <v>1</v>
      </c>
      <c r="E72" s="307"/>
      <c r="F72" s="308" t="str">
        <f>IF(D72&gt;$R$79,,UPPER(VLOOKUP(D72,'[1]L16P elokeszito'!$A$7:$L$23,2)))</f>
        <v>BAK-SZABÓ</v>
      </c>
      <c r="G72" s="309"/>
      <c r="H72" s="309"/>
      <c r="I72" s="310"/>
      <c r="J72" s="311" t="s">
        <v>54</v>
      </c>
      <c r="K72" s="305"/>
      <c r="L72" s="312"/>
      <c r="M72" s="305"/>
      <c r="N72" s="313"/>
      <c r="O72" s="314" t="s">
        <v>150</v>
      </c>
      <c r="P72" s="315"/>
      <c r="Q72" s="315"/>
      <c r="R72" s="316"/>
    </row>
    <row r="73" spans="1:19" s="303" customFormat="1" ht="9" customHeight="1" x14ac:dyDescent="0.25">
      <c r="A73" s="317" t="s">
        <v>56</v>
      </c>
      <c r="B73" s="318"/>
      <c r="C73" s="319"/>
      <c r="D73" s="307"/>
      <c r="E73" s="307"/>
      <c r="F73" s="308" t="str">
        <f>IF(D72&gt;$R$79,,UPPER(VLOOKUP(D72,'[1]L16P elokeszito'!$A$7:$L$23,8)))</f>
        <v>KOMLÓDI</v>
      </c>
      <c r="G73" s="309"/>
      <c r="H73" s="309"/>
      <c r="I73" s="310"/>
      <c r="J73" s="311"/>
      <c r="K73" s="305"/>
      <c r="L73" s="312"/>
      <c r="M73" s="305"/>
      <c r="N73" s="313"/>
      <c r="O73" s="318"/>
      <c r="P73" s="320"/>
      <c r="Q73" s="318"/>
      <c r="R73" s="321"/>
    </row>
    <row r="74" spans="1:19" s="303" customFormat="1" ht="9" customHeight="1" x14ac:dyDescent="0.25">
      <c r="A74" s="322"/>
      <c r="B74" s="323"/>
      <c r="C74" s="324"/>
      <c r="D74" s="307">
        <v>2</v>
      </c>
      <c r="E74" s="307"/>
      <c r="F74" s="308" t="str">
        <f>IF(D74&gt;$R$79,,UPPER(VLOOKUP(D74,'[1]L16P elokeszito'!$A$7:$L$23,2)))</f>
        <v>PÉCSI</v>
      </c>
      <c r="G74" s="309"/>
      <c r="H74" s="309"/>
      <c r="I74" s="310"/>
      <c r="J74" s="311" t="s">
        <v>57</v>
      </c>
      <c r="K74" s="305"/>
      <c r="L74" s="312"/>
      <c r="M74" s="305"/>
      <c r="N74" s="313"/>
      <c r="O74" s="314" t="s">
        <v>59</v>
      </c>
      <c r="P74" s="315"/>
      <c r="Q74" s="315"/>
      <c r="R74" s="316"/>
    </row>
    <row r="75" spans="1:19" s="303" customFormat="1" ht="9" customHeight="1" x14ac:dyDescent="0.25">
      <c r="A75" s="325"/>
      <c r="B75" s="326"/>
      <c r="C75" s="327"/>
      <c r="D75" s="307"/>
      <c r="E75" s="307"/>
      <c r="F75" s="308" t="str">
        <f>IF(D74&gt;$R$79,,UPPER(VLOOKUP(D74,'[1]L16P elokeszito'!$A$7:$L$23,8)))</f>
        <v>TUZSON</v>
      </c>
      <c r="G75" s="309"/>
      <c r="H75" s="309"/>
      <c r="I75" s="310"/>
      <c r="J75" s="311"/>
      <c r="K75" s="305"/>
      <c r="L75" s="312"/>
      <c r="M75" s="305"/>
      <c r="N75" s="313"/>
      <c r="O75" s="305"/>
      <c r="P75" s="312"/>
      <c r="Q75" s="305"/>
      <c r="R75" s="313"/>
    </row>
    <row r="76" spans="1:19" s="303" customFormat="1" ht="9" customHeight="1" x14ac:dyDescent="0.25">
      <c r="A76" s="328"/>
      <c r="B76" s="329"/>
      <c r="C76" s="330"/>
      <c r="D76" s="307">
        <v>3</v>
      </c>
      <c r="E76" s="307"/>
      <c r="F76" s="308">
        <f>IF(D76&gt;$R$79,,UPPER(VLOOKUP(D76,'[1]L16P elokeszito'!$A$7:$L$23,2)))</f>
        <v>0</v>
      </c>
      <c r="G76" s="309"/>
      <c r="H76" s="309"/>
      <c r="I76" s="310"/>
      <c r="J76" s="311" t="s">
        <v>58</v>
      </c>
      <c r="K76" s="305"/>
      <c r="L76" s="312"/>
      <c r="M76" s="305"/>
      <c r="N76" s="313"/>
      <c r="O76" s="318"/>
      <c r="P76" s="320"/>
      <c r="Q76" s="318"/>
      <c r="R76" s="321"/>
    </row>
    <row r="77" spans="1:19" s="303" customFormat="1" ht="9" customHeight="1" x14ac:dyDescent="0.25">
      <c r="A77" s="331"/>
      <c r="B77" s="332"/>
      <c r="C77" s="327"/>
      <c r="D77" s="307"/>
      <c r="E77" s="307"/>
      <c r="F77" s="308">
        <f>IF(D76&gt;$R$79,,UPPER(VLOOKUP(D76,'[1]L16P elokeszito'!$A$7:$L$23,8)))</f>
        <v>0</v>
      </c>
      <c r="G77" s="309"/>
      <c r="H77" s="309"/>
      <c r="I77" s="310"/>
      <c r="J77" s="311"/>
      <c r="K77" s="305"/>
      <c r="L77" s="312"/>
      <c r="M77" s="305"/>
      <c r="N77" s="313"/>
      <c r="O77" s="314" t="s">
        <v>63</v>
      </c>
      <c r="P77" s="315"/>
      <c r="Q77" s="315"/>
      <c r="R77" s="316"/>
    </row>
    <row r="78" spans="1:19" s="303" customFormat="1" ht="9" customHeight="1" x14ac:dyDescent="0.25">
      <c r="A78" s="331"/>
      <c r="B78" s="332"/>
      <c r="C78" s="333"/>
      <c r="D78" s="307">
        <v>4</v>
      </c>
      <c r="E78" s="307"/>
      <c r="F78" s="308">
        <f>IF(D78&gt;$R$79,,UPPER(VLOOKUP(D78,'[1]L16P elokeszito'!$A$7:$L$23,2)))</f>
        <v>0</v>
      </c>
      <c r="G78" s="309"/>
      <c r="H78" s="309"/>
      <c r="I78" s="310"/>
      <c r="J78" s="311" t="s">
        <v>60</v>
      </c>
      <c r="K78" s="305"/>
      <c r="L78" s="312"/>
      <c r="M78" s="305"/>
      <c r="N78" s="313"/>
      <c r="O78" s="305"/>
      <c r="P78" s="312"/>
      <c r="Q78" s="305"/>
      <c r="R78" s="313"/>
    </row>
    <row r="79" spans="1:19" s="303" customFormat="1" ht="9" customHeight="1" x14ac:dyDescent="0.25">
      <c r="A79" s="334"/>
      <c r="B79" s="335"/>
      <c r="C79" s="336"/>
      <c r="D79" s="337"/>
      <c r="E79" s="337"/>
      <c r="F79" s="308">
        <f>IF(D78&gt;$R$79,,UPPER(VLOOKUP(D78,'[1]L16P elokeszito'!$A$7:$L$23,8)))</f>
        <v>0</v>
      </c>
      <c r="G79" s="338"/>
      <c r="H79" s="338"/>
      <c r="I79" s="339"/>
      <c r="J79" s="340"/>
      <c r="K79" s="318"/>
      <c r="L79" s="320"/>
      <c r="M79" s="318"/>
      <c r="N79" s="321"/>
      <c r="O79" s="318" t="str">
        <f>R4</f>
        <v>Izmendi Károly</v>
      </c>
      <c r="P79" s="320"/>
      <c r="Q79" s="318"/>
      <c r="R79" s="341">
        <f>MIN(4,'[1]L16P elokeszito'!$P$5)</f>
        <v>2</v>
      </c>
    </row>
    <row r="80" spans="1:19" ht="15.75" customHeight="1" x14ac:dyDescent="0.25"/>
    <row r="81" ht="9" customHeight="1" x14ac:dyDescent="0.25"/>
  </sheetData>
  <mergeCells count="1">
    <mergeCell ref="A4:C4"/>
  </mergeCells>
  <conditionalFormatting sqref="I10 I58 I42 I50 I34 I26 I18 I66 K30 M22 O38 K62 K46 M54 K14">
    <cfRule type="expression" dxfId="9" priority="8" stopIfTrue="1">
      <formula>AND($O$1="CU",I10="Umpire")</formula>
    </cfRule>
    <cfRule type="expression" dxfId="8" priority="9" stopIfTrue="1">
      <formula>AND($O$1="CU",I10&lt;&gt;"Umpire",J10&lt;&gt;"")</formula>
    </cfRule>
    <cfRule type="expression" dxfId="7" priority="10" stopIfTrue="1">
      <formula>AND($O$1="CU",I10&lt;&gt;"Umpire")</formula>
    </cfRule>
  </conditionalFormatting>
  <conditionalFormatting sqref="M13 M29 M45 M61 O21 O53 Q37 K9 K17 K25 K33 K41 K49 K57 K65">
    <cfRule type="expression" dxfId="6" priority="6" stopIfTrue="1">
      <formula>J10="as"</formula>
    </cfRule>
    <cfRule type="expression" dxfId="5" priority="7" stopIfTrue="1">
      <formula>J10="bs"</formula>
    </cfRule>
  </conditionalFormatting>
  <conditionalFormatting sqref="M14 M30 M46 M62 O22 O54 Q38 K10 K18 K26 K34 K42 K50 K58 K66">
    <cfRule type="expression" dxfId="4" priority="4" stopIfTrue="1">
      <formula>J10="as"</formula>
    </cfRule>
    <cfRule type="expression" dxfId="3" priority="5" stopIfTrue="1">
      <formula>J10="bs"</formula>
    </cfRule>
  </conditionalFormatting>
  <conditionalFormatting sqref="J10 J18 J26 J34 J42 J50 J58 J66 L62 L46 L30 L14 N22 N54 P38">
    <cfRule type="expression" dxfId="2" priority="3" stopIfTrue="1">
      <formula>$O$1="CU"</formula>
    </cfRule>
  </conditionalFormatting>
  <conditionalFormatting sqref="E7:F7 E63:F63 E11:F11 E15:F15 E19:F19 E23:F23 E27:F27 E31:F31 E35:F35 E39:F39 E43:F43 E47:F47 E51:F51 E55:F55 E59:F59 E67:F67">
    <cfRule type="cellIs" dxfId="1" priority="2" stopIfTrue="1" operator="equal">
      <formula>"Bye"</formula>
    </cfRule>
  </conditionalFormatting>
  <conditionalFormatting sqref="D63 D7 D11 D15 D19 D23 D27 D31 D35 D39 D43 D47 D51 D55 D59 D67">
    <cfRule type="cellIs" dxfId="0" priority="1" stopIfTrue="1" operator="lessThan">
      <formula>5</formula>
    </cfRule>
  </conditionalFormatting>
  <printOptions horizontalCentered="1"/>
  <pageMargins left="0.35" right="0.35" top="0.39" bottom="0.39" header="0" footer="0"/>
  <pageSetup paperSize="9" scale="98"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1]!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146" r:id="rId5" name="Button 2">
              <controlPr defaultSize="0" print="0" autoFill="0" autoPict="0" macro="[1]!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9800E823-5A65-4228-B42D-6EC05DA31A7A}">
          <x14:formula1>
            <xm:f>$U$7:$U$16</xm:f>
          </x14:formula1>
          <xm:sqref>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I131082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I196618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I262154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I327690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I393226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I458762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I524298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I589834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I655370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I720906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I786442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I851978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I917514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I983050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K65550 JG65550 TC65550 ACY65550 AMU65550 AWQ65550 BGM65550 BQI65550 CAE65550 CKA65550 CTW65550 DDS65550 DNO65550 DXK65550 EHG65550 ERC65550 FAY65550 FKU65550 FUQ65550 GEM65550 GOI65550 GYE65550 HIA65550 HRW65550 IBS65550 ILO65550 IVK65550 JFG65550 JPC65550 JYY65550 KIU65550 KSQ65550 LCM65550 LMI65550 LWE65550 MGA65550 MPW65550 MZS65550 NJO65550 NTK65550 ODG65550 ONC65550 OWY65550 PGU65550 PQQ65550 QAM65550 QKI65550 QUE65550 REA65550 RNW65550 RXS65550 SHO65550 SRK65550 TBG65550 TLC65550 TUY65550 UEU65550 UOQ65550 UYM65550 VII65550 VSE65550 WCA65550 WLW65550 WVS65550 K131086 JG131086 TC131086 ACY131086 AMU131086 AWQ131086 BGM131086 BQI131086 CAE131086 CKA131086 CTW131086 DDS131086 DNO131086 DXK131086 EHG131086 ERC131086 FAY131086 FKU131086 FUQ131086 GEM131086 GOI131086 GYE131086 HIA131086 HRW131086 IBS131086 ILO131086 IVK131086 JFG131086 JPC131086 JYY131086 KIU131086 KSQ131086 LCM131086 LMI131086 LWE131086 MGA131086 MPW131086 MZS131086 NJO131086 NTK131086 ODG131086 ONC131086 OWY131086 PGU131086 PQQ131086 QAM131086 QKI131086 QUE131086 REA131086 RNW131086 RXS131086 SHO131086 SRK131086 TBG131086 TLC131086 TUY131086 UEU131086 UOQ131086 UYM131086 VII131086 VSE131086 WCA131086 WLW131086 WVS131086 K196622 JG196622 TC196622 ACY196622 AMU196622 AWQ196622 BGM196622 BQI196622 CAE196622 CKA196622 CTW196622 DDS196622 DNO196622 DXK196622 EHG196622 ERC196622 FAY196622 FKU196622 FUQ196622 GEM196622 GOI196622 GYE196622 HIA196622 HRW196622 IBS196622 ILO196622 IVK196622 JFG196622 JPC196622 JYY196622 KIU196622 KSQ196622 LCM196622 LMI196622 LWE196622 MGA196622 MPW196622 MZS196622 NJO196622 NTK196622 ODG196622 ONC196622 OWY196622 PGU196622 PQQ196622 QAM196622 QKI196622 QUE196622 REA196622 RNW196622 RXS196622 SHO196622 SRK196622 TBG196622 TLC196622 TUY196622 UEU196622 UOQ196622 UYM196622 VII196622 VSE196622 WCA196622 WLW196622 WVS196622 K262158 JG262158 TC262158 ACY262158 AMU262158 AWQ262158 BGM262158 BQI262158 CAE262158 CKA262158 CTW262158 DDS262158 DNO262158 DXK262158 EHG262158 ERC262158 FAY262158 FKU262158 FUQ262158 GEM262158 GOI262158 GYE262158 HIA262158 HRW262158 IBS262158 ILO262158 IVK262158 JFG262158 JPC262158 JYY262158 KIU262158 KSQ262158 LCM262158 LMI262158 LWE262158 MGA262158 MPW262158 MZS262158 NJO262158 NTK262158 ODG262158 ONC262158 OWY262158 PGU262158 PQQ262158 QAM262158 QKI262158 QUE262158 REA262158 RNW262158 RXS262158 SHO262158 SRK262158 TBG262158 TLC262158 TUY262158 UEU262158 UOQ262158 UYM262158 VII262158 VSE262158 WCA262158 WLW262158 WVS262158 K327694 JG327694 TC327694 ACY327694 AMU327694 AWQ327694 BGM327694 BQI327694 CAE327694 CKA327694 CTW327694 DDS327694 DNO327694 DXK327694 EHG327694 ERC327694 FAY327694 FKU327694 FUQ327694 GEM327694 GOI327694 GYE327694 HIA327694 HRW327694 IBS327694 ILO327694 IVK327694 JFG327694 JPC327694 JYY327694 KIU327694 KSQ327694 LCM327694 LMI327694 LWE327694 MGA327694 MPW327694 MZS327694 NJO327694 NTK327694 ODG327694 ONC327694 OWY327694 PGU327694 PQQ327694 QAM327694 QKI327694 QUE327694 REA327694 RNW327694 RXS327694 SHO327694 SRK327694 TBG327694 TLC327694 TUY327694 UEU327694 UOQ327694 UYM327694 VII327694 VSE327694 WCA327694 WLW327694 WVS327694 K393230 JG393230 TC393230 ACY393230 AMU393230 AWQ393230 BGM393230 BQI393230 CAE393230 CKA393230 CTW393230 DDS393230 DNO393230 DXK393230 EHG393230 ERC393230 FAY393230 FKU393230 FUQ393230 GEM393230 GOI393230 GYE393230 HIA393230 HRW393230 IBS393230 ILO393230 IVK393230 JFG393230 JPC393230 JYY393230 KIU393230 KSQ393230 LCM393230 LMI393230 LWE393230 MGA393230 MPW393230 MZS393230 NJO393230 NTK393230 ODG393230 ONC393230 OWY393230 PGU393230 PQQ393230 QAM393230 QKI393230 QUE393230 REA393230 RNW393230 RXS393230 SHO393230 SRK393230 TBG393230 TLC393230 TUY393230 UEU393230 UOQ393230 UYM393230 VII393230 VSE393230 WCA393230 WLW393230 WVS393230 K458766 JG458766 TC458766 ACY458766 AMU458766 AWQ458766 BGM458766 BQI458766 CAE458766 CKA458766 CTW458766 DDS458766 DNO458766 DXK458766 EHG458766 ERC458766 FAY458766 FKU458766 FUQ458766 GEM458766 GOI458766 GYE458766 HIA458766 HRW458766 IBS458766 ILO458766 IVK458766 JFG458766 JPC458766 JYY458766 KIU458766 KSQ458766 LCM458766 LMI458766 LWE458766 MGA458766 MPW458766 MZS458766 NJO458766 NTK458766 ODG458766 ONC458766 OWY458766 PGU458766 PQQ458766 QAM458766 QKI458766 QUE458766 REA458766 RNW458766 RXS458766 SHO458766 SRK458766 TBG458766 TLC458766 TUY458766 UEU458766 UOQ458766 UYM458766 VII458766 VSE458766 WCA458766 WLW458766 WVS458766 K524302 JG524302 TC524302 ACY524302 AMU524302 AWQ524302 BGM524302 BQI524302 CAE524302 CKA524302 CTW524302 DDS524302 DNO524302 DXK524302 EHG524302 ERC524302 FAY524302 FKU524302 FUQ524302 GEM524302 GOI524302 GYE524302 HIA524302 HRW524302 IBS524302 ILO524302 IVK524302 JFG524302 JPC524302 JYY524302 KIU524302 KSQ524302 LCM524302 LMI524302 LWE524302 MGA524302 MPW524302 MZS524302 NJO524302 NTK524302 ODG524302 ONC524302 OWY524302 PGU524302 PQQ524302 QAM524302 QKI524302 QUE524302 REA524302 RNW524302 RXS524302 SHO524302 SRK524302 TBG524302 TLC524302 TUY524302 UEU524302 UOQ524302 UYM524302 VII524302 VSE524302 WCA524302 WLW524302 WVS524302 K589838 JG589838 TC589838 ACY589838 AMU589838 AWQ589838 BGM589838 BQI589838 CAE589838 CKA589838 CTW589838 DDS589838 DNO589838 DXK589838 EHG589838 ERC589838 FAY589838 FKU589838 FUQ589838 GEM589838 GOI589838 GYE589838 HIA589838 HRW589838 IBS589838 ILO589838 IVK589838 JFG589838 JPC589838 JYY589838 KIU589838 KSQ589838 LCM589838 LMI589838 LWE589838 MGA589838 MPW589838 MZS589838 NJO589838 NTK589838 ODG589838 ONC589838 OWY589838 PGU589838 PQQ589838 QAM589838 QKI589838 QUE589838 REA589838 RNW589838 RXS589838 SHO589838 SRK589838 TBG589838 TLC589838 TUY589838 UEU589838 UOQ589838 UYM589838 VII589838 VSE589838 WCA589838 WLW589838 WVS589838 K655374 JG655374 TC655374 ACY655374 AMU655374 AWQ655374 BGM655374 BQI655374 CAE655374 CKA655374 CTW655374 DDS655374 DNO655374 DXK655374 EHG655374 ERC655374 FAY655374 FKU655374 FUQ655374 GEM655374 GOI655374 GYE655374 HIA655374 HRW655374 IBS655374 ILO655374 IVK655374 JFG655374 JPC655374 JYY655374 KIU655374 KSQ655374 LCM655374 LMI655374 LWE655374 MGA655374 MPW655374 MZS655374 NJO655374 NTK655374 ODG655374 ONC655374 OWY655374 PGU655374 PQQ655374 QAM655374 QKI655374 QUE655374 REA655374 RNW655374 RXS655374 SHO655374 SRK655374 TBG655374 TLC655374 TUY655374 UEU655374 UOQ655374 UYM655374 VII655374 VSE655374 WCA655374 WLW655374 WVS655374 K720910 JG720910 TC720910 ACY720910 AMU720910 AWQ720910 BGM720910 BQI720910 CAE720910 CKA720910 CTW720910 DDS720910 DNO720910 DXK720910 EHG720910 ERC720910 FAY720910 FKU720910 FUQ720910 GEM720910 GOI720910 GYE720910 HIA720910 HRW720910 IBS720910 ILO720910 IVK720910 JFG720910 JPC720910 JYY720910 KIU720910 KSQ720910 LCM720910 LMI720910 LWE720910 MGA720910 MPW720910 MZS720910 NJO720910 NTK720910 ODG720910 ONC720910 OWY720910 PGU720910 PQQ720910 QAM720910 QKI720910 QUE720910 REA720910 RNW720910 RXS720910 SHO720910 SRK720910 TBG720910 TLC720910 TUY720910 UEU720910 UOQ720910 UYM720910 VII720910 VSE720910 WCA720910 WLW720910 WVS720910 K786446 JG786446 TC786446 ACY786446 AMU786446 AWQ786446 BGM786446 BQI786446 CAE786446 CKA786446 CTW786446 DDS786446 DNO786446 DXK786446 EHG786446 ERC786446 FAY786446 FKU786446 FUQ786446 GEM786446 GOI786446 GYE786446 HIA786446 HRW786446 IBS786446 ILO786446 IVK786446 JFG786446 JPC786446 JYY786446 KIU786446 KSQ786446 LCM786446 LMI786446 LWE786446 MGA786446 MPW786446 MZS786446 NJO786446 NTK786446 ODG786446 ONC786446 OWY786446 PGU786446 PQQ786446 QAM786446 QKI786446 QUE786446 REA786446 RNW786446 RXS786446 SHO786446 SRK786446 TBG786446 TLC786446 TUY786446 UEU786446 UOQ786446 UYM786446 VII786446 VSE786446 WCA786446 WLW786446 WVS786446 K851982 JG851982 TC851982 ACY851982 AMU851982 AWQ851982 BGM851982 BQI851982 CAE851982 CKA851982 CTW851982 DDS851982 DNO851982 DXK851982 EHG851982 ERC851982 FAY851982 FKU851982 FUQ851982 GEM851982 GOI851982 GYE851982 HIA851982 HRW851982 IBS851982 ILO851982 IVK851982 JFG851982 JPC851982 JYY851982 KIU851982 KSQ851982 LCM851982 LMI851982 LWE851982 MGA851982 MPW851982 MZS851982 NJO851982 NTK851982 ODG851982 ONC851982 OWY851982 PGU851982 PQQ851982 QAM851982 QKI851982 QUE851982 REA851982 RNW851982 RXS851982 SHO851982 SRK851982 TBG851982 TLC851982 TUY851982 UEU851982 UOQ851982 UYM851982 VII851982 VSE851982 WCA851982 WLW851982 WVS851982 K917518 JG917518 TC917518 ACY917518 AMU917518 AWQ917518 BGM917518 BQI917518 CAE917518 CKA917518 CTW917518 DDS917518 DNO917518 DXK917518 EHG917518 ERC917518 FAY917518 FKU917518 FUQ917518 GEM917518 GOI917518 GYE917518 HIA917518 HRW917518 IBS917518 ILO917518 IVK917518 JFG917518 JPC917518 JYY917518 KIU917518 KSQ917518 LCM917518 LMI917518 LWE917518 MGA917518 MPW917518 MZS917518 NJO917518 NTK917518 ODG917518 ONC917518 OWY917518 PGU917518 PQQ917518 QAM917518 QKI917518 QUE917518 REA917518 RNW917518 RXS917518 SHO917518 SRK917518 TBG917518 TLC917518 TUY917518 UEU917518 UOQ917518 UYM917518 VII917518 VSE917518 WCA917518 WLW917518 WVS917518 K983054 JG983054 TC983054 ACY983054 AMU983054 AWQ983054 BGM983054 BQI983054 CAE983054 CKA983054 CTW983054 DDS983054 DNO983054 DXK983054 EHG983054 ERC983054 FAY983054 FKU983054 FUQ983054 GEM983054 GOI983054 GYE983054 HIA983054 HRW983054 IBS983054 ILO983054 IVK983054 JFG983054 JPC983054 JYY983054 KIU983054 KSQ983054 LCM983054 LMI983054 LWE983054 MGA983054 MPW983054 MZS983054 NJO983054 NTK983054 ODG983054 ONC983054 OWY983054 PGU983054 PQQ983054 QAM983054 QKI983054 QUE983054 REA983054 RNW983054 RXS983054 SHO983054 SRK983054 TBG983054 TLC983054 TUY983054 UEU983054 UOQ983054 UYM983054 VII983054 VSE983054 WCA983054 WLW983054 WVS983054 M22 JI22 TE22 ADA22 AMW22 AWS22 BGO22 BQK22 CAG22 CKC22 CTY22 DDU22 DNQ22 DXM22 EHI22 ERE22 FBA22 FKW22 FUS22 GEO22 GOK22 GYG22 HIC22 HRY22 IBU22 ILQ22 IVM22 JFI22 JPE22 JZA22 KIW22 KSS22 LCO22 LMK22 LWG22 MGC22 MPY22 MZU22 NJQ22 NTM22 ODI22 ONE22 OXA22 PGW22 PQS22 QAO22 QKK22 QUG22 REC22 RNY22 RXU22 SHQ22 SRM22 TBI22 TLE22 TVA22 UEW22 UOS22 UYO22 VIK22 VSG22 WCC22 WLY22 WVU22 M65558 JI65558 TE65558 ADA65558 AMW65558 AWS65558 BGO65558 BQK65558 CAG65558 CKC65558 CTY65558 DDU65558 DNQ65558 DXM65558 EHI65558 ERE65558 FBA65558 FKW65558 FUS65558 GEO65558 GOK65558 GYG65558 HIC65558 HRY65558 IBU65558 ILQ65558 IVM65558 JFI65558 JPE65558 JZA65558 KIW65558 KSS65558 LCO65558 LMK65558 LWG65558 MGC65558 MPY65558 MZU65558 NJQ65558 NTM65558 ODI65558 ONE65558 OXA65558 PGW65558 PQS65558 QAO65558 QKK65558 QUG65558 REC65558 RNY65558 RXU65558 SHQ65558 SRM65558 TBI65558 TLE65558 TVA65558 UEW65558 UOS65558 UYO65558 VIK65558 VSG65558 WCC65558 WLY65558 WVU65558 M131094 JI131094 TE131094 ADA131094 AMW131094 AWS131094 BGO131094 BQK131094 CAG131094 CKC131094 CTY131094 DDU131094 DNQ131094 DXM131094 EHI131094 ERE131094 FBA131094 FKW131094 FUS131094 GEO131094 GOK131094 GYG131094 HIC131094 HRY131094 IBU131094 ILQ131094 IVM131094 JFI131094 JPE131094 JZA131094 KIW131094 KSS131094 LCO131094 LMK131094 LWG131094 MGC131094 MPY131094 MZU131094 NJQ131094 NTM131094 ODI131094 ONE131094 OXA131094 PGW131094 PQS131094 QAO131094 QKK131094 QUG131094 REC131094 RNY131094 RXU131094 SHQ131094 SRM131094 TBI131094 TLE131094 TVA131094 UEW131094 UOS131094 UYO131094 VIK131094 VSG131094 WCC131094 WLY131094 WVU131094 M196630 JI196630 TE196630 ADA196630 AMW196630 AWS196630 BGO196630 BQK196630 CAG196630 CKC196630 CTY196630 DDU196630 DNQ196630 DXM196630 EHI196630 ERE196630 FBA196630 FKW196630 FUS196630 GEO196630 GOK196630 GYG196630 HIC196630 HRY196630 IBU196630 ILQ196630 IVM196630 JFI196630 JPE196630 JZA196630 KIW196630 KSS196630 LCO196630 LMK196630 LWG196630 MGC196630 MPY196630 MZU196630 NJQ196630 NTM196630 ODI196630 ONE196630 OXA196630 PGW196630 PQS196630 QAO196630 QKK196630 QUG196630 REC196630 RNY196630 RXU196630 SHQ196630 SRM196630 TBI196630 TLE196630 TVA196630 UEW196630 UOS196630 UYO196630 VIK196630 VSG196630 WCC196630 WLY196630 WVU196630 M262166 JI262166 TE262166 ADA262166 AMW262166 AWS262166 BGO262166 BQK262166 CAG262166 CKC262166 CTY262166 DDU262166 DNQ262166 DXM262166 EHI262166 ERE262166 FBA262166 FKW262166 FUS262166 GEO262166 GOK262166 GYG262166 HIC262166 HRY262166 IBU262166 ILQ262166 IVM262166 JFI262166 JPE262166 JZA262166 KIW262166 KSS262166 LCO262166 LMK262166 LWG262166 MGC262166 MPY262166 MZU262166 NJQ262166 NTM262166 ODI262166 ONE262166 OXA262166 PGW262166 PQS262166 QAO262166 QKK262166 QUG262166 REC262166 RNY262166 RXU262166 SHQ262166 SRM262166 TBI262166 TLE262166 TVA262166 UEW262166 UOS262166 UYO262166 VIK262166 VSG262166 WCC262166 WLY262166 WVU262166 M327702 JI327702 TE327702 ADA327702 AMW327702 AWS327702 BGO327702 BQK327702 CAG327702 CKC327702 CTY327702 DDU327702 DNQ327702 DXM327702 EHI327702 ERE327702 FBA327702 FKW327702 FUS327702 GEO327702 GOK327702 GYG327702 HIC327702 HRY327702 IBU327702 ILQ327702 IVM327702 JFI327702 JPE327702 JZA327702 KIW327702 KSS327702 LCO327702 LMK327702 LWG327702 MGC327702 MPY327702 MZU327702 NJQ327702 NTM327702 ODI327702 ONE327702 OXA327702 PGW327702 PQS327702 QAO327702 QKK327702 QUG327702 REC327702 RNY327702 RXU327702 SHQ327702 SRM327702 TBI327702 TLE327702 TVA327702 UEW327702 UOS327702 UYO327702 VIK327702 VSG327702 WCC327702 WLY327702 WVU327702 M393238 JI393238 TE393238 ADA393238 AMW393238 AWS393238 BGO393238 BQK393238 CAG393238 CKC393238 CTY393238 DDU393238 DNQ393238 DXM393238 EHI393238 ERE393238 FBA393238 FKW393238 FUS393238 GEO393238 GOK393238 GYG393238 HIC393238 HRY393238 IBU393238 ILQ393238 IVM393238 JFI393238 JPE393238 JZA393238 KIW393238 KSS393238 LCO393238 LMK393238 LWG393238 MGC393238 MPY393238 MZU393238 NJQ393238 NTM393238 ODI393238 ONE393238 OXA393238 PGW393238 PQS393238 QAO393238 QKK393238 QUG393238 REC393238 RNY393238 RXU393238 SHQ393238 SRM393238 TBI393238 TLE393238 TVA393238 UEW393238 UOS393238 UYO393238 VIK393238 VSG393238 WCC393238 WLY393238 WVU393238 M458774 JI458774 TE458774 ADA458774 AMW458774 AWS458774 BGO458774 BQK458774 CAG458774 CKC458774 CTY458774 DDU458774 DNQ458774 DXM458774 EHI458774 ERE458774 FBA458774 FKW458774 FUS458774 GEO458774 GOK458774 GYG458774 HIC458774 HRY458774 IBU458774 ILQ458774 IVM458774 JFI458774 JPE458774 JZA458774 KIW458774 KSS458774 LCO458774 LMK458774 LWG458774 MGC458774 MPY458774 MZU458774 NJQ458774 NTM458774 ODI458774 ONE458774 OXA458774 PGW458774 PQS458774 QAO458774 QKK458774 QUG458774 REC458774 RNY458774 RXU458774 SHQ458774 SRM458774 TBI458774 TLE458774 TVA458774 UEW458774 UOS458774 UYO458774 VIK458774 VSG458774 WCC458774 WLY458774 WVU458774 M524310 JI524310 TE524310 ADA524310 AMW524310 AWS524310 BGO524310 BQK524310 CAG524310 CKC524310 CTY524310 DDU524310 DNQ524310 DXM524310 EHI524310 ERE524310 FBA524310 FKW524310 FUS524310 GEO524310 GOK524310 GYG524310 HIC524310 HRY524310 IBU524310 ILQ524310 IVM524310 JFI524310 JPE524310 JZA524310 KIW524310 KSS524310 LCO524310 LMK524310 LWG524310 MGC524310 MPY524310 MZU524310 NJQ524310 NTM524310 ODI524310 ONE524310 OXA524310 PGW524310 PQS524310 QAO524310 QKK524310 QUG524310 REC524310 RNY524310 RXU524310 SHQ524310 SRM524310 TBI524310 TLE524310 TVA524310 UEW524310 UOS524310 UYO524310 VIK524310 VSG524310 WCC524310 WLY524310 WVU524310 M589846 JI589846 TE589846 ADA589846 AMW589846 AWS589846 BGO589846 BQK589846 CAG589846 CKC589846 CTY589846 DDU589846 DNQ589846 DXM589846 EHI589846 ERE589846 FBA589846 FKW589846 FUS589846 GEO589846 GOK589846 GYG589846 HIC589846 HRY589846 IBU589846 ILQ589846 IVM589846 JFI589846 JPE589846 JZA589846 KIW589846 KSS589846 LCO589846 LMK589846 LWG589846 MGC589846 MPY589846 MZU589846 NJQ589846 NTM589846 ODI589846 ONE589846 OXA589846 PGW589846 PQS589846 QAO589846 QKK589846 QUG589846 REC589846 RNY589846 RXU589846 SHQ589846 SRM589846 TBI589846 TLE589846 TVA589846 UEW589846 UOS589846 UYO589846 VIK589846 VSG589846 WCC589846 WLY589846 WVU589846 M655382 JI655382 TE655382 ADA655382 AMW655382 AWS655382 BGO655382 BQK655382 CAG655382 CKC655382 CTY655382 DDU655382 DNQ655382 DXM655382 EHI655382 ERE655382 FBA655382 FKW655382 FUS655382 GEO655382 GOK655382 GYG655382 HIC655382 HRY655382 IBU655382 ILQ655382 IVM655382 JFI655382 JPE655382 JZA655382 KIW655382 KSS655382 LCO655382 LMK655382 LWG655382 MGC655382 MPY655382 MZU655382 NJQ655382 NTM655382 ODI655382 ONE655382 OXA655382 PGW655382 PQS655382 QAO655382 QKK655382 QUG655382 REC655382 RNY655382 RXU655382 SHQ655382 SRM655382 TBI655382 TLE655382 TVA655382 UEW655382 UOS655382 UYO655382 VIK655382 VSG655382 WCC655382 WLY655382 WVU655382 M720918 JI720918 TE720918 ADA720918 AMW720918 AWS720918 BGO720918 BQK720918 CAG720918 CKC720918 CTY720918 DDU720918 DNQ720918 DXM720918 EHI720918 ERE720918 FBA720918 FKW720918 FUS720918 GEO720918 GOK720918 GYG720918 HIC720918 HRY720918 IBU720918 ILQ720918 IVM720918 JFI720918 JPE720918 JZA720918 KIW720918 KSS720918 LCO720918 LMK720918 LWG720918 MGC720918 MPY720918 MZU720918 NJQ720918 NTM720918 ODI720918 ONE720918 OXA720918 PGW720918 PQS720918 QAO720918 QKK720918 QUG720918 REC720918 RNY720918 RXU720918 SHQ720918 SRM720918 TBI720918 TLE720918 TVA720918 UEW720918 UOS720918 UYO720918 VIK720918 VSG720918 WCC720918 WLY720918 WVU720918 M786454 JI786454 TE786454 ADA786454 AMW786454 AWS786454 BGO786454 BQK786454 CAG786454 CKC786454 CTY786454 DDU786454 DNQ786454 DXM786454 EHI786454 ERE786454 FBA786454 FKW786454 FUS786454 GEO786454 GOK786454 GYG786454 HIC786454 HRY786454 IBU786454 ILQ786454 IVM786454 JFI786454 JPE786454 JZA786454 KIW786454 KSS786454 LCO786454 LMK786454 LWG786454 MGC786454 MPY786454 MZU786454 NJQ786454 NTM786454 ODI786454 ONE786454 OXA786454 PGW786454 PQS786454 QAO786454 QKK786454 QUG786454 REC786454 RNY786454 RXU786454 SHQ786454 SRM786454 TBI786454 TLE786454 TVA786454 UEW786454 UOS786454 UYO786454 VIK786454 VSG786454 WCC786454 WLY786454 WVU786454 M851990 JI851990 TE851990 ADA851990 AMW851990 AWS851990 BGO851990 BQK851990 CAG851990 CKC851990 CTY851990 DDU851990 DNQ851990 DXM851990 EHI851990 ERE851990 FBA851990 FKW851990 FUS851990 GEO851990 GOK851990 GYG851990 HIC851990 HRY851990 IBU851990 ILQ851990 IVM851990 JFI851990 JPE851990 JZA851990 KIW851990 KSS851990 LCO851990 LMK851990 LWG851990 MGC851990 MPY851990 MZU851990 NJQ851990 NTM851990 ODI851990 ONE851990 OXA851990 PGW851990 PQS851990 QAO851990 QKK851990 QUG851990 REC851990 RNY851990 RXU851990 SHQ851990 SRM851990 TBI851990 TLE851990 TVA851990 UEW851990 UOS851990 UYO851990 VIK851990 VSG851990 WCC851990 WLY851990 WVU851990 M917526 JI917526 TE917526 ADA917526 AMW917526 AWS917526 BGO917526 BQK917526 CAG917526 CKC917526 CTY917526 DDU917526 DNQ917526 DXM917526 EHI917526 ERE917526 FBA917526 FKW917526 FUS917526 GEO917526 GOK917526 GYG917526 HIC917526 HRY917526 IBU917526 ILQ917526 IVM917526 JFI917526 JPE917526 JZA917526 KIW917526 KSS917526 LCO917526 LMK917526 LWG917526 MGC917526 MPY917526 MZU917526 NJQ917526 NTM917526 ODI917526 ONE917526 OXA917526 PGW917526 PQS917526 QAO917526 QKK917526 QUG917526 REC917526 RNY917526 RXU917526 SHQ917526 SRM917526 TBI917526 TLE917526 TVA917526 UEW917526 UOS917526 UYO917526 VIK917526 VSG917526 WCC917526 WLY917526 WVU917526 M983062 JI983062 TE983062 ADA983062 AMW983062 AWS983062 BGO983062 BQK983062 CAG983062 CKC983062 CTY983062 DDU983062 DNQ983062 DXM983062 EHI983062 ERE983062 FBA983062 FKW983062 FUS983062 GEO983062 GOK983062 GYG983062 HIC983062 HRY983062 IBU983062 ILQ983062 IVM983062 JFI983062 JPE983062 JZA983062 KIW983062 KSS983062 LCO983062 LMK983062 LWG983062 MGC983062 MPY983062 MZU983062 NJQ983062 NTM983062 ODI983062 ONE983062 OXA983062 PGW983062 PQS983062 QAO983062 QKK983062 QUG983062 REC983062 RNY983062 RXU983062 SHQ983062 SRM983062 TBI983062 TLE983062 TVA983062 UEW983062 UOS983062 UYO983062 VIK983062 VSG983062 WCC983062 WLY983062 WVU983062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K65566 JG65566 TC65566 ACY65566 AMU65566 AWQ65566 BGM65566 BQI65566 CAE65566 CKA65566 CTW65566 DDS65566 DNO65566 DXK65566 EHG65566 ERC65566 FAY65566 FKU65566 FUQ65566 GEM65566 GOI65566 GYE65566 HIA65566 HRW65566 IBS65566 ILO65566 IVK65566 JFG65566 JPC65566 JYY65566 KIU65566 KSQ65566 LCM65566 LMI65566 LWE65566 MGA65566 MPW65566 MZS65566 NJO65566 NTK65566 ODG65566 ONC65566 OWY65566 PGU65566 PQQ65566 QAM65566 QKI65566 QUE65566 REA65566 RNW65566 RXS65566 SHO65566 SRK65566 TBG65566 TLC65566 TUY65566 UEU65566 UOQ65566 UYM65566 VII65566 VSE65566 WCA65566 WLW65566 WVS65566 K131102 JG131102 TC131102 ACY131102 AMU131102 AWQ131102 BGM131102 BQI131102 CAE131102 CKA131102 CTW131102 DDS131102 DNO131102 DXK131102 EHG131102 ERC131102 FAY131102 FKU131102 FUQ131102 GEM131102 GOI131102 GYE131102 HIA131102 HRW131102 IBS131102 ILO131102 IVK131102 JFG131102 JPC131102 JYY131102 KIU131102 KSQ131102 LCM131102 LMI131102 LWE131102 MGA131102 MPW131102 MZS131102 NJO131102 NTK131102 ODG131102 ONC131102 OWY131102 PGU131102 PQQ131102 QAM131102 QKI131102 QUE131102 REA131102 RNW131102 RXS131102 SHO131102 SRK131102 TBG131102 TLC131102 TUY131102 UEU131102 UOQ131102 UYM131102 VII131102 VSE131102 WCA131102 WLW131102 WVS131102 K196638 JG196638 TC196638 ACY196638 AMU196638 AWQ196638 BGM196638 BQI196638 CAE196638 CKA196638 CTW196638 DDS196638 DNO196638 DXK196638 EHG196638 ERC196638 FAY196638 FKU196638 FUQ196638 GEM196638 GOI196638 GYE196638 HIA196638 HRW196638 IBS196638 ILO196638 IVK196638 JFG196638 JPC196638 JYY196638 KIU196638 KSQ196638 LCM196638 LMI196638 LWE196638 MGA196638 MPW196638 MZS196638 NJO196638 NTK196638 ODG196638 ONC196638 OWY196638 PGU196638 PQQ196638 QAM196638 QKI196638 QUE196638 REA196638 RNW196638 RXS196638 SHO196638 SRK196638 TBG196638 TLC196638 TUY196638 UEU196638 UOQ196638 UYM196638 VII196638 VSE196638 WCA196638 WLW196638 WVS196638 K262174 JG262174 TC262174 ACY262174 AMU262174 AWQ262174 BGM262174 BQI262174 CAE262174 CKA262174 CTW262174 DDS262174 DNO262174 DXK262174 EHG262174 ERC262174 FAY262174 FKU262174 FUQ262174 GEM262174 GOI262174 GYE262174 HIA262174 HRW262174 IBS262174 ILO262174 IVK262174 JFG262174 JPC262174 JYY262174 KIU262174 KSQ262174 LCM262174 LMI262174 LWE262174 MGA262174 MPW262174 MZS262174 NJO262174 NTK262174 ODG262174 ONC262174 OWY262174 PGU262174 PQQ262174 QAM262174 QKI262174 QUE262174 REA262174 RNW262174 RXS262174 SHO262174 SRK262174 TBG262174 TLC262174 TUY262174 UEU262174 UOQ262174 UYM262174 VII262174 VSE262174 WCA262174 WLW262174 WVS262174 K327710 JG327710 TC327710 ACY327710 AMU327710 AWQ327710 BGM327710 BQI327710 CAE327710 CKA327710 CTW327710 DDS327710 DNO327710 DXK327710 EHG327710 ERC327710 FAY327710 FKU327710 FUQ327710 GEM327710 GOI327710 GYE327710 HIA327710 HRW327710 IBS327710 ILO327710 IVK327710 JFG327710 JPC327710 JYY327710 KIU327710 KSQ327710 LCM327710 LMI327710 LWE327710 MGA327710 MPW327710 MZS327710 NJO327710 NTK327710 ODG327710 ONC327710 OWY327710 PGU327710 PQQ327710 QAM327710 QKI327710 QUE327710 REA327710 RNW327710 RXS327710 SHO327710 SRK327710 TBG327710 TLC327710 TUY327710 UEU327710 UOQ327710 UYM327710 VII327710 VSE327710 WCA327710 WLW327710 WVS327710 K393246 JG393246 TC393246 ACY393246 AMU393246 AWQ393246 BGM393246 BQI393246 CAE393246 CKA393246 CTW393246 DDS393246 DNO393246 DXK393246 EHG393246 ERC393246 FAY393246 FKU393246 FUQ393246 GEM393246 GOI393246 GYE393246 HIA393246 HRW393246 IBS393246 ILO393246 IVK393246 JFG393246 JPC393246 JYY393246 KIU393246 KSQ393246 LCM393246 LMI393246 LWE393246 MGA393246 MPW393246 MZS393246 NJO393246 NTK393246 ODG393246 ONC393246 OWY393246 PGU393246 PQQ393246 QAM393246 QKI393246 QUE393246 REA393246 RNW393246 RXS393246 SHO393246 SRK393246 TBG393246 TLC393246 TUY393246 UEU393246 UOQ393246 UYM393246 VII393246 VSE393246 WCA393246 WLW393246 WVS393246 K458782 JG458782 TC458782 ACY458782 AMU458782 AWQ458782 BGM458782 BQI458782 CAE458782 CKA458782 CTW458782 DDS458782 DNO458782 DXK458782 EHG458782 ERC458782 FAY458782 FKU458782 FUQ458782 GEM458782 GOI458782 GYE458782 HIA458782 HRW458782 IBS458782 ILO458782 IVK458782 JFG458782 JPC458782 JYY458782 KIU458782 KSQ458782 LCM458782 LMI458782 LWE458782 MGA458782 MPW458782 MZS458782 NJO458782 NTK458782 ODG458782 ONC458782 OWY458782 PGU458782 PQQ458782 QAM458782 QKI458782 QUE458782 REA458782 RNW458782 RXS458782 SHO458782 SRK458782 TBG458782 TLC458782 TUY458782 UEU458782 UOQ458782 UYM458782 VII458782 VSE458782 WCA458782 WLW458782 WVS458782 K524318 JG524318 TC524318 ACY524318 AMU524318 AWQ524318 BGM524318 BQI524318 CAE524318 CKA524318 CTW524318 DDS524318 DNO524318 DXK524318 EHG524318 ERC524318 FAY524318 FKU524318 FUQ524318 GEM524318 GOI524318 GYE524318 HIA524318 HRW524318 IBS524318 ILO524318 IVK524318 JFG524318 JPC524318 JYY524318 KIU524318 KSQ524318 LCM524318 LMI524318 LWE524318 MGA524318 MPW524318 MZS524318 NJO524318 NTK524318 ODG524318 ONC524318 OWY524318 PGU524318 PQQ524318 QAM524318 QKI524318 QUE524318 REA524318 RNW524318 RXS524318 SHO524318 SRK524318 TBG524318 TLC524318 TUY524318 UEU524318 UOQ524318 UYM524318 VII524318 VSE524318 WCA524318 WLW524318 WVS524318 K589854 JG589854 TC589854 ACY589854 AMU589854 AWQ589854 BGM589854 BQI589854 CAE589854 CKA589854 CTW589854 DDS589854 DNO589854 DXK589854 EHG589854 ERC589854 FAY589854 FKU589854 FUQ589854 GEM589854 GOI589854 GYE589854 HIA589854 HRW589854 IBS589854 ILO589854 IVK589854 JFG589854 JPC589854 JYY589854 KIU589854 KSQ589854 LCM589854 LMI589854 LWE589854 MGA589854 MPW589854 MZS589854 NJO589854 NTK589854 ODG589854 ONC589854 OWY589854 PGU589854 PQQ589854 QAM589854 QKI589854 QUE589854 REA589854 RNW589854 RXS589854 SHO589854 SRK589854 TBG589854 TLC589854 TUY589854 UEU589854 UOQ589854 UYM589854 VII589854 VSE589854 WCA589854 WLW589854 WVS589854 K655390 JG655390 TC655390 ACY655390 AMU655390 AWQ655390 BGM655390 BQI655390 CAE655390 CKA655390 CTW655390 DDS655390 DNO655390 DXK655390 EHG655390 ERC655390 FAY655390 FKU655390 FUQ655390 GEM655390 GOI655390 GYE655390 HIA655390 HRW655390 IBS655390 ILO655390 IVK655390 JFG655390 JPC655390 JYY655390 KIU655390 KSQ655390 LCM655390 LMI655390 LWE655390 MGA655390 MPW655390 MZS655390 NJO655390 NTK655390 ODG655390 ONC655390 OWY655390 PGU655390 PQQ655390 QAM655390 QKI655390 QUE655390 REA655390 RNW655390 RXS655390 SHO655390 SRK655390 TBG655390 TLC655390 TUY655390 UEU655390 UOQ655390 UYM655390 VII655390 VSE655390 WCA655390 WLW655390 WVS655390 K720926 JG720926 TC720926 ACY720926 AMU720926 AWQ720926 BGM720926 BQI720926 CAE720926 CKA720926 CTW720926 DDS720926 DNO720926 DXK720926 EHG720926 ERC720926 FAY720926 FKU720926 FUQ720926 GEM720926 GOI720926 GYE720926 HIA720926 HRW720926 IBS720926 ILO720926 IVK720926 JFG720926 JPC720926 JYY720926 KIU720926 KSQ720926 LCM720926 LMI720926 LWE720926 MGA720926 MPW720926 MZS720926 NJO720926 NTK720926 ODG720926 ONC720926 OWY720926 PGU720926 PQQ720926 QAM720926 QKI720926 QUE720926 REA720926 RNW720926 RXS720926 SHO720926 SRK720926 TBG720926 TLC720926 TUY720926 UEU720926 UOQ720926 UYM720926 VII720926 VSE720926 WCA720926 WLW720926 WVS720926 K786462 JG786462 TC786462 ACY786462 AMU786462 AWQ786462 BGM786462 BQI786462 CAE786462 CKA786462 CTW786462 DDS786462 DNO786462 DXK786462 EHG786462 ERC786462 FAY786462 FKU786462 FUQ786462 GEM786462 GOI786462 GYE786462 HIA786462 HRW786462 IBS786462 ILO786462 IVK786462 JFG786462 JPC786462 JYY786462 KIU786462 KSQ786462 LCM786462 LMI786462 LWE786462 MGA786462 MPW786462 MZS786462 NJO786462 NTK786462 ODG786462 ONC786462 OWY786462 PGU786462 PQQ786462 QAM786462 QKI786462 QUE786462 REA786462 RNW786462 RXS786462 SHO786462 SRK786462 TBG786462 TLC786462 TUY786462 UEU786462 UOQ786462 UYM786462 VII786462 VSE786462 WCA786462 WLW786462 WVS786462 K851998 JG851998 TC851998 ACY851998 AMU851998 AWQ851998 BGM851998 BQI851998 CAE851998 CKA851998 CTW851998 DDS851998 DNO851998 DXK851998 EHG851998 ERC851998 FAY851998 FKU851998 FUQ851998 GEM851998 GOI851998 GYE851998 HIA851998 HRW851998 IBS851998 ILO851998 IVK851998 JFG851998 JPC851998 JYY851998 KIU851998 KSQ851998 LCM851998 LMI851998 LWE851998 MGA851998 MPW851998 MZS851998 NJO851998 NTK851998 ODG851998 ONC851998 OWY851998 PGU851998 PQQ851998 QAM851998 QKI851998 QUE851998 REA851998 RNW851998 RXS851998 SHO851998 SRK851998 TBG851998 TLC851998 TUY851998 UEU851998 UOQ851998 UYM851998 VII851998 VSE851998 WCA851998 WLW851998 WVS851998 K917534 JG917534 TC917534 ACY917534 AMU917534 AWQ917534 BGM917534 BQI917534 CAE917534 CKA917534 CTW917534 DDS917534 DNO917534 DXK917534 EHG917534 ERC917534 FAY917534 FKU917534 FUQ917534 GEM917534 GOI917534 GYE917534 HIA917534 HRW917534 IBS917534 ILO917534 IVK917534 JFG917534 JPC917534 JYY917534 KIU917534 KSQ917534 LCM917534 LMI917534 LWE917534 MGA917534 MPW917534 MZS917534 NJO917534 NTK917534 ODG917534 ONC917534 OWY917534 PGU917534 PQQ917534 QAM917534 QKI917534 QUE917534 REA917534 RNW917534 RXS917534 SHO917534 SRK917534 TBG917534 TLC917534 TUY917534 UEU917534 UOQ917534 UYM917534 VII917534 VSE917534 WCA917534 WLW917534 WVS917534 K983070 JG983070 TC983070 ACY983070 AMU983070 AWQ983070 BGM983070 BQI983070 CAE983070 CKA983070 CTW983070 DDS983070 DNO983070 DXK983070 EHG983070 ERC983070 FAY983070 FKU983070 FUQ983070 GEM983070 GOI983070 GYE983070 HIA983070 HRW983070 IBS983070 ILO983070 IVK983070 JFG983070 JPC983070 JYY983070 KIU983070 KSQ983070 LCM983070 LMI983070 LWE983070 MGA983070 MPW983070 MZS983070 NJO983070 NTK983070 ODG983070 ONC983070 OWY983070 PGU983070 PQQ983070 QAM983070 QKI983070 QUE983070 REA983070 RNW983070 RXS983070 SHO983070 SRK983070 TBG983070 TLC983070 TUY983070 UEU983070 UOQ983070 UYM983070 VII983070 VSE983070 WCA983070 WLW983070 WVS983070 O38 JK38 TG38 ADC38 AMY38 AWU38 BGQ38 BQM38 CAI38 CKE38 CUA38 DDW38 DNS38 DXO38 EHK38 ERG38 FBC38 FKY38 FUU38 GEQ38 GOM38 GYI38 HIE38 HSA38 IBW38 ILS38 IVO38 JFK38 JPG38 JZC38 KIY38 KSU38 LCQ38 LMM38 LWI38 MGE38 MQA38 MZW38 NJS38 NTO38 ODK38 ONG38 OXC38 PGY38 PQU38 QAQ38 QKM38 QUI38 REE38 ROA38 RXW38 SHS38 SRO38 TBK38 TLG38 TVC38 UEY38 UOU38 UYQ38 VIM38 VSI38 WCE38 WMA38 WVW38 O65574 JK65574 TG65574 ADC65574 AMY65574 AWU65574 BGQ65574 BQM65574 CAI65574 CKE65574 CUA65574 DDW65574 DNS65574 DXO65574 EHK65574 ERG65574 FBC65574 FKY65574 FUU65574 GEQ65574 GOM65574 GYI65574 HIE65574 HSA65574 IBW65574 ILS65574 IVO65574 JFK65574 JPG65574 JZC65574 KIY65574 KSU65574 LCQ65574 LMM65574 LWI65574 MGE65574 MQA65574 MZW65574 NJS65574 NTO65574 ODK65574 ONG65574 OXC65574 PGY65574 PQU65574 QAQ65574 QKM65574 QUI65574 REE65574 ROA65574 RXW65574 SHS65574 SRO65574 TBK65574 TLG65574 TVC65574 UEY65574 UOU65574 UYQ65574 VIM65574 VSI65574 WCE65574 WMA65574 WVW65574 O131110 JK131110 TG131110 ADC131110 AMY131110 AWU131110 BGQ131110 BQM131110 CAI131110 CKE131110 CUA131110 DDW131110 DNS131110 DXO131110 EHK131110 ERG131110 FBC131110 FKY131110 FUU131110 GEQ131110 GOM131110 GYI131110 HIE131110 HSA131110 IBW131110 ILS131110 IVO131110 JFK131110 JPG131110 JZC131110 KIY131110 KSU131110 LCQ131110 LMM131110 LWI131110 MGE131110 MQA131110 MZW131110 NJS131110 NTO131110 ODK131110 ONG131110 OXC131110 PGY131110 PQU131110 QAQ131110 QKM131110 QUI131110 REE131110 ROA131110 RXW131110 SHS131110 SRO131110 TBK131110 TLG131110 TVC131110 UEY131110 UOU131110 UYQ131110 VIM131110 VSI131110 WCE131110 WMA131110 WVW131110 O196646 JK196646 TG196646 ADC196646 AMY196646 AWU196646 BGQ196646 BQM196646 CAI196646 CKE196646 CUA196646 DDW196646 DNS196646 DXO196646 EHK196646 ERG196646 FBC196646 FKY196646 FUU196646 GEQ196646 GOM196646 GYI196646 HIE196646 HSA196646 IBW196646 ILS196646 IVO196646 JFK196646 JPG196646 JZC196646 KIY196646 KSU196646 LCQ196646 LMM196646 LWI196646 MGE196646 MQA196646 MZW196646 NJS196646 NTO196646 ODK196646 ONG196646 OXC196646 PGY196646 PQU196646 QAQ196646 QKM196646 QUI196646 REE196646 ROA196646 RXW196646 SHS196646 SRO196646 TBK196646 TLG196646 TVC196646 UEY196646 UOU196646 UYQ196646 VIM196646 VSI196646 WCE196646 WMA196646 WVW196646 O262182 JK262182 TG262182 ADC262182 AMY262182 AWU262182 BGQ262182 BQM262182 CAI262182 CKE262182 CUA262182 DDW262182 DNS262182 DXO262182 EHK262182 ERG262182 FBC262182 FKY262182 FUU262182 GEQ262182 GOM262182 GYI262182 HIE262182 HSA262182 IBW262182 ILS262182 IVO262182 JFK262182 JPG262182 JZC262182 KIY262182 KSU262182 LCQ262182 LMM262182 LWI262182 MGE262182 MQA262182 MZW262182 NJS262182 NTO262182 ODK262182 ONG262182 OXC262182 PGY262182 PQU262182 QAQ262182 QKM262182 QUI262182 REE262182 ROA262182 RXW262182 SHS262182 SRO262182 TBK262182 TLG262182 TVC262182 UEY262182 UOU262182 UYQ262182 VIM262182 VSI262182 WCE262182 WMA262182 WVW262182 O327718 JK327718 TG327718 ADC327718 AMY327718 AWU327718 BGQ327718 BQM327718 CAI327718 CKE327718 CUA327718 DDW327718 DNS327718 DXO327718 EHK327718 ERG327718 FBC327718 FKY327718 FUU327718 GEQ327718 GOM327718 GYI327718 HIE327718 HSA327718 IBW327718 ILS327718 IVO327718 JFK327718 JPG327718 JZC327718 KIY327718 KSU327718 LCQ327718 LMM327718 LWI327718 MGE327718 MQA327718 MZW327718 NJS327718 NTO327718 ODK327718 ONG327718 OXC327718 PGY327718 PQU327718 QAQ327718 QKM327718 QUI327718 REE327718 ROA327718 RXW327718 SHS327718 SRO327718 TBK327718 TLG327718 TVC327718 UEY327718 UOU327718 UYQ327718 VIM327718 VSI327718 WCE327718 WMA327718 WVW327718 O393254 JK393254 TG393254 ADC393254 AMY393254 AWU393254 BGQ393254 BQM393254 CAI393254 CKE393254 CUA393254 DDW393254 DNS393254 DXO393254 EHK393254 ERG393254 FBC393254 FKY393254 FUU393254 GEQ393254 GOM393254 GYI393254 HIE393254 HSA393254 IBW393254 ILS393254 IVO393254 JFK393254 JPG393254 JZC393254 KIY393254 KSU393254 LCQ393254 LMM393254 LWI393254 MGE393254 MQA393254 MZW393254 NJS393254 NTO393254 ODK393254 ONG393254 OXC393254 PGY393254 PQU393254 QAQ393254 QKM393254 QUI393254 REE393254 ROA393254 RXW393254 SHS393254 SRO393254 TBK393254 TLG393254 TVC393254 UEY393254 UOU393254 UYQ393254 VIM393254 VSI393254 WCE393254 WMA393254 WVW393254 O458790 JK458790 TG458790 ADC458790 AMY458790 AWU458790 BGQ458790 BQM458790 CAI458790 CKE458790 CUA458790 DDW458790 DNS458790 DXO458790 EHK458790 ERG458790 FBC458790 FKY458790 FUU458790 GEQ458790 GOM458790 GYI458790 HIE458790 HSA458790 IBW458790 ILS458790 IVO458790 JFK458790 JPG458790 JZC458790 KIY458790 KSU458790 LCQ458790 LMM458790 LWI458790 MGE458790 MQA458790 MZW458790 NJS458790 NTO458790 ODK458790 ONG458790 OXC458790 PGY458790 PQU458790 QAQ458790 QKM458790 QUI458790 REE458790 ROA458790 RXW458790 SHS458790 SRO458790 TBK458790 TLG458790 TVC458790 UEY458790 UOU458790 UYQ458790 VIM458790 VSI458790 WCE458790 WMA458790 WVW458790 O524326 JK524326 TG524326 ADC524326 AMY524326 AWU524326 BGQ524326 BQM524326 CAI524326 CKE524326 CUA524326 DDW524326 DNS524326 DXO524326 EHK524326 ERG524326 FBC524326 FKY524326 FUU524326 GEQ524326 GOM524326 GYI524326 HIE524326 HSA524326 IBW524326 ILS524326 IVO524326 JFK524326 JPG524326 JZC524326 KIY524326 KSU524326 LCQ524326 LMM524326 LWI524326 MGE524326 MQA524326 MZW524326 NJS524326 NTO524326 ODK524326 ONG524326 OXC524326 PGY524326 PQU524326 QAQ524326 QKM524326 QUI524326 REE524326 ROA524326 RXW524326 SHS524326 SRO524326 TBK524326 TLG524326 TVC524326 UEY524326 UOU524326 UYQ524326 VIM524326 VSI524326 WCE524326 WMA524326 WVW524326 O589862 JK589862 TG589862 ADC589862 AMY589862 AWU589862 BGQ589862 BQM589862 CAI589862 CKE589862 CUA589862 DDW589862 DNS589862 DXO589862 EHK589862 ERG589862 FBC589862 FKY589862 FUU589862 GEQ589862 GOM589862 GYI589862 HIE589862 HSA589862 IBW589862 ILS589862 IVO589862 JFK589862 JPG589862 JZC589862 KIY589862 KSU589862 LCQ589862 LMM589862 LWI589862 MGE589862 MQA589862 MZW589862 NJS589862 NTO589862 ODK589862 ONG589862 OXC589862 PGY589862 PQU589862 QAQ589862 QKM589862 QUI589862 REE589862 ROA589862 RXW589862 SHS589862 SRO589862 TBK589862 TLG589862 TVC589862 UEY589862 UOU589862 UYQ589862 VIM589862 VSI589862 WCE589862 WMA589862 WVW589862 O655398 JK655398 TG655398 ADC655398 AMY655398 AWU655398 BGQ655398 BQM655398 CAI655398 CKE655398 CUA655398 DDW655398 DNS655398 DXO655398 EHK655398 ERG655398 FBC655398 FKY655398 FUU655398 GEQ655398 GOM655398 GYI655398 HIE655398 HSA655398 IBW655398 ILS655398 IVO655398 JFK655398 JPG655398 JZC655398 KIY655398 KSU655398 LCQ655398 LMM655398 LWI655398 MGE655398 MQA655398 MZW655398 NJS655398 NTO655398 ODK655398 ONG655398 OXC655398 PGY655398 PQU655398 QAQ655398 QKM655398 QUI655398 REE655398 ROA655398 RXW655398 SHS655398 SRO655398 TBK655398 TLG655398 TVC655398 UEY655398 UOU655398 UYQ655398 VIM655398 VSI655398 WCE655398 WMA655398 WVW655398 O720934 JK720934 TG720934 ADC720934 AMY720934 AWU720934 BGQ720934 BQM720934 CAI720934 CKE720934 CUA720934 DDW720934 DNS720934 DXO720934 EHK720934 ERG720934 FBC720934 FKY720934 FUU720934 GEQ720934 GOM720934 GYI720934 HIE720934 HSA720934 IBW720934 ILS720934 IVO720934 JFK720934 JPG720934 JZC720934 KIY720934 KSU720934 LCQ720934 LMM720934 LWI720934 MGE720934 MQA720934 MZW720934 NJS720934 NTO720934 ODK720934 ONG720934 OXC720934 PGY720934 PQU720934 QAQ720934 QKM720934 QUI720934 REE720934 ROA720934 RXW720934 SHS720934 SRO720934 TBK720934 TLG720934 TVC720934 UEY720934 UOU720934 UYQ720934 VIM720934 VSI720934 WCE720934 WMA720934 WVW720934 O786470 JK786470 TG786470 ADC786470 AMY786470 AWU786470 BGQ786470 BQM786470 CAI786470 CKE786470 CUA786470 DDW786470 DNS786470 DXO786470 EHK786470 ERG786470 FBC786470 FKY786470 FUU786470 GEQ786470 GOM786470 GYI786470 HIE786470 HSA786470 IBW786470 ILS786470 IVO786470 JFK786470 JPG786470 JZC786470 KIY786470 KSU786470 LCQ786470 LMM786470 LWI786470 MGE786470 MQA786470 MZW786470 NJS786470 NTO786470 ODK786470 ONG786470 OXC786470 PGY786470 PQU786470 QAQ786470 QKM786470 QUI786470 REE786470 ROA786470 RXW786470 SHS786470 SRO786470 TBK786470 TLG786470 TVC786470 UEY786470 UOU786470 UYQ786470 VIM786470 VSI786470 WCE786470 WMA786470 WVW786470 O852006 JK852006 TG852006 ADC852006 AMY852006 AWU852006 BGQ852006 BQM852006 CAI852006 CKE852006 CUA852006 DDW852006 DNS852006 DXO852006 EHK852006 ERG852006 FBC852006 FKY852006 FUU852006 GEQ852006 GOM852006 GYI852006 HIE852006 HSA852006 IBW852006 ILS852006 IVO852006 JFK852006 JPG852006 JZC852006 KIY852006 KSU852006 LCQ852006 LMM852006 LWI852006 MGE852006 MQA852006 MZW852006 NJS852006 NTO852006 ODK852006 ONG852006 OXC852006 PGY852006 PQU852006 QAQ852006 QKM852006 QUI852006 REE852006 ROA852006 RXW852006 SHS852006 SRO852006 TBK852006 TLG852006 TVC852006 UEY852006 UOU852006 UYQ852006 VIM852006 VSI852006 WCE852006 WMA852006 WVW852006 O917542 JK917542 TG917542 ADC917542 AMY917542 AWU917542 BGQ917542 BQM917542 CAI917542 CKE917542 CUA917542 DDW917542 DNS917542 DXO917542 EHK917542 ERG917542 FBC917542 FKY917542 FUU917542 GEQ917542 GOM917542 GYI917542 HIE917542 HSA917542 IBW917542 ILS917542 IVO917542 JFK917542 JPG917542 JZC917542 KIY917542 KSU917542 LCQ917542 LMM917542 LWI917542 MGE917542 MQA917542 MZW917542 NJS917542 NTO917542 ODK917542 ONG917542 OXC917542 PGY917542 PQU917542 QAQ917542 QKM917542 QUI917542 REE917542 ROA917542 RXW917542 SHS917542 SRO917542 TBK917542 TLG917542 TVC917542 UEY917542 UOU917542 UYQ917542 VIM917542 VSI917542 WCE917542 WMA917542 WVW917542 O983078 JK983078 TG983078 ADC983078 AMY983078 AWU983078 BGQ983078 BQM983078 CAI983078 CKE983078 CUA983078 DDW983078 DNS983078 DXO983078 EHK983078 ERG983078 FBC983078 FKY983078 FUU983078 GEQ983078 GOM983078 GYI983078 HIE983078 HSA983078 IBW983078 ILS983078 IVO983078 JFK983078 JPG983078 JZC983078 KIY983078 KSU983078 LCQ983078 LMM983078 LWI983078 MGE983078 MQA983078 MZW983078 NJS983078 NTO983078 ODK983078 ONG983078 OXC983078 PGY983078 PQU983078 QAQ983078 QKM983078 QUI983078 REE983078 ROA983078 RXW983078 SHS983078 SRO983078 TBK983078 TLG983078 TVC983078 UEY983078 UOU983078 UYQ983078 VIM983078 VSI983078 WCE983078 WMA983078 WVW983078 M54 JI54 TE54 ADA54 AMW54 AWS54 BGO54 BQK54 CAG54 CKC54 CTY54 DDU54 DNQ54 DXM54 EHI54 ERE54 FBA54 FKW54 FUS54 GEO54 GOK54 GYG54 HIC54 HRY54 IBU54 ILQ54 IVM54 JFI54 JPE54 JZA54 KIW54 KSS54 LCO54 LMK54 LWG54 MGC54 MPY54 MZU54 NJQ54 NTM54 ODI54 ONE54 OXA54 PGW54 PQS54 QAO54 QKK54 QUG54 REC54 RNY54 RXU54 SHQ54 SRM54 TBI54 TLE54 TVA54 UEW54 UOS54 UYO54 VIK54 VSG54 WCC54 WLY54 WVU54 M65590 JI65590 TE65590 ADA65590 AMW65590 AWS65590 BGO65590 BQK65590 CAG65590 CKC65590 CTY65590 DDU65590 DNQ65590 DXM65590 EHI65590 ERE65590 FBA65590 FKW65590 FUS65590 GEO65590 GOK65590 GYG65590 HIC65590 HRY65590 IBU65590 ILQ65590 IVM65590 JFI65590 JPE65590 JZA65590 KIW65590 KSS65590 LCO65590 LMK65590 LWG65590 MGC65590 MPY65590 MZU65590 NJQ65590 NTM65590 ODI65590 ONE65590 OXA65590 PGW65590 PQS65590 QAO65590 QKK65590 QUG65590 REC65590 RNY65590 RXU65590 SHQ65590 SRM65590 TBI65590 TLE65590 TVA65590 UEW65590 UOS65590 UYO65590 VIK65590 VSG65590 WCC65590 WLY65590 WVU65590 M131126 JI131126 TE131126 ADA131126 AMW131126 AWS131126 BGO131126 BQK131126 CAG131126 CKC131126 CTY131126 DDU131126 DNQ131126 DXM131126 EHI131126 ERE131126 FBA131126 FKW131126 FUS131126 GEO131126 GOK131126 GYG131126 HIC131126 HRY131126 IBU131126 ILQ131126 IVM131126 JFI131126 JPE131126 JZA131126 KIW131126 KSS131126 LCO131126 LMK131126 LWG131126 MGC131126 MPY131126 MZU131126 NJQ131126 NTM131126 ODI131126 ONE131126 OXA131126 PGW131126 PQS131126 QAO131126 QKK131126 QUG131126 REC131126 RNY131126 RXU131126 SHQ131126 SRM131126 TBI131126 TLE131126 TVA131126 UEW131126 UOS131126 UYO131126 VIK131126 VSG131126 WCC131126 WLY131126 WVU131126 M196662 JI196662 TE196662 ADA196662 AMW196662 AWS196662 BGO196662 BQK196662 CAG196662 CKC196662 CTY196662 DDU196662 DNQ196662 DXM196662 EHI196662 ERE196662 FBA196662 FKW196662 FUS196662 GEO196662 GOK196662 GYG196662 HIC196662 HRY196662 IBU196662 ILQ196662 IVM196662 JFI196662 JPE196662 JZA196662 KIW196662 KSS196662 LCO196662 LMK196662 LWG196662 MGC196662 MPY196662 MZU196662 NJQ196662 NTM196662 ODI196662 ONE196662 OXA196662 PGW196662 PQS196662 QAO196662 QKK196662 QUG196662 REC196662 RNY196662 RXU196662 SHQ196662 SRM196662 TBI196662 TLE196662 TVA196662 UEW196662 UOS196662 UYO196662 VIK196662 VSG196662 WCC196662 WLY196662 WVU196662 M262198 JI262198 TE262198 ADA262198 AMW262198 AWS262198 BGO262198 BQK262198 CAG262198 CKC262198 CTY262198 DDU262198 DNQ262198 DXM262198 EHI262198 ERE262198 FBA262198 FKW262198 FUS262198 GEO262198 GOK262198 GYG262198 HIC262198 HRY262198 IBU262198 ILQ262198 IVM262198 JFI262198 JPE262198 JZA262198 KIW262198 KSS262198 LCO262198 LMK262198 LWG262198 MGC262198 MPY262198 MZU262198 NJQ262198 NTM262198 ODI262198 ONE262198 OXA262198 PGW262198 PQS262198 QAO262198 QKK262198 QUG262198 REC262198 RNY262198 RXU262198 SHQ262198 SRM262198 TBI262198 TLE262198 TVA262198 UEW262198 UOS262198 UYO262198 VIK262198 VSG262198 WCC262198 WLY262198 WVU262198 M327734 JI327734 TE327734 ADA327734 AMW327734 AWS327734 BGO327734 BQK327734 CAG327734 CKC327734 CTY327734 DDU327734 DNQ327734 DXM327734 EHI327734 ERE327734 FBA327734 FKW327734 FUS327734 GEO327734 GOK327734 GYG327734 HIC327734 HRY327734 IBU327734 ILQ327734 IVM327734 JFI327734 JPE327734 JZA327734 KIW327734 KSS327734 LCO327734 LMK327734 LWG327734 MGC327734 MPY327734 MZU327734 NJQ327734 NTM327734 ODI327734 ONE327734 OXA327734 PGW327734 PQS327734 QAO327734 QKK327734 QUG327734 REC327734 RNY327734 RXU327734 SHQ327734 SRM327734 TBI327734 TLE327734 TVA327734 UEW327734 UOS327734 UYO327734 VIK327734 VSG327734 WCC327734 WLY327734 WVU327734 M393270 JI393270 TE393270 ADA393270 AMW393270 AWS393270 BGO393270 BQK393270 CAG393270 CKC393270 CTY393270 DDU393270 DNQ393270 DXM393270 EHI393270 ERE393270 FBA393270 FKW393270 FUS393270 GEO393270 GOK393270 GYG393270 HIC393270 HRY393270 IBU393270 ILQ393270 IVM393270 JFI393270 JPE393270 JZA393270 KIW393270 KSS393270 LCO393270 LMK393270 LWG393270 MGC393270 MPY393270 MZU393270 NJQ393270 NTM393270 ODI393270 ONE393270 OXA393270 PGW393270 PQS393270 QAO393270 QKK393270 QUG393270 REC393270 RNY393270 RXU393270 SHQ393270 SRM393270 TBI393270 TLE393270 TVA393270 UEW393270 UOS393270 UYO393270 VIK393270 VSG393270 WCC393270 WLY393270 WVU393270 M458806 JI458806 TE458806 ADA458806 AMW458806 AWS458806 BGO458806 BQK458806 CAG458806 CKC458806 CTY458806 DDU458806 DNQ458806 DXM458806 EHI458806 ERE458806 FBA458806 FKW458806 FUS458806 GEO458806 GOK458806 GYG458806 HIC458806 HRY458806 IBU458806 ILQ458806 IVM458806 JFI458806 JPE458806 JZA458806 KIW458806 KSS458806 LCO458806 LMK458806 LWG458806 MGC458806 MPY458806 MZU458806 NJQ458806 NTM458806 ODI458806 ONE458806 OXA458806 PGW458806 PQS458806 QAO458806 QKK458806 QUG458806 REC458806 RNY458806 RXU458806 SHQ458806 SRM458806 TBI458806 TLE458806 TVA458806 UEW458806 UOS458806 UYO458806 VIK458806 VSG458806 WCC458806 WLY458806 WVU458806 M524342 JI524342 TE524342 ADA524342 AMW524342 AWS524342 BGO524342 BQK524342 CAG524342 CKC524342 CTY524342 DDU524342 DNQ524342 DXM524342 EHI524342 ERE524342 FBA524342 FKW524342 FUS524342 GEO524342 GOK524342 GYG524342 HIC524342 HRY524342 IBU524342 ILQ524342 IVM524342 JFI524342 JPE524342 JZA524342 KIW524342 KSS524342 LCO524342 LMK524342 LWG524342 MGC524342 MPY524342 MZU524342 NJQ524342 NTM524342 ODI524342 ONE524342 OXA524342 PGW524342 PQS524342 QAO524342 QKK524342 QUG524342 REC524342 RNY524342 RXU524342 SHQ524342 SRM524342 TBI524342 TLE524342 TVA524342 UEW524342 UOS524342 UYO524342 VIK524342 VSG524342 WCC524342 WLY524342 WVU524342 M589878 JI589878 TE589878 ADA589878 AMW589878 AWS589878 BGO589878 BQK589878 CAG589878 CKC589878 CTY589878 DDU589878 DNQ589878 DXM589878 EHI589878 ERE589878 FBA589878 FKW589878 FUS589878 GEO589878 GOK589878 GYG589878 HIC589878 HRY589878 IBU589878 ILQ589878 IVM589878 JFI589878 JPE589878 JZA589878 KIW589878 KSS589878 LCO589878 LMK589878 LWG589878 MGC589878 MPY589878 MZU589878 NJQ589878 NTM589878 ODI589878 ONE589878 OXA589878 PGW589878 PQS589878 QAO589878 QKK589878 QUG589878 REC589878 RNY589878 RXU589878 SHQ589878 SRM589878 TBI589878 TLE589878 TVA589878 UEW589878 UOS589878 UYO589878 VIK589878 VSG589878 WCC589878 WLY589878 WVU589878 M655414 JI655414 TE655414 ADA655414 AMW655414 AWS655414 BGO655414 BQK655414 CAG655414 CKC655414 CTY655414 DDU655414 DNQ655414 DXM655414 EHI655414 ERE655414 FBA655414 FKW655414 FUS655414 GEO655414 GOK655414 GYG655414 HIC655414 HRY655414 IBU655414 ILQ655414 IVM655414 JFI655414 JPE655414 JZA655414 KIW655414 KSS655414 LCO655414 LMK655414 LWG655414 MGC655414 MPY655414 MZU655414 NJQ655414 NTM655414 ODI655414 ONE655414 OXA655414 PGW655414 PQS655414 QAO655414 QKK655414 QUG655414 REC655414 RNY655414 RXU655414 SHQ655414 SRM655414 TBI655414 TLE655414 TVA655414 UEW655414 UOS655414 UYO655414 VIK655414 VSG655414 WCC655414 WLY655414 WVU655414 M720950 JI720950 TE720950 ADA720950 AMW720950 AWS720950 BGO720950 BQK720950 CAG720950 CKC720950 CTY720950 DDU720950 DNQ720950 DXM720950 EHI720950 ERE720950 FBA720950 FKW720950 FUS720950 GEO720950 GOK720950 GYG720950 HIC720950 HRY720950 IBU720950 ILQ720950 IVM720950 JFI720950 JPE720950 JZA720950 KIW720950 KSS720950 LCO720950 LMK720950 LWG720950 MGC720950 MPY720950 MZU720950 NJQ720950 NTM720950 ODI720950 ONE720950 OXA720950 PGW720950 PQS720950 QAO720950 QKK720950 QUG720950 REC720950 RNY720950 RXU720950 SHQ720950 SRM720950 TBI720950 TLE720950 TVA720950 UEW720950 UOS720950 UYO720950 VIK720950 VSG720950 WCC720950 WLY720950 WVU720950 M786486 JI786486 TE786486 ADA786486 AMW786486 AWS786486 BGO786486 BQK786486 CAG786486 CKC786486 CTY786486 DDU786486 DNQ786486 DXM786486 EHI786486 ERE786486 FBA786486 FKW786486 FUS786486 GEO786486 GOK786486 GYG786486 HIC786486 HRY786486 IBU786486 ILQ786486 IVM786486 JFI786486 JPE786486 JZA786486 KIW786486 KSS786486 LCO786486 LMK786486 LWG786486 MGC786486 MPY786486 MZU786486 NJQ786486 NTM786486 ODI786486 ONE786486 OXA786486 PGW786486 PQS786486 QAO786486 QKK786486 QUG786486 REC786486 RNY786486 RXU786486 SHQ786486 SRM786486 TBI786486 TLE786486 TVA786486 UEW786486 UOS786486 UYO786486 VIK786486 VSG786486 WCC786486 WLY786486 WVU786486 M852022 JI852022 TE852022 ADA852022 AMW852022 AWS852022 BGO852022 BQK852022 CAG852022 CKC852022 CTY852022 DDU852022 DNQ852022 DXM852022 EHI852022 ERE852022 FBA852022 FKW852022 FUS852022 GEO852022 GOK852022 GYG852022 HIC852022 HRY852022 IBU852022 ILQ852022 IVM852022 JFI852022 JPE852022 JZA852022 KIW852022 KSS852022 LCO852022 LMK852022 LWG852022 MGC852022 MPY852022 MZU852022 NJQ852022 NTM852022 ODI852022 ONE852022 OXA852022 PGW852022 PQS852022 QAO852022 QKK852022 QUG852022 REC852022 RNY852022 RXU852022 SHQ852022 SRM852022 TBI852022 TLE852022 TVA852022 UEW852022 UOS852022 UYO852022 VIK852022 VSG852022 WCC852022 WLY852022 WVU852022 M917558 JI917558 TE917558 ADA917558 AMW917558 AWS917558 BGO917558 BQK917558 CAG917558 CKC917558 CTY917558 DDU917558 DNQ917558 DXM917558 EHI917558 ERE917558 FBA917558 FKW917558 FUS917558 GEO917558 GOK917558 GYG917558 HIC917558 HRY917558 IBU917558 ILQ917558 IVM917558 JFI917558 JPE917558 JZA917558 KIW917558 KSS917558 LCO917558 LMK917558 LWG917558 MGC917558 MPY917558 MZU917558 NJQ917558 NTM917558 ODI917558 ONE917558 OXA917558 PGW917558 PQS917558 QAO917558 QKK917558 QUG917558 REC917558 RNY917558 RXU917558 SHQ917558 SRM917558 TBI917558 TLE917558 TVA917558 UEW917558 UOS917558 UYO917558 VIK917558 VSG917558 WCC917558 WLY917558 WVU917558 M983094 JI983094 TE983094 ADA983094 AMW983094 AWS983094 BGO983094 BQK983094 CAG983094 CKC983094 CTY983094 DDU983094 DNQ983094 DXM983094 EHI983094 ERE983094 FBA983094 FKW983094 FUS983094 GEO983094 GOK983094 GYG983094 HIC983094 HRY983094 IBU983094 ILQ983094 IVM983094 JFI983094 JPE983094 JZA983094 KIW983094 KSS983094 LCO983094 LMK983094 LWG983094 MGC983094 MPY983094 MZU983094 NJQ983094 NTM983094 ODI983094 ONE983094 OXA983094 PGW983094 PQS983094 QAO983094 QKK983094 QUG983094 REC983094 RNY983094 RXU983094 SHQ983094 SRM983094 TBI983094 TLE983094 TVA983094 UEW983094 UOS983094 UYO983094 VIK983094 VSG983094 WCC983094 WLY983094 WVU983094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K65582 JG65582 TC65582 ACY65582 AMU65582 AWQ65582 BGM65582 BQI65582 CAE65582 CKA65582 CTW65582 DDS65582 DNO65582 DXK65582 EHG65582 ERC65582 FAY65582 FKU65582 FUQ65582 GEM65582 GOI65582 GYE65582 HIA65582 HRW65582 IBS65582 ILO65582 IVK65582 JFG65582 JPC65582 JYY65582 KIU65582 KSQ65582 LCM65582 LMI65582 LWE65582 MGA65582 MPW65582 MZS65582 NJO65582 NTK65582 ODG65582 ONC65582 OWY65582 PGU65582 PQQ65582 QAM65582 QKI65582 QUE65582 REA65582 RNW65582 RXS65582 SHO65582 SRK65582 TBG65582 TLC65582 TUY65582 UEU65582 UOQ65582 UYM65582 VII65582 VSE65582 WCA65582 WLW65582 WVS65582 K131118 JG131118 TC131118 ACY131118 AMU131118 AWQ131118 BGM131118 BQI131118 CAE131118 CKA131118 CTW131118 DDS131118 DNO131118 DXK131118 EHG131118 ERC131118 FAY131118 FKU131118 FUQ131118 GEM131118 GOI131118 GYE131118 HIA131118 HRW131118 IBS131118 ILO131118 IVK131118 JFG131118 JPC131118 JYY131118 KIU131118 KSQ131118 LCM131118 LMI131118 LWE131118 MGA131118 MPW131118 MZS131118 NJO131118 NTK131118 ODG131118 ONC131118 OWY131118 PGU131118 PQQ131118 QAM131118 QKI131118 QUE131118 REA131118 RNW131118 RXS131118 SHO131118 SRK131118 TBG131118 TLC131118 TUY131118 UEU131118 UOQ131118 UYM131118 VII131118 VSE131118 WCA131118 WLW131118 WVS131118 K196654 JG196654 TC196654 ACY196654 AMU196654 AWQ196654 BGM196654 BQI196654 CAE196654 CKA196654 CTW196654 DDS196654 DNO196654 DXK196654 EHG196654 ERC196654 FAY196654 FKU196654 FUQ196654 GEM196654 GOI196654 GYE196654 HIA196654 HRW196654 IBS196654 ILO196654 IVK196654 JFG196654 JPC196654 JYY196654 KIU196654 KSQ196654 LCM196654 LMI196654 LWE196654 MGA196654 MPW196654 MZS196654 NJO196654 NTK196654 ODG196654 ONC196654 OWY196654 PGU196654 PQQ196654 QAM196654 QKI196654 QUE196654 REA196654 RNW196654 RXS196654 SHO196654 SRK196654 TBG196654 TLC196654 TUY196654 UEU196654 UOQ196654 UYM196654 VII196654 VSE196654 WCA196654 WLW196654 WVS196654 K262190 JG262190 TC262190 ACY262190 AMU262190 AWQ262190 BGM262190 BQI262190 CAE262190 CKA262190 CTW262190 DDS262190 DNO262190 DXK262190 EHG262190 ERC262190 FAY262190 FKU262190 FUQ262190 GEM262190 GOI262190 GYE262190 HIA262190 HRW262190 IBS262190 ILO262190 IVK262190 JFG262190 JPC262190 JYY262190 KIU262190 KSQ262190 LCM262190 LMI262190 LWE262190 MGA262190 MPW262190 MZS262190 NJO262190 NTK262190 ODG262190 ONC262190 OWY262190 PGU262190 PQQ262190 QAM262190 QKI262190 QUE262190 REA262190 RNW262190 RXS262190 SHO262190 SRK262190 TBG262190 TLC262190 TUY262190 UEU262190 UOQ262190 UYM262190 VII262190 VSE262190 WCA262190 WLW262190 WVS262190 K327726 JG327726 TC327726 ACY327726 AMU327726 AWQ327726 BGM327726 BQI327726 CAE327726 CKA327726 CTW327726 DDS327726 DNO327726 DXK327726 EHG327726 ERC327726 FAY327726 FKU327726 FUQ327726 GEM327726 GOI327726 GYE327726 HIA327726 HRW327726 IBS327726 ILO327726 IVK327726 JFG327726 JPC327726 JYY327726 KIU327726 KSQ327726 LCM327726 LMI327726 LWE327726 MGA327726 MPW327726 MZS327726 NJO327726 NTK327726 ODG327726 ONC327726 OWY327726 PGU327726 PQQ327726 QAM327726 QKI327726 QUE327726 REA327726 RNW327726 RXS327726 SHO327726 SRK327726 TBG327726 TLC327726 TUY327726 UEU327726 UOQ327726 UYM327726 VII327726 VSE327726 WCA327726 WLW327726 WVS327726 K393262 JG393262 TC393262 ACY393262 AMU393262 AWQ393262 BGM393262 BQI393262 CAE393262 CKA393262 CTW393262 DDS393262 DNO393262 DXK393262 EHG393262 ERC393262 FAY393262 FKU393262 FUQ393262 GEM393262 GOI393262 GYE393262 HIA393262 HRW393262 IBS393262 ILO393262 IVK393262 JFG393262 JPC393262 JYY393262 KIU393262 KSQ393262 LCM393262 LMI393262 LWE393262 MGA393262 MPW393262 MZS393262 NJO393262 NTK393262 ODG393262 ONC393262 OWY393262 PGU393262 PQQ393262 QAM393262 QKI393262 QUE393262 REA393262 RNW393262 RXS393262 SHO393262 SRK393262 TBG393262 TLC393262 TUY393262 UEU393262 UOQ393262 UYM393262 VII393262 VSE393262 WCA393262 WLW393262 WVS393262 K458798 JG458798 TC458798 ACY458798 AMU458798 AWQ458798 BGM458798 BQI458798 CAE458798 CKA458798 CTW458798 DDS458798 DNO458798 DXK458798 EHG458798 ERC458798 FAY458798 FKU458798 FUQ458798 GEM458798 GOI458798 GYE458798 HIA458798 HRW458798 IBS458798 ILO458798 IVK458798 JFG458798 JPC458798 JYY458798 KIU458798 KSQ458798 LCM458798 LMI458798 LWE458798 MGA458798 MPW458798 MZS458798 NJO458798 NTK458798 ODG458798 ONC458798 OWY458798 PGU458798 PQQ458798 QAM458798 QKI458798 QUE458798 REA458798 RNW458798 RXS458798 SHO458798 SRK458798 TBG458798 TLC458798 TUY458798 UEU458798 UOQ458798 UYM458798 VII458798 VSE458798 WCA458798 WLW458798 WVS458798 K524334 JG524334 TC524334 ACY524334 AMU524334 AWQ524334 BGM524334 BQI524334 CAE524334 CKA524334 CTW524334 DDS524334 DNO524334 DXK524334 EHG524334 ERC524334 FAY524334 FKU524334 FUQ524334 GEM524334 GOI524334 GYE524334 HIA524334 HRW524334 IBS524334 ILO524334 IVK524334 JFG524334 JPC524334 JYY524334 KIU524334 KSQ524334 LCM524334 LMI524334 LWE524334 MGA524334 MPW524334 MZS524334 NJO524334 NTK524334 ODG524334 ONC524334 OWY524334 PGU524334 PQQ524334 QAM524334 QKI524334 QUE524334 REA524334 RNW524334 RXS524334 SHO524334 SRK524334 TBG524334 TLC524334 TUY524334 UEU524334 UOQ524334 UYM524334 VII524334 VSE524334 WCA524334 WLW524334 WVS524334 K589870 JG589870 TC589870 ACY589870 AMU589870 AWQ589870 BGM589870 BQI589870 CAE589870 CKA589870 CTW589870 DDS589870 DNO589870 DXK589870 EHG589870 ERC589870 FAY589870 FKU589870 FUQ589870 GEM589870 GOI589870 GYE589870 HIA589870 HRW589870 IBS589870 ILO589870 IVK589870 JFG589870 JPC589870 JYY589870 KIU589870 KSQ589870 LCM589870 LMI589870 LWE589870 MGA589870 MPW589870 MZS589870 NJO589870 NTK589870 ODG589870 ONC589870 OWY589870 PGU589870 PQQ589870 QAM589870 QKI589870 QUE589870 REA589870 RNW589870 RXS589870 SHO589870 SRK589870 TBG589870 TLC589870 TUY589870 UEU589870 UOQ589870 UYM589870 VII589870 VSE589870 WCA589870 WLW589870 WVS589870 K655406 JG655406 TC655406 ACY655406 AMU655406 AWQ655406 BGM655406 BQI655406 CAE655406 CKA655406 CTW655406 DDS655406 DNO655406 DXK655406 EHG655406 ERC655406 FAY655406 FKU655406 FUQ655406 GEM655406 GOI655406 GYE655406 HIA655406 HRW655406 IBS655406 ILO655406 IVK655406 JFG655406 JPC655406 JYY655406 KIU655406 KSQ655406 LCM655406 LMI655406 LWE655406 MGA655406 MPW655406 MZS655406 NJO655406 NTK655406 ODG655406 ONC655406 OWY655406 PGU655406 PQQ655406 QAM655406 QKI655406 QUE655406 REA655406 RNW655406 RXS655406 SHO655406 SRK655406 TBG655406 TLC655406 TUY655406 UEU655406 UOQ655406 UYM655406 VII655406 VSE655406 WCA655406 WLW655406 WVS655406 K720942 JG720942 TC720942 ACY720942 AMU720942 AWQ720942 BGM720942 BQI720942 CAE720942 CKA720942 CTW720942 DDS720942 DNO720942 DXK720942 EHG720942 ERC720942 FAY720942 FKU720942 FUQ720942 GEM720942 GOI720942 GYE720942 HIA720942 HRW720942 IBS720942 ILO720942 IVK720942 JFG720942 JPC720942 JYY720942 KIU720942 KSQ720942 LCM720942 LMI720942 LWE720942 MGA720942 MPW720942 MZS720942 NJO720942 NTK720942 ODG720942 ONC720942 OWY720942 PGU720942 PQQ720942 QAM720942 QKI720942 QUE720942 REA720942 RNW720942 RXS720942 SHO720942 SRK720942 TBG720942 TLC720942 TUY720942 UEU720942 UOQ720942 UYM720942 VII720942 VSE720942 WCA720942 WLW720942 WVS720942 K786478 JG786478 TC786478 ACY786478 AMU786478 AWQ786478 BGM786478 BQI786478 CAE786478 CKA786478 CTW786478 DDS786478 DNO786478 DXK786478 EHG786478 ERC786478 FAY786478 FKU786478 FUQ786478 GEM786478 GOI786478 GYE786478 HIA786478 HRW786478 IBS786478 ILO786478 IVK786478 JFG786478 JPC786478 JYY786478 KIU786478 KSQ786478 LCM786478 LMI786478 LWE786478 MGA786478 MPW786478 MZS786478 NJO786478 NTK786478 ODG786478 ONC786478 OWY786478 PGU786478 PQQ786478 QAM786478 QKI786478 QUE786478 REA786478 RNW786478 RXS786478 SHO786478 SRK786478 TBG786478 TLC786478 TUY786478 UEU786478 UOQ786478 UYM786478 VII786478 VSE786478 WCA786478 WLW786478 WVS786478 K852014 JG852014 TC852014 ACY852014 AMU852014 AWQ852014 BGM852014 BQI852014 CAE852014 CKA852014 CTW852014 DDS852014 DNO852014 DXK852014 EHG852014 ERC852014 FAY852014 FKU852014 FUQ852014 GEM852014 GOI852014 GYE852014 HIA852014 HRW852014 IBS852014 ILO852014 IVK852014 JFG852014 JPC852014 JYY852014 KIU852014 KSQ852014 LCM852014 LMI852014 LWE852014 MGA852014 MPW852014 MZS852014 NJO852014 NTK852014 ODG852014 ONC852014 OWY852014 PGU852014 PQQ852014 QAM852014 QKI852014 QUE852014 REA852014 RNW852014 RXS852014 SHO852014 SRK852014 TBG852014 TLC852014 TUY852014 UEU852014 UOQ852014 UYM852014 VII852014 VSE852014 WCA852014 WLW852014 WVS852014 K917550 JG917550 TC917550 ACY917550 AMU917550 AWQ917550 BGM917550 BQI917550 CAE917550 CKA917550 CTW917550 DDS917550 DNO917550 DXK917550 EHG917550 ERC917550 FAY917550 FKU917550 FUQ917550 GEM917550 GOI917550 GYE917550 HIA917550 HRW917550 IBS917550 ILO917550 IVK917550 JFG917550 JPC917550 JYY917550 KIU917550 KSQ917550 LCM917550 LMI917550 LWE917550 MGA917550 MPW917550 MZS917550 NJO917550 NTK917550 ODG917550 ONC917550 OWY917550 PGU917550 PQQ917550 QAM917550 QKI917550 QUE917550 REA917550 RNW917550 RXS917550 SHO917550 SRK917550 TBG917550 TLC917550 TUY917550 UEU917550 UOQ917550 UYM917550 VII917550 VSE917550 WCA917550 WLW917550 WVS917550 K983086 JG983086 TC983086 ACY983086 AMU983086 AWQ983086 BGM983086 BQI983086 CAE983086 CKA983086 CTW983086 DDS983086 DNO983086 DXK983086 EHG983086 ERC983086 FAY983086 FKU983086 FUQ983086 GEM983086 GOI983086 GYE983086 HIA983086 HRW983086 IBS983086 ILO983086 IVK983086 JFG983086 JPC983086 JYY983086 KIU983086 KSQ983086 LCM983086 LMI983086 LWE983086 MGA983086 MPW983086 MZS983086 NJO983086 NTK983086 ODG983086 ONC983086 OWY983086 PGU983086 PQQ983086 QAM983086 QKI983086 QUE983086 REA983086 RNW983086 RXS983086 SHO983086 SRK983086 TBG983086 TLC983086 TUY983086 UEU983086 UOQ983086 UYM983086 VII983086 VSE983086 WCA983086 WLW983086 WVS983086 K62 JG62 TC62 ACY62 AMU62 AWQ62 BGM62 BQI62 CAE62 CKA62 CTW62 DDS62 DNO62 DXK62 EHG62 ERC62 FAY62 FKU62 FUQ62 GEM62 GOI62 GYE62 HIA62 HRW62 IBS62 ILO62 IVK62 JFG62 JPC62 JYY62 KIU62 KSQ62 LCM62 LMI62 LWE62 MGA62 MPW62 MZS62 NJO62 NTK62 ODG62 ONC62 OWY62 PGU62 PQQ62 QAM62 QKI62 QUE62 REA62 RNW62 RXS62 SHO62 SRK62 TBG62 TLC62 TUY62 UEU62 UOQ62 UYM62 VII62 VSE62 WCA62 WLW62 WVS62 K65598 JG65598 TC65598 ACY65598 AMU65598 AWQ65598 BGM65598 BQI65598 CAE65598 CKA65598 CTW65598 DDS65598 DNO65598 DXK65598 EHG65598 ERC65598 FAY65598 FKU65598 FUQ65598 GEM65598 GOI65598 GYE65598 HIA65598 HRW65598 IBS65598 ILO65598 IVK65598 JFG65598 JPC65598 JYY65598 KIU65598 KSQ65598 LCM65598 LMI65598 LWE65598 MGA65598 MPW65598 MZS65598 NJO65598 NTK65598 ODG65598 ONC65598 OWY65598 PGU65598 PQQ65598 QAM65598 QKI65598 QUE65598 REA65598 RNW65598 RXS65598 SHO65598 SRK65598 TBG65598 TLC65598 TUY65598 UEU65598 UOQ65598 UYM65598 VII65598 VSE65598 WCA65598 WLW65598 WVS65598 K131134 JG131134 TC131134 ACY131134 AMU131134 AWQ131134 BGM131134 BQI131134 CAE131134 CKA131134 CTW131134 DDS131134 DNO131134 DXK131134 EHG131134 ERC131134 FAY131134 FKU131134 FUQ131134 GEM131134 GOI131134 GYE131134 HIA131134 HRW131134 IBS131134 ILO131134 IVK131134 JFG131134 JPC131134 JYY131134 KIU131134 KSQ131134 LCM131134 LMI131134 LWE131134 MGA131134 MPW131134 MZS131134 NJO131134 NTK131134 ODG131134 ONC131134 OWY131134 PGU131134 PQQ131134 QAM131134 QKI131134 QUE131134 REA131134 RNW131134 RXS131134 SHO131134 SRK131134 TBG131134 TLC131134 TUY131134 UEU131134 UOQ131134 UYM131134 VII131134 VSE131134 WCA131134 WLW131134 WVS131134 K196670 JG196670 TC196670 ACY196670 AMU196670 AWQ196670 BGM196670 BQI196670 CAE196670 CKA196670 CTW196670 DDS196670 DNO196670 DXK196670 EHG196670 ERC196670 FAY196670 FKU196670 FUQ196670 GEM196670 GOI196670 GYE196670 HIA196670 HRW196670 IBS196670 ILO196670 IVK196670 JFG196670 JPC196670 JYY196670 KIU196670 KSQ196670 LCM196670 LMI196670 LWE196670 MGA196670 MPW196670 MZS196670 NJO196670 NTK196670 ODG196670 ONC196670 OWY196670 PGU196670 PQQ196670 QAM196670 QKI196670 QUE196670 REA196670 RNW196670 RXS196670 SHO196670 SRK196670 TBG196670 TLC196670 TUY196670 UEU196670 UOQ196670 UYM196670 VII196670 VSE196670 WCA196670 WLW196670 WVS196670 K262206 JG262206 TC262206 ACY262206 AMU262206 AWQ262206 BGM262206 BQI262206 CAE262206 CKA262206 CTW262206 DDS262206 DNO262206 DXK262206 EHG262206 ERC262206 FAY262206 FKU262206 FUQ262206 GEM262206 GOI262206 GYE262206 HIA262206 HRW262206 IBS262206 ILO262206 IVK262206 JFG262206 JPC262206 JYY262206 KIU262206 KSQ262206 LCM262206 LMI262206 LWE262206 MGA262206 MPW262206 MZS262206 NJO262206 NTK262206 ODG262206 ONC262206 OWY262206 PGU262206 PQQ262206 QAM262206 QKI262206 QUE262206 REA262206 RNW262206 RXS262206 SHO262206 SRK262206 TBG262206 TLC262206 TUY262206 UEU262206 UOQ262206 UYM262206 VII262206 VSE262206 WCA262206 WLW262206 WVS262206 K327742 JG327742 TC327742 ACY327742 AMU327742 AWQ327742 BGM327742 BQI327742 CAE327742 CKA327742 CTW327742 DDS327742 DNO327742 DXK327742 EHG327742 ERC327742 FAY327742 FKU327742 FUQ327742 GEM327742 GOI327742 GYE327742 HIA327742 HRW327742 IBS327742 ILO327742 IVK327742 JFG327742 JPC327742 JYY327742 KIU327742 KSQ327742 LCM327742 LMI327742 LWE327742 MGA327742 MPW327742 MZS327742 NJO327742 NTK327742 ODG327742 ONC327742 OWY327742 PGU327742 PQQ327742 QAM327742 QKI327742 QUE327742 REA327742 RNW327742 RXS327742 SHO327742 SRK327742 TBG327742 TLC327742 TUY327742 UEU327742 UOQ327742 UYM327742 VII327742 VSE327742 WCA327742 WLW327742 WVS327742 K393278 JG393278 TC393278 ACY393278 AMU393278 AWQ393278 BGM393278 BQI393278 CAE393278 CKA393278 CTW393278 DDS393278 DNO393278 DXK393278 EHG393278 ERC393278 FAY393278 FKU393278 FUQ393278 GEM393278 GOI393278 GYE393278 HIA393278 HRW393278 IBS393278 ILO393278 IVK393278 JFG393278 JPC393278 JYY393278 KIU393278 KSQ393278 LCM393278 LMI393278 LWE393278 MGA393278 MPW393278 MZS393278 NJO393278 NTK393278 ODG393278 ONC393278 OWY393278 PGU393278 PQQ393278 QAM393278 QKI393278 QUE393278 REA393278 RNW393278 RXS393278 SHO393278 SRK393278 TBG393278 TLC393278 TUY393278 UEU393278 UOQ393278 UYM393278 VII393278 VSE393278 WCA393278 WLW393278 WVS393278 K458814 JG458814 TC458814 ACY458814 AMU458814 AWQ458814 BGM458814 BQI458814 CAE458814 CKA458814 CTW458814 DDS458814 DNO458814 DXK458814 EHG458814 ERC458814 FAY458814 FKU458814 FUQ458814 GEM458814 GOI458814 GYE458814 HIA458814 HRW458814 IBS458814 ILO458814 IVK458814 JFG458814 JPC458814 JYY458814 KIU458814 KSQ458814 LCM458814 LMI458814 LWE458814 MGA458814 MPW458814 MZS458814 NJO458814 NTK458814 ODG458814 ONC458814 OWY458814 PGU458814 PQQ458814 QAM458814 QKI458814 QUE458814 REA458814 RNW458814 RXS458814 SHO458814 SRK458814 TBG458814 TLC458814 TUY458814 UEU458814 UOQ458814 UYM458814 VII458814 VSE458814 WCA458814 WLW458814 WVS458814 K524350 JG524350 TC524350 ACY524350 AMU524350 AWQ524350 BGM524350 BQI524350 CAE524350 CKA524350 CTW524350 DDS524350 DNO524350 DXK524350 EHG524350 ERC524350 FAY524350 FKU524350 FUQ524350 GEM524350 GOI524350 GYE524350 HIA524350 HRW524350 IBS524350 ILO524350 IVK524350 JFG524350 JPC524350 JYY524350 KIU524350 KSQ524350 LCM524350 LMI524350 LWE524350 MGA524350 MPW524350 MZS524350 NJO524350 NTK524350 ODG524350 ONC524350 OWY524350 PGU524350 PQQ524350 QAM524350 QKI524350 QUE524350 REA524350 RNW524350 RXS524350 SHO524350 SRK524350 TBG524350 TLC524350 TUY524350 UEU524350 UOQ524350 UYM524350 VII524350 VSE524350 WCA524350 WLW524350 WVS524350 K589886 JG589886 TC589886 ACY589886 AMU589886 AWQ589886 BGM589886 BQI589886 CAE589886 CKA589886 CTW589886 DDS589886 DNO589886 DXK589886 EHG589886 ERC589886 FAY589886 FKU589886 FUQ589886 GEM589886 GOI589886 GYE589886 HIA589886 HRW589886 IBS589886 ILO589886 IVK589886 JFG589886 JPC589886 JYY589886 KIU589886 KSQ589886 LCM589886 LMI589886 LWE589886 MGA589886 MPW589886 MZS589886 NJO589886 NTK589886 ODG589886 ONC589886 OWY589886 PGU589886 PQQ589886 QAM589886 QKI589886 QUE589886 REA589886 RNW589886 RXS589886 SHO589886 SRK589886 TBG589886 TLC589886 TUY589886 UEU589886 UOQ589886 UYM589886 VII589886 VSE589886 WCA589886 WLW589886 WVS589886 K655422 JG655422 TC655422 ACY655422 AMU655422 AWQ655422 BGM655422 BQI655422 CAE655422 CKA655422 CTW655422 DDS655422 DNO655422 DXK655422 EHG655422 ERC655422 FAY655422 FKU655422 FUQ655422 GEM655422 GOI655422 GYE655422 HIA655422 HRW655422 IBS655422 ILO655422 IVK655422 JFG655422 JPC655422 JYY655422 KIU655422 KSQ655422 LCM655422 LMI655422 LWE655422 MGA655422 MPW655422 MZS655422 NJO655422 NTK655422 ODG655422 ONC655422 OWY655422 PGU655422 PQQ655422 QAM655422 QKI655422 QUE655422 REA655422 RNW655422 RXS655422 SHO655422 SRK655422 TBG655422 TLC655422 TUY655422 UEU655422 UOQ655422 UYM655422 VII655422 VSE655422 WCA655422 WLW655422 WVS655422 K720958 JG720958 TC720958 ACY720958 AMU720958 AWQ720958 BGM720958 BQI720958 CAE720958 CKA720958 CTW720958 DDS720958 DNO720958 DXK720958 EHG720958 ERC720958 FAY720958 FKU720958 FUQ720958 GEM720958 GOI720958 GYE720958 HIA720958 HRW720958 IBS720958 ILO720958 IVK720958 JFG720958 JPC720958 JYY720958 KIU720958 KSQ720958 LCM720958 LMI720958 LWE720958 MGA720958 MPW720958 MZS720958 NJO720958 NTK720958 ODG720958 ONC720958 OWY720958 PGU720958 PQQ720958 QAM720958 QKI720958 QUE720958 REA720958 RNW720958 RXS720958 SHO720958 SRK720958 TBG720958 TLC720958 TUY720958 UEU720958 UOQ720958 UYM720958 VII720958 VSE720958 WCA720958 WLW720958 WVS720958 K786494 JG786494 TC786494 ACY786494 AMU786494 AWQ786494 BGM786494 BQI786494 CAE786494 CKA786494 CTW786494 DDS786494 DNO786494 DXK786494 EHG786494 ERC786494 FAY786494 FKU786494 FUQ786494 GEM786494 GOI786494 GYE786494 HIA786494 HRW786494 IBS786494 ILO786494 IVK786494 JFG786494 JPC786494 JYY786494 KIU786494 KSQ786494 LCM786494 LMI786494 LWE786494 MGA786494 MPW786494 MZS786494 NJO786494 NTK786494 ODG786494 ONC786494 OWY786494 PGU786494 PQQ786494 QAM786494 QKI786494 QUE786494 REA786494 RNW786494 RXS786494 SHO786494 SRK786494 TBG786494 TLC786494 TUY786494 UEU786494 UOQ786494 UYM786494 VII786494 VSE786494 WCA786494 WLW786494 WVS786494 K852030 JG852030 TC852030 ACY852030 AMU852030 AWQ852030 BGM852030 BQI852030 CAE852030 CKA852030 CTW852030 DDS852030 DNO852030 DXK852030 EHG852030 ERC852030 FAY852030 FKU852030 FUQ852030 GEM852030 GOI852030 GYE852030 HIA852030 HRW852030 IBS852030 ILO852030 IVK852030 JFG852030 JPC852030 JYY852030 KIU852030 KSQ852030 LCM852030 LMI852030 LWE852030 MGA852030 MPW852030 MZS852030 NJO852030 NTK852030 ODG852030 ONC852030 OWY852030 PGU852030 PQQ852030 QAM852030 QKI852030 QUE852030 REA852030 RNW852030 RXS852030 SHO852030 SRK852030 TBG852030 TLC852030 TUY852030 UEU852030 UOQ852030 UYM852030 VII852030 VSE852030 WCA852030 WLW852030 WVS852030 K917566 JG917566 TC917566 ACY917566 AMU917566 AWQ917566 BGM917566 BQI917566 CAE917566 CKA917566 CTW917566 DDS917566 DNO917566 DXK917566 EHG917566 ERC917566 FAY917566 FKU917566 FUQ917566 GEM917566 GOI917566 GYE917566 HIA917566 HRW917566 IBS917566 ILO917566 IVK917566 JFG917566 JPC917566 JYY917566 KIU917566 KSQ917566 LCM917566 LMI917566 LWE917566 MGA917566 MPW917566 MZS917566 NJO917566 NTK917566 ODG917566 ONC917566 OWY917566 PGU917566 PQQ917566 QAM917566 QKI917566 QUE917566 REA917566 RNW917566 RXS917566 SHO917566 SRK917566 TBG917566 TLC917566 TUY917566 UEU917566 UOQ917566 UYM917566 VII917566 VSE917566 WCA917566 WLW917566 WVS917566 K983102 JG983102 TC983102 ACY983102 AMU983102 AWQ983102 BGM983102 BQI983102 CAE983102 CKA983102 CTW983102 DDS983102 DNO983102 DXK983102 EHG983102 ERC983102 FAY983102 FKU983102 FUQ983102 GEM983102 GOI983102 GYE983102 HIA983102 HRW983102 IBS983102 ILO983102 IVK983102 JFG983102 JPC983102 JYY983102 KIU983102 KSQ983102 LCM983102 LMI983102 LWE983102 MGA983102 MPW983102 MZS983102 NJO983102 NTK983102 ODG983102 ONC983102 OWY983102 PGU983102 PQQ983102 QAM983102 QKI983102 QUE983102 REA983102 RNW983102 RXS983102 SHO983102 SRK983102 TBG983102 TLC983102 TUY983102 UEU983102 UOQ983102 UYM983102 VII983102 VSE983102 WCA983102 WLW983102 WVS983102 I66 JE66 TA66 ACW66 AMS66 AWO66 BGK66 BQG66 CAC66 CJY66 CTU66 DDQ66 DNM66 DXI66 EHE66 ERA66 FAW66 FKS66 FUO66 GEK66 GOG66 GYC66 HHY66 HRU66 IBQ66 ILM66 IVI66 JFE66 JPA66 JYW66 KIS66 KSO66 LCK66 LMG66 LWC66 MFY66 MPU66 MZQ66 NJM66 NTI66 ODE66 ONA66 OWW66 PGS66 PQO66 QAK66 QKG66 QUC66 RDY66 RNU66 RXQ66 SHM66 SRI66 TBE66 TLA66 TUW66 UES66 UOO66 UYK66 VIG66 VSC66 WBY66 WLU66 WVQ66 I65602 JE65602 TA65602 ACW65602 AMS65602 AWO65602 BGK65602 BQG65602 CAC65602 CJY65602 CTU65602 DDQ65602 DNM65602 DXI65602 EHE65602 ERA65602 FAW65602 FKS65602 FUO65602 GEK65602 GOG65602 GYC65602 HHY65602 HRU65602 IBQ65602 ILM65602 IVI65602 JFE65602 JPA65602 JYW65602 KIS65602 KSO65602 LCK65602 LMG65602 LWC65602 MFY65602 MPU65602 MZQ65602 NJM65602 NTI65602 ODE65602 ONA65602 OWW65602 PGS65602 PQO65602 QAK65602 QKG65602 QUC65602 RDY65602 RNU65602 RXQ65602 SHM65602 SRI65602 TBE65602 TLA65602 TUW65602 UES65602 UOO65602 UYK65602 VIG65602 VSC65602 WBY65602 WLU65602 WVQ65602 I131138 JE131138 TA131138 ACW131138 AMS131138 AWO131138 BGK131138 BQG131138 CAC131138 CJY131138 CTU131138 DDQ131138 DNM131138 DXI131138 EHE131138 ERA131138 FAW131138 FKS131138 FUO131138 GEK131138 GOG131138 GYC131138 HHY131138 HRU131138 IBQ131138 ILM131138 IVI131138 JFE131138 JPA131138 JYW131138 KIS131138 KSO131138 LCK131138 LMG131138 LWC131138 MFY131138 MPU131138 MZQ131138 NJM131138 NTI131138 ODE131138 ONA131138 OWW131138 PGS131138 PQO131138 QAK131138 QKG131138 QUC131138 RDY131138 RNU131138 RXQ131138 SHM131138 SRI131138 TBE131138 TLA131138 TUW131138 UES131138 UOO131138 UYK131138 VIG131138 VSC131138 WBY131138 WLU131138 WVQ131138 I196674 JE196674 TA196674 ACW196674 AMS196674 AWO196674 BGK196674 BQG196674 CAC196674 CJY196674 CTU196674 DDQ196674 DNM196674 DXI196674 EHE196674 ERA196674 FAW196674 FKS196674 FUO196674 GEK196674 GOG196674 GYC196674 HHY196674 HRU196674 IBQ196674 ILM196674 IVI196674 JFE196674 JPA196674 JYW196674 KIS196674 KSO196674 LCK196674 LMG196674 LWC196674 MFY196674 MPU196674 MZQ196674 NJM196674 NTI196674 ODE196674 ONA196674 OWW196674 PGS196674 PQO196674 QAK196674 QKG196674 QUC196674 RDY196674 RNU196674 RXQ196674 SHM196674 SRI196674 TBE196674 TLA196674 TUW196674 UES196674 UOO196674 UYK196674 VIG196674 VSC196674 WBY196674 WLU196674 WVQ196674 I262210 JE262210 TA262210 ACW262210 AMS262210 AWO262210 BGK262210 BQG262210 CAC262210 CJY262210 CTU262210 DDQ262210 DNM262210 DXI262210 EHE262210 ERA262210 FAW262210 FKS262210 FUO262210 GEK262210 GOG262210 GYC262210 HHY262210 HRU262210 IBQ262210 ILM262210 IVI262210 JFE262210 JPA262210 JYW262210 KIS262210 KSO262210 LCK262210 LMG262210 LWC262210 MFY262210 MPU262210 MZQ262210 NJM262210 NTI262210 ODE262210 ONA262210 OWW262210 PGS262210 PQO262210 QAK262210 QKG262210 QUC262210 RDY262210 RNU262210 RXQ262210 SHM262210 SRI262210 TBE262210 TLA262210 TUW262210 UES262210 UOO262210 UYK262210 VIG262210 VSC262210 WBY262210 WLU262210 WVQ262210 I327746 JE327746 TA327746 ACW327746 AMS327746 AWO327746 BGK327746 BQG327746 CAC327746 CJY327746 CTU327746 DDQ327746 DNM327746 DXI327746 EHE327746 ERA327746 FAW327746 FKS327746 FUO327746 GEK327746 GOG327746 GYC327746 HHY327746 HRU327746 IBQ327746 ILM327746 IVI327746 JFE327746 JPA327746 JYW327746 KIS327746 KSO327746 LCK327746 LMG327746 LWC327746 MFY327746 MPU327746 MZQ327746 NJM327746 NTI327746 ODE327746 ONA327746 OWW327746 PGS327746 PQO327746 QAK327746 QKG327746 QUC327746 RDY327746 RNU327746 RXQ327746 SHM327746 SRI327746 TBE327746 TLA327746 TUW327746 UES327746 UOO327746 UYK327746 VIG327746 VSC327746 WBY327746 WLU327746 WVQ327746 I393282 JE393282 TA393282 ACW393282 AMS393282 AWO393282 BGK393282 BQG393282 CAC393282 CJY393282 CTU393282 DDQ393282 DNM393282 DXI393282 EHE393282 ERA393282 FAW393282 FKS393282 FUO393282 GEK393282 GOG393282 GYC393282 HHY393282 HRU393282 IBQ393282 ILM393282 IVI393282 JFE393282 JPA393282 JYW393282 KIS393282 KSO393282 LCK393282 LMG393282 LWC393282 MFY393282 MPU393282 MZQ393282 NJM393282 NTI393282 ODE393282 ONA393282 OWW393282 PGS393282 PQO393282 QAK393282 QKG393282 QUC393282 RDY393282 RNU393282 RXQ393282 SHM393282 SRI393282 TBE393282 TLA393282 TUW393282 UES393282 UOO393282 UYK393282 VIG393282 VSC393282 WBY393282 WLU393282 WVQ393282 I458818 JE458818 TA458818 ACW458818 AMS458818 AWO458818 BGK458818 BQG458818 CAC458818 CJY458818 CTU458818 DDQ458818 DNM458818 DXI458818 EHE458818 ERA458818 FAW458818 FKS458818 FUO458818 GEK458818 GOG458818 GYC458818 HHY458818 HRU458818 IBQ458818 ILM458818 IVI458818 JFE458818 JPA458818 JYW458818 KIS458818 KSO458818 LCK458818 LMG458818 LWC458818 MFY458818 MPU458818 MZQ458818 NJM458818 NTI458818 ODE458818 ONA458818 OWW458818 PGS458818 PQO458818 QAK458818 QKG458818 QUC458818 RDY458818 RNU458818 RXQ458818 SHM458818 SRI458818 TBE458818 TLA458818 TUW458818 UES458818 UOO458818 UYK458818 VIG458818 VSC458818 WBY458818 WLU458818 WVQ458818 I524354 JE524354 TA524354 ACW524354 AMS524354 AWO524354 BGK524354 BQG524354 CAC524354 CJY524354 CTU524354 DDQ524354 DNM524354 DXI524354 EHE524354 ERA524354 FAW524354 FKS524354 FUO524354 GEK524354 GOG524354 GYC524354 HHY524354 HRU524354 IBQ524354 ILM524354 IVI524354 JFE524354 JPA524354 JYW524354 KIS524354 KSO524354 LCK524354 LMG524354 LWC524354 MFY524354 MPU524354 MZQ524354 NJM524354 NTI524354 ODE524354 ONA524354 OWW524354 PGS524354 PQO524354 QAK524354 QKG524354 QUC524354 RDY524354 RNU524354 RXQ524354 SHM524354 SRI524354 TBE524354 TLA524354 TUW524354 UES524354 UOO524354 UYK524354 VIG524354 VSC524354 WBY524354 WLU524354 WVQ524354 I589890 JE589890 TA589890 ACW589890 AMS589890 AWO589890 BGK589890 BQG589890 CAC589890 CJY589890 CTU589890 DDQ589890 DNM589890 DXI589890 EHE589890 ERA589890 FAW589890 FKS589890 FUO589890 GEK589890 GOG589890 GYC589890 HHY589890 HRU589890 IBQ589890 ILM589890 IVI589890 JFE589890 JPA589890 JYW589890 KIS589890 KSO589890 LCK589890 LMG589890 LWC589890 MFY589890 MPU589890 MZQ589890 NJM589890 NTI589890 ODE589890 ONA589890 OWW589890 PGS589890 PQO589890 QAK589890 QKG589890 QUC589890 RDY589890 RNU589890 RXQ589890 SHM589890 SRI589890 TBE589890 TLA589890 TUW589890 UES589890 UOO589890 UYK589890 VIG589890 VSC589890 WBY589890 WLU589890 WVQ589890 I655426 JE655426 TA655426 ACW655426 AMS655426 AWO655426 BGK655426 BQG655426 CAC655426 CJY655426 CTU655426 DDQ655426 DNM655426 DXI655426 EHE655426 ERA655426 FAW655426 FKS655426 FUO655426 GEK655426 GOG655426 GYC655426 HHY655426 HRU655426 IBQ655426 ILM655426 IVI655426 JFE655426 JPA655426 JYW655426 KIS655426 KSO655426 LCK655426 LMG655426 LWC655426 MFY655426 MPU655426 MZQ655426 NJM655426 NTI655426 ODE655426 ONA655426 OWW655426 PGS655426 PQO655426 QAK655426 QKG655426 QUC655426 RDY655426 RNU655426 RXQ655426 SHM655426 SRI655426 TBE655426 TLA655426 TUW655426 UES655426 UOO655426 UYK655426 VIG655426 VSC655426 WBY655426 WLU655426 WVQ655426 I720962 JE720962 TA720962 ACW720962 AMS720962 AWO720962 BGK720962 BQG720962 CAC720962 CJY720962 CTU720962 DDQ720962 DNM720962 DXI720962 EHE720962 ERA720962 FAW720962 FKS720962 FUO720962 GEK720962 GOG720962 GYC720962 HHY720962 HRU720962 IBQ720962 ILM720962 IVI720962 JFE720962 JPA720962 JYW720962 KIS720962 KSO720962 LCK720962 LMG720962 LWC720962 MFY720962 MPU720962 MZQ720962 NJM720962 NTI720962 ODE720962 ONA720962 OWW720962 PGS720962 PQO720962 QAK720962 QKG720962 QUC720962 RDY720962 RNU720962 RXQ720962 SHM720962 SRI720962 TBE720962 TLA720962 TUW720962 UES720962 UOO720962 UYK720962 VIG720962 VSC720962 WBY720962 WLU720962 WVQ720962 I786498 JE786498 TA786498 ACW786498 AMS786498 AWO786498 BGK786498 BQG786498 CAC786498 CJY786498 CTU786498 DDQ786498 DNM786498 DXI786498 EHE786498 ERA786498 FAW786498 FKS786498 FUO786498 GEK786498 GOG786498 GYC786498 HHY786498 HRU786498 IBQ786498 ILM786498 IVI786498 JFE786498 JPA786498 JYW786498 KIS786498 KSO786498 LCK786498 LMG786498 LWC786498 MFY786498 MPU786498 MZQ786498 NJM786498 NTI786498 ODE786498 ONA786498 OWW786498 PGS786498 PQO786498 QAK786498 QKG786498 QUC786498 RDY786498 RNU786498 RXQ786498 SHM786498 SRI786498 TBE786498 TLA786498 TUW786498 UES786498 UOO786498 UYK786498 VIG786498 VSC786498 WBY786498 WLU786498 WVQ786498 I852034 JE852034 TA852034 ACW852034 AMS852034 AWO852034 BGK852034 BQG852034 CAC852034 CJY852034 CTU852034 DDQ852034 DNM852034 DXI852034 EHE852034 ERA852034 FAW852034 FKS852034 FUO852034 GEK852034 GOG852034 GYC852034 HHY852034 HRU852034 IBQ852034 ILM852034 IVI852034 JFE852034 JPA852034 JYW852034 KIS852034 KSO852034 LCK852034 LMG852034 LWC852034 MFY852034 MPU852034 MZQ852034 NJM852034 NTI852034 ODE852034 ONA852034 OWW852034 PGS852034 PQO852034 QAK852034 QKG852034 QUC852034 RDY852034 RNU852034 RXQ852034 SHM852034 SRI852034 TBE852034 TLA852034 TUW852034 UES852034 UOO852034 UYK852034 VIG852034 VSC852034 WBY852034 WLU852034 WVQ852034 I917570 JE917570 TA917570 ACW917570 AMS917570 AWO917570 BGK917570 BQG917570 CAC917570 CJY917570 CTU917570 DDQ917570 DNM917570 DXI917570 EHE917570 ERA917570 FAW917570 FKS917570 FUO917570 GEK917570 GOG917570 GYC917570 HHY917570 HRU917570 IBQ917570 ILM917570 IVI917570 JFE917570 JPA917570 JYW917570 KIS917570 KSO917570 LCK917570 LMG917570 LWC917570 MFY917570 MPU917570 MZQ917570 NJM917570 NTI917570 ODE917570 ONA917570 OWW917570 PGS917570 PQO917570 QAK917570 QKG917570 QUC917570 RDY917570 RNU917570 RXQ917570 SHM917570 SRI917570 TBE917570 TLA917570 TUW917570 UES917570 UOO917570 UYK917570 VIG917570 VSC917570 WBY917570 WLU917570 WVQ917570 I983106 JE983106 TA983106 ACW983106 AMS983106 AWO983106 BGK983106 BQG983106 CAC983106 CJY983106 CTU983106 DDQ983106 DNM983106 DXI983106 EHE983106 ERA983106 FAW983106 FKS983106 FUO983106 GEK983106 GOG983106 GYC983106 HHY983106 HRU983106 IBQ983106 ILM983106 IVI983106 JFE983106 JPA983106 JYW983106 KIS983106 KSO983106 LCK983106 LMG983106 LWC983106 MFY983106 MPU983106 MZQ983106 NJM983106 NTI983106 ODE983106 ONA983106 OWW983106 PGS983106 PQO983106 QAK983106 QKG983106 QUC983106 RDY983106 RNU983106 RXQ983106 SHM983106 SRI983106 TBE983106 TLA983106 TUW983106 UES983106 UOO983106 UYK983106 VIG983106 VSC983106 WBY983106 WLU983106 WVQ983106 I34 JE34 TA34 ACW34 AMS34 AWO34 BGK34 BQG34 CAC34 CJY34 CTU34 DDQ34 DNM34 DXI34 EHE34 ERA34 FAW34 FKS34 FUO34 GEK34 GOG34 GYC34 HHY34 HRU34 IBQ34 ILM34 IVI34 JFE34 JPA34 JYW34 KIS34 KSO34 LCK34 LMG34 LWC34 MFY34 MPU34 MZQ34 NJM34 NTI34 ODE34 ONA34 OWW34 PGS34 PQO34 QAK34 QKG34 QUC34 RDY34 RNU34 RXQ34 SHM34 SRI34 TBE34 TLA34 TUW34 UES34 UOO34 UYK34 VIG34 VSC34 WBY34 WLU34 WVQ34 I65570 JE65570 TA65570 ACW65570 AMS65570 AWO65570 BGK65570 BQG65570 CAC65570 CJY65570 CTU65570 DDQ65570 DNM65570 DXI65570 EHE65570 ERA65570 FAW65570 FKS65570 FUO65570 GEK65570 GOG65570 GYC65570 HHY65570 HRU65570 IBQ65570 ILM65570 IVI65570 JFE65570 JPA65570 JYW65570 KIS65570 KSO65570 LCK65570 LMG65570 LWC65570 MFY65570 MPU65570 MZQ65570 NJM65570 NTI65570 ODE65570 ONA65570 OWW65570 PGS65570 PQO65570 QAK65570 QKG65570 QUC65570 RDY65570 RNU65570 RXQ65570 SHM65570 SRI65570 TBE65570 TLA65570 TUW65570 UES65570 UOO65570 UYK65570 VIG65570 VSC65570 WBY65570 WLU65570 WVQ65570 I131106 JE131106 TA131106 ACW131106 AMS131106 AWO131106 BGK131106 BQG131106 CAC131106 CJY131106 CTU131106 DDQ131106 DNM131106 DXI131106 EHE131106 ERA131106 FAW131106 FKS131106 FUO131106 GEK131106 GOG131106 GYC131106 HHY131106 HRU131106 IBQ131106 ILM131106 IVI131106 JFE131106 JPA131106 JYW131106 KIS131106 KSO131106 LCK131106 LMG131106 LWC131106 MFY131106 MPU131106 MZQ131106 NJM131106 NTI131106 ODE131106 ONA131106 OWW131106 PGS131106 PQO131106 QAK131106 QKG131106 QUC131106 RDY131106 RNU131106 RXQ131106 SHM131106 SRI131106 TBE131106 TLA131106 TUW131106 UES131106 UOO131106 UYK131106 VIG131106 VSC131106 WBY131106 WLU131106 WVQ131106 I196642 JE196642 TA196642 ACW196642 AMS196642 AWO196642 BGK196642 BQG196642 CAC196642 CJY196642 CTU196642 DDQ196642 DNM196642 DXI196642 EHE196642 ERA196642 FAW196642 FKS196642 FUO196642 GEK196642 GOG196642 GYC196642 HHY196642 HRU196642 IBQ196642 ILM196642 IVI196642 JFE196642 JPA196642 JYW196642 KIS196642 KSO196642 LCK196642 LMG196642 LWC196642 MFY196642 MPU196642 MZQ196642 NJM196642 NTI196642 ODE196642 ONA196642 OWW196642 PGS196642 PQO196642 QAK196642 QKG196642 QUC196642 RDY196642 RNU196642 RXQ196642 SHM196642 SRI196642 TBE196642 TLA196642 TUW196642 UES196642 UOO196642 UYK196642 VIG196642 VSC196642 WBY196642 WLU196642 WVQ196642 I262178 JE262178 TA262178 ACW262178 AMS262178 AWO262178 BGK262178 BQG262178 CAC262178 CJY262178 CTU262178 DDQ262178 DNM262178 DXI262178 EHE262178 ERA262178 FAW262178 FKS262178 FUO262178 GEK262178 GOG262178 GYC262178 HHY262178 HRU262178 IBQ262178 ILM262178 IVI262178 JFE262178 JPA262178 JYW262178 KIS262178 KSO262178 LCK262178 LMG262178 LWC262178 MFY262178 MPU262178 MZQ262178 NJM262178 NTI262178 ODE262178 ONA262178 OWW262178 PGS262178 PQO262178 QAK262178 QKG262178 QUC262178 RDY262178 RNU262178 RXQ262178 SHM262178 SRI262178 TBE262178 TLA262178 TUW262178 UES262178 UOO262178 UYK262178 VIG262178 VSC262178 WBY262178 WLU262178 WVQ262178 I327714 JE327714 TA327714 ACW327714 AMS327714 AWO327714 BGK327714 BQG327714 CAC327714 CJY327714 CTU327714 DDQ327714 DNM327714 DXI327714 EHE327714 ERA327714 FAW327714 FKS327714 FUO327714 GEK327714 GOG327714 GYC327714 HHY327714 HRU327714 IBQ327714 ILM327714 IVI327714 JFE327714 JPA327714 JYW327714 KIS327714 KSO327714 LCK327714 LMG327714 LWC327714 MFY327714 MPU327714 MZQ327714 NJM327714 NTI327714 ODE327714 ONA327714 OWW327714 PGS327714 PQO327714 QAK327714 QKG327714 QUC327714 RDY327714 RNU327714 RXQ327714 SHM327714 SRI327714 TBE327714 TLA327714 TUW327714 UES327714 UOO327714 UYK327714 VIG327714 VSC327714 WBY327714 WLU327714 WVQ327714 I393250 JE393250 TA393250 ACW393250 AMS393250 AWO393250 BGK393250 BQG393250 CAC393250 CJY393250 CTU393250 DDQ393250 DNM393250 DXI393250 EHE393250 ERA393250 FAW393250 FKS393250 FUO393250 GEK393250 GOG393250 GYC393250 HHY393250 HRU393250 IBQ393250 ILM393250 IVI393250 JFE393250 JPA393250 JYW393250 KIS393250 KSO393250 LCK393250 LMG393250 LWC393250 MFY393250 MPU393250 MZQ393250 NJM393250 NTI393250 ODE393250 ONA393250 OWW393250 PGS393250 PQO393250 QAK393250 QKG393250 QUC393250 RDY393250 RNU393250 RXQ393250 SHM393250 SRI393250 TBE393250 TLA393250 TUW393250 UES393250 UOO393250 UYK393250 VIG393250 VSC393250 WBY393250 WLU393250 WVQ393250 I458786 JE458786 TA458786 ACW458786 AMS458786 AWO458786 BGK458786 BQG458786 CAC458786 CJY458786 CTU458786 DDQ458786 DNM458786 DXI458786 EHE458786 ERA458786 FAW458786 FKS458786 FUO458786 GEK458786 GOG458786 GYC458786 HHY458786 HRU458786 IBQ458786 ILM458786 IVI458786 JFE458786 JPA458786 JYW458786 KIS458786 KSO458786 LCK458786 LMG458786 LWC458786 MFY458786 MPU458786 MZQ458786 NJM458786 NTI458786 ODE458786 ONA458786 OWW458786 PGS458786 PQO458786 QAK458786 QKG458786 QUC458786 RDY458786 RNU458786 RXQ458786 SHM458786 SRI458786 TBE458786 TLA458786 TUW458786 UES458786 UOO458786 UYK458786 VIG458786 VSC458786 WBY458786 WLU458786 WVQ458786 I524322 JE524322 TA524322 ACW524322 AMS524322 AWO524322 BGK524322 BQG524322 CAC524322 CJY524322 CTU524322 DDQ524322 DNM524322 DXI524322 EHE524322 ERA524322 FAW524322 FKS524322 FUO524322 GEK524322 GOG524322 GYC524322 HHY524322 HRU524322 IBQ524322 ILM524322 IVI524322 JFE524322 JPA524322 JYW524322 KIS524322 KSO524322 LCK524322 LMG524322 LWC524322 MFY524322 MPU524322 MZQ524322 NJM524322 NTI524322 ODE524322 ONA524322 OWW524322 PGS524322 PQO524322 QAK524322 QKG524322 QUC524322 RDY524322 RNU524322 RXQ524322 SHM524322 SRI524322 TBE524322 TLA524322 TUW524322 UES524322 UOO524322 UYK524322 VIG524322 VSC524322 WBY524322 WLU524322 WVQ524322 I589858 JE589858 TA589858 ACW589858 AMS589858 AWO589858 BGK589858 BQG589858 CAC589858 CJY589858 CTU589858 DDQ589858 DNM589858 DXI589858 EHE589858 ERA589858 FAW589858 FKS589858 FUO589858 GEK589858 GOG589858 GYC589858 HHY589858 HRU589858 IBQ589858 ILM589858 IVI589858 JFE589858 JPA589858 JYW589858 KIS589858 KSO589858 LCK589858 LMG589858 LWC589858 MFY589858 MPU589858 MZQ589858 NJM589858 NTI589858 ODE589858 ONA589858 OWW589858 PGS589858 PQO589858 QAK589858 QKG589858 QUC589858 RDY589858 RNU589858 RXQ589858 SHM589858 SRI589858 TBE589858 TLA589858 TUW589858 UES589858 UOO589858 UYK589858 VIG589858 VSC589858 WBY589858 WLU589858 WVQ589858 I655394 JE655394 TA655394 ACW655394 AMS655394 AWO655394 BGK655394 BQG655394 CAC655394 CJY655394 CTU655394 DDQ655394 DNM655394 DXI655394 EHE655394 ERA655394 FAW655394 FKS655394 FUO655394 GEK655394 GOG655394 GYC655394 HHY655394 HRU655394 IBQ655394 ILM655394 IVI655394 JFE655394 JPA655394 JYW655394 KIS655394 KSO655394 LCK655394 LMG655394 LWC655394 MFY655394 MPU655394 MZQ655394 NJM655394 NTI655394 ODE655394 ONA655394 OWW655394 PGS655394 PQO655394 QAK655394 QKG655394 QUC655394 RDY655394 RNU655394 RXQ655394 SHM655394 SRI655394 TBE655394 TLA655394 TUW655394 UES655394 UOO655394 UYK655394 VIG655394 VSC655394 WBY655394 WLU655394 WVQ655394 I720930 JE720930 TA720930 ACW720930 AMS720930 AWO720930 BGK720930 BQG720930 CAC720930 CJY720930 CTU720930 DDQ720930 DNM720930 DXI720930 EHE720930 ERA720930 FAW720930 FKS720930 FUO720930 GEK720930 GOG720930 GYC720930 HHY720930 HRU720930 IBQ720930 ILM720930 IVI720930 JFE720930 JPA720930 JYW720930 KIS720930 KSO720930 LCK720930 LMG720930 LWC720930 MFY720930 MPU720930 MZQ720930 NJM720930 NTI720930 ODE720930 ONA720930 OWW720930 PGS720930 PQO720930 QAK720930 QKG720930 QUC720930 RDY720930 RNU720930 RXQ720930 SHM720930 SRI720930 TBE720930 TLA720930 TUW720930 UES720930 UOO720930 UYK720930 VIG720930 VSC720930 WBY720930 WLU720930 WVQ720930 I786466 JE786466 TA786466 ACW786466 AMS786466 AWO786466 BGK786466 BQG786466 CAC786466 CJY786466 CTU786466 DDQ786466 DNM786466 DXI786466 EHE786466 ERA786466 FAW786466 FKS786466 FUO786466 GEK786466 GOG786466 GYC786466 HHY786466 HRU786466 IBQ786466 ILM786466 IVI786466 JFE786466 JPA786466 JYW786466 KIS786466 KSO786466 LCK786466 LMG786466 LWC786466 MFY786466 MPU786466 MZQ786466 NJM786466 NTI786466 ODE786466 ONA786466 OWW786466 PGS786466 PQO786466 QAK786466 QKG786466 QUC786466 RDY786466 RNU786466 RXQ786466 SHM786466 SRI786466 TBE786466 TLA786466 TUW786466 UES786466 UOO786466 UYK786466 VIG786466 VSC786466 WBY786466 WLU786466 WVQ786466 I852002 JE852002 TA852002 ACW852002 AMS852002 AWO852002 BGK852002 BQG852002 CAC852002 CJY852002 CTU852002 DDQ852002 DNM852002 DXI852002 EHE852002 ERA852002 FAW852002 FKS852002 FUO852002 GEK852002 GOG852002 GYC852002 HHY852002 HRU852002 IBQ852002 ILM852002 IVI852002 JFE852002 JPA852002 JYW852002 KIS852002 KSO852002 LCK852002 LMG852002 LWC852002 MFY852002 MPU852002 MZQ852002 NJM852002 NTI852002 ODE852002 ONA852002 OWW852002 PGS852002 PQO852002 QAK852002 QKG852002 QUC852002 RDY852002 RNU852002 RXQ852002 SHM852002 SRI852002 TBE852002 TLA852002 TUW852002 UES852002 UOO852002 UYK852002 VIG852002 VSC852002 WBY852002 WLU852002 WVQ852002 I917538 JE917538 TA917538 ACW917538 AMS917538 AWO917538 BGK917538 BQG917538 CAC917538 CJY917538 CTU917538 DDQ917538 DNM917538 DXI917538 EHE917538 ERA917538 FAW917538 FKS917538 FUO917538 GEK917538 GOG917538 GYC917538 HHY917538 HRU917538 IBQ917538 ILM917538 IVI917538 JFE917538 JPA917538 JYW917538 KIS917538 KSO917538 LCK917538 LMG917538 LWC917538 MFY917538 MPU917538 MZQ917538 NJM917538 NTI917538 ODE917538 ONA917538 OWW917538 PGS917538 PQO917538 QAK917538 QKG917538 QUC917538 RDY917538 RNU917538 RXQ917538 SHM917538 SRI917538 TBE917538 TLA917538 TUW917538 UES917538 UOO917538 UYK917538 VIG917538 VSC917538 WBY917538 WLU917538 WVQ917538 I983074 JE983074 TA983074 ACW983074 AMS983074 AWO983074 BGK983074 BQG983074 CAC983074 CJY983074 CTU983074 DDQ983074 DNM983074 DXI983074 EHE983074 ERA983074 FAW983074 FKS983074 FUO983074 GEK983074 GOG983074 GYC983074 HHY983074 HRU983074 IBQ983074 ILM983074 IVI983074 JFE983074 JPA983074 JYW983074 KIS983074 KSO983074 LCK983074 LMG983074 LWC983074 MFY983074 MPU983074 MZQ983074 NJM983074 NTI983074 ODE983074 ONA983074 OWW983074 PGS983074 PQO983074 QAK983074 QKG983074 QUC983074 RDY983074 RNU983074 RXQ983074 SHM983074 SRI983074 TBE983074 TLA983074 TUW983074 UES983074 UOO983074 UYK983074 VIG983074 VSC983074 WBY983074 WLU983074 WVQ983074 I50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WVQ50 I65586 JE65586 TA65586 ACW65586 AMS65586 AWO65586 BGK65586 BQG65586 CAC65586 CJY65586 CTU65586 DDQ65586 DNM65586 DXI65586 EHE65586 ERA65586 FAW65586 FKS65586 FUO65586 GEK65586 GOG65586 GYC65586 HHY65586 HRU65586 IBQ65586 ILM65586 IVI65586 JFE65586 JPA65586 JYW65586 KIS65586 KSO65586 LCK65586 LMG65586 LWC65586 MFY65586 MPU65586 MZQ65586 NJM65586 NTI65586 ODE65586 ONA65586 OWW65586 PGS65586 PQO65586 QAK65586 QKG65586 QUC65586 RDY65586 RNU65586 RXQ65586 SHM65586 SRI65586 TBE65586 TLA65586 TUW65586 UES65586 UOO65586 UYK65586 VIG65586 VSC65586 WBY65586 WLU65586 WVQ65586 I131122 JE131122 TA131122 ACW131122 AMS131122 AWO131122 BGK131122 BQG131122 CAC131122 CJY131122 CTU131122 DDQ131122 DNM131122 DXI131122 EHE131122 ERA131122 FAW131122 FKS131122 FUO131122 GEK131122 GOG131122 GYC131122 HHY131122 HRU131122 IBQ131122 ILM131122 IVI131122 JFE131122 JPA131122 JYW131122 KIS131122 KSO131122 LCK131122 LMG131122 LWC131122 MFY131122 MPU131122 MZQ131122 NJM131122 NTI131122 ODE131122 ONA131122 OWW131122 PGS131122 PQO131122 QAK131122 QKG131122 QUC131122 RDY131122 RNU131122 RXQ131122 SHM131122 SRI131122 TBE131122 TLA131122 TUW131122 UES131122 UOO131122 UYK131122 VIG131122 VSC131122 WBY131122 WLU131122 WVQ131122 I196658 JE196658 TA196658 ACW196658 AMS196658 AWO196658 BGK196658 BQG196658 CAC196658 CJY196658 CTU196658 DDQ196658 DNM196658 DXI196658 EHE196658 ERA196658 FAW196658 FKS196658 FUO196658 GEK196658 GOG196658 GYC196658 HHY196658 HRU196658 IBQ196658 ILM196658 IVI196658 JFE196658 JPA196658 JYW196658 KIS196658 KSO196658 LCK196658 LMG196658 LWC196658 MFY196658 MPU196658 MZQ196658 NJM196658 NTI196658 ODE196658 ONA196658 OWW196658 PGS196658 PQO196658 QAK196658 QKG196658 QUC196658 RDY196658 RNU196658 RXQ196658 SHM196658 SRI196658 TBE196658 TLA196658 TUW196658 UES196658 UOO196658 UYK196658 VIG196658 VSC196658 WBY196658 WLU196658 WVQ196658 I262194 JE262194 TA262194 ACW262194 AMS262194 AWO262194 BGK262194 BQG262194 CAC262194 CJY262194 CTU262194 DDQ262194 DNM262194 DXI262194 EHE262194 ERA262194 FAW262194 FKS262194 FUO262194 GEK262194 GOG262194 GYC262194 HHY262194 HRU262194 IBQ262194 ILM262194 IVI262194 JFE262194 JPA262194 JYW262194 KIS262194 KSO262194 LCK262194 LMG262194 LWC262194 MFY262194 MPU262194 MZQ262194 NJM262194 NTI262194 ODE262194 ONA262194 OWW262194 PGS262194 PQO262194 QAK262194 QKG262194 QUC262194 RDY262194 RNU262194 RXQ262194 SHM262194 SRI262194 TBE262194 TLA262194 TUW262194 UES262194 UOO262194 UYK262194 VIG262194 VSC262194 WBY262194 WLU262194 WVQ262194 I327730 JE327730 TA327730 ACW327730 AMS327730 AWO327730 BGK327730 BQG327730 CAC327730 CJY327730 CTU327730 DDQ327730 DNM327730 DXI327730 EHE327730 ERA327730 FAW327730 FKS327730 FUO327730 GEK327730 GOG327730 GYC327730 HHY327730 HRU327730 IBQ327730 ILM327730 IVI327730 JFE327730 JPA327730 JYW327730 KIS327730 KSO327730 LCK327730 LMG327730 LWC327730 MFY327730 MPU327730 MZQ327730 NJM327730 NTI327730 ODE327730 ONA327730 OWW327730 PGS327730 PQO327730 QAK327730 QKG327730 QUC327730 RDY327730 RNU327730 RXQ327730 SHM327730 SRI327730 TBE327730 TLA327730 TUW327730 UES327730 UOO327730 UYK327730 VIG327730 VSC327730 WBY327730 WLU327730 WVQ327730 I393266 JE393266 TA393266 ACW393266 AMS393266 AWO393266 BGK393266 BQG393266 CAC393266 CJY393266 CTU393266 DDQ393266 DNM393266 DXI393266 EHE393266 ERA393266 FAW393266 FKS393266 FUO393266 GEK393266 GOG393266 GYC393266 HHY393266 HRU393266 IBQ393266 ILM393266 IVI393266 JFE393266 JPA393266 JYW393266 KIS393266 KSO393266 LCK393266 LMG393266 LWC393266 MFY393266 MPU393266 MZQ393266 NJM393266 NTI393266 ODE393266 ONA393266 OWW393266 PGS393266 PQO393266 QAK393266 QKG393266 QUC393266 RDY393266 RNU393266 RXQ393266 SHM393266 SRI393266 TBE393266 TLA393266 TUW393266 UES393266 UOO393266 UYK393266 VIG393266 VSC393266 WBY393266 WLU393266 WVQ393266 I458802 JE458802 TA458802 ACW458802 AMS458802 AWO458802 BGK458802 BQG458802 CAC458802 CJY458802 CTU458802 DDQ458802 DNM458802 DXI458802 EHE458802 ERA458802 FAW458802 FKS458802 FUO458802 GEK458802 GOG458802 GYC458802 HHY458802 HRU458802 IBQ458802 ILM458802 IVI458802 JFE458802 JPA458802 JYW458802 KIS458802 KSO458802 LCK458802 LMG458802 LWC458802 MFY458802 MPU458802 MZQ458802 NJM458802 NTI458802 ODE458802 ONA458802 OWW458802 PGS458802 PQO458802 QAK458802 QKG458802 QUC458802 RDY458802 RNU458802 RXQ458802 SHM458802 SRI458802 TBE458802 TLA458802 TUW458802 UES458802 UOO458802 UYK458802 VIG458802 VSC458802 WBY458802 WLU458802 WVQ458802 I524338 JE524338 TA524338 ACW524338 AMS524338 AWO524338 BGK524338 BQG524338 CAC524338 CJY524338 CTU524338 DDQ524338 DNM524338 DXI524338 EHE524338 ERA524338 FAW524338 FKS524338 FUO524338 GEK524338 GOG524338 GYC524338 HHY524338 HRU524338 IBQ524338 ILM524338 IVI524338 JFE524338 JPA524338 JYW524338 KIS524338 KSO524338 LCK524338 LMG524338 LWC524338 MFY524338 MPU524338 MZQ524338 NJM524338 NTI524338 ODE524338 ONA524338 OWW524338 PGS524338 PQO524338 QAK524338 QKG524338 QUC524338 RDY524338 RNU524338 RXQ524338 SHM524338 SRI524338 TBE524338 TLA524338 TUW524338 UES524338 UOO524338 UYK524338 VIG524338 VSC524338 WBY524338 WLU524338 WVQ524338 I589874 JE589874 TA589874 ACW589874 AMS589874 AWO589874 BGK589874 BQG589874 CAC589874 CJY589874 CTU589874 DDQ589874 DNM589874 DXI589874 EHE589874 ERA589874 FAW589874 FKS589874 FUO589874 GEK589874 GOG589874 GYC589874 HHY589874 HRU589874 IBQ589874 ILM589874 IVI589874 JFE589874 JPA589874 JYW589874 KIS589874 KSO589874 LCK589874 LMG589874 LWC589874 MFY589874 MPU589874 MZQ589874 NJM589874 NTI589874 ODE589874 ONA589874 OWW589874 PGS589874 PQO589874 QAK589874 QKG589874 QUC589874 RDY589874 RNU589874 RXQ589874 SHM589874 SRI589874 TBE589874 TLA589874 TUW589874 UES589874 UOO589874 UYK589874 VIG589874 VSC589874 WBY589874 WLU589874 WVQ589874 I655410 JE655410 TA655410 ACW655410 AMS655410 AWO655410 BGK655410 BQG655410 CAC655410 CJY655410 CTU655410 DDQ655410 DNM655410 DXI655410 EHE655410 ERA655410 FAW655410 FKS655410 FUO655410 GEK655410 GOG655410 GYC655410 HHY655410 HRU655410 IBQ655410 ILM655410 IVI655410 JFE655410 JPA655410 JYW655410 KIS655410 KSO655410 LCK655410 LMG655410 LWC655410 MFY655410 MPU655410 MZQ655410 NJM655410 NTI655410 ODE655410 ONA655410 OWW655410 PGS655410 PQO655410 QAK655410 QKG655410 QUC655410 RDY655410 RNU655410 RXQ655410 SHM655410 SRI655410 TBE655410 TLA655410 TUW655410 UES655410 UOO655410 UYK655410 VIG655410 VSC655410 WBY655410 WLU655410 WVQ655410 I720946 JE720946 TA720946 ACW720946 AMS720946 AWO720946 BGK720946 BQG720946 CAC720946 CJY720946 CTU720946 DDQ720946 DNM720946 DXI720946 EHE720946 ERA720946 FAW720946 FKS720946 FUO720946 GEK720946 GOG720946 GYC720946 HHY720946 HRU720946 IBQ720946 ILM720946 IVI720946 JFE720946 JPA720946 JYW720946 KIS720946 KSO720946 LCK720946 LMG720946 LWC720946 MFY720946 MPU720946 MZQ720946 NJM720946 NTI720946 ODE720946 ONA720946 OWW720946 PGS720946 PQO720946 QAK720946 QKG720946 QUC720946 RDY720946 RNU720946 RXQ720946 SHM720946 SRI720946 TBE720946 TLA720946 TUW720946 UES720946 UOO720946 UYK720946 VIG720946 VSC720946 WBY720946 WLU720946 WVQ720946 I786482 JE786482 TA786482 ACW786482 AMS786482 AWO786482 BGK786482 BQG786482 CAC786482 CJY786482 CTU786482 DDQ786482 DNM786482 DXI786482 EHE786482 ERA786482 FAW786482 FKS786482 FUO786482 GEK786482 GOG786482 GYC786482 HHY786482 HRU786482 IBQ786482 ILM786482 IVI786482 JFE786482 JPA786482 JYW786482 KIS786482 KSO786482 LCK786482 LMG786482 LWC786482 MFY786482 MPU786482 MZQ786482 NJM786482 NTI786482 ODE786482 ONA786482 OWW786482 PGS786482 PQO786482 QAK786482 QKG786482 QUC786482 RDY786482 RNU786482 RXQ786482 SHM786482 SRI786482 TBE786482 TLA786482 TUW786482 UES786482 UOO786482 UYK786482 VIG786482 VSC786482 WBY786482 WLU786482 WVQ786482 I852018 JE852018 TA852018 ACW852018 AMS852018 AWO852018 BGK852018 BQG852018 CAC852018 CJY852018 CTU852018 DDQ852018 DNM852018 DXI852018 EHE852018 ERA852018 FAW852018 FKS852018 FUO852018 GEK852018 GOG852018 GYC852018 HHY852018 HRU852018 IBQ852018 ILM852018 IVI852018 JFE852018 JPA852018 JYW852018 KIS852018 KSO852018 LCK852018 LMG852018 LWC852018 MFY852018 MPU852018 MZQ852018 NJM852018 NTI852018 ODE852018 ONA852018 OWW852018 PGS852018 PQO852018 QAK852018 QKG852018 QUC852018 RDY852018 RNU852018 RXQ852018 SHM852018 SRI852018 TBE852018 TLA852018 TUW852018 UES852018 UOO852018 UYK852018 VIG852018 VSC852018 WBY852018 WLU852018 WVQ852018 I917554 JE917554 TA917554 ACW917554 AMS917554 AWO917554 BGK917554 BQG917554 CAC917554 CJY917554 CTU917554 DDQ917554 DNM917554 DXI917554 EHE917554 ERA917554 FAW917554 FKS917554 FUO917554 GEK917554 GOG917554 GYC917554 HHY917554 HRU917554 IBQ917554 ILM917554 IVI917554 JFE917554 JPA917554 JYW917554 KIS917554 KSO917554 LCK917554 LMG917554 LWC917554 MFY917554 MPU917554 MZQ917554 NJM917554 NTI917554 ODE917554 ONA917554 OWW917554 PGS917554 PQO917554 QAK917554 QKG917554 QUC917554 RDY917554 RNU917554 RXQ917554 SHM917554 SRI917554 TBE917554 TLA917554 TUW917554 UES917554 UOO917554 UYK917554 VIG917554 VSC917554 WBY917554 WLU917554 WVQ917554 I983090 JE983090 TA983090 ACW983090 AMS983090 AWO983090 BGK983090 BQG983090 CAC983090 CJY983090 CTU983090 DDQ983090 DNM983090 DXI983090 EHE983090 ERA983090 FAW983090 FKS983090 FUO983090 GEK983090 GOG983090 GYC983090 HHY983090 HRU983090 IBQ983090 ILM983090 IVI983090 JFE983090 JPA983090 JYW983090 KIS983090 KSO983090 LCK983090 LMG983090 LWC983090 MFY983090 MPU983090 MZQ983090 NJM983090 NTI983090 ODE983090 ONA983090 OWW983090 PGS983090 PQO983090 QAK983090 QKG983090 QUC983090 RDY983090 RNU983090 RXQ983090 SHM983090 SRI983090 TBE983090 TLA983090 TUW983090 UES983090 UOO983090 UYK983090 VIG983090 VSC983090 WBY983090 WLU983090 WVQ983090 I26 JE26 TA26 ACW26 AMS26 AWO26 BGK26 BQG26 CAC26 CJY26 CTU26 DDQ26 DNM26 DXI26 EHE26 ERA26 FAW26 FKS26 FUO26 GEK26 GOG26 GYC26 HHY26 HRU26 IBQ26 ILM26 IVI26 JFE26 JPA26 JYW26 KIS26 KSO26 LCK26 LMG26 LWC26 MFY26 MPU26 MZQ26 NJM26 NTI26 ODE26 ONA26 OWW26 PGS26 PQO26 QAK26 QKG26 QUC26 RDY26 RNU26 RXQ26 SHM26 SRI26 TBE26 TLA26 TUW26 UES26 UOO26 UYK26 VIG26 VSC26 WBY26 WLU26 WVQ26 I65562 JE65562 TA65562 ACW65562 AMS65562 AWO65562 BGK65562 BQG65562 CAC65562 CJY65562 CTU65562 DDQ65562 DNM65562 DXI65562 EHE65562 ERA65562 FAW65562 FKS65562 FUO65562 GEK65562 GOG65562 GYC65562 HHY65562 HRU65562 IBQ65562 ILM65562 IVI65562 JFE65562 JPA65562 JYW65562 KIS65562 KSO65562 LCK65562 LMG65562 LWC65562 MFY65562 MPU65562 MZQ65562 NJM65562 NTI65562 ODE65562 ONA65562 OWW65562 PGS65562 PQO65562 QAK65562 QKG65562 QUC65562 RDY65562 RNU65562 RXQ65562 SHM65562 SRI65562 TBE65562 TLA65562 TUW65562 UES65562 UOO65562 UYK65562 VIG65562 VSC65562 WBY65562 WLU65562 WVQ65562 I131098 JE131098 TA131098 ACW131098 AMS131098 AWO131098 BGK131098 BQG131098 CAC131098 CJY131098 CTU131098 DDQ131098 DNM131098 DXI131098 EHE131098 ERA131098 FAW131098 FKS131098 FUO131098 GEK131098 GOG131098 GYC131098 HHY131098 HRU131098 IBQ131098 ILM131098 IVI131098 JFE131098 JPA131098 JYW131098 KIS131098 KSO131098 LCK131098 LMG131098 LWC131098 MFY131098 MPU131098 MZQ131098 NJM131098 NTI131098 ODE131098 ONA131098 OWW131098 PGS131098 PQO131098 QAK131098 QKG131098 QUC131098 RDY131098 RNU131098 RXQ131098 SHM131098 SRI131098 TBE131098 TLA131098 TUW131098 UES131098 UOO131098 UYK131098 VIG131098 VSC131098 WBY131098 WLU131098 WVQ131098 I196634 JE196634 TA196634 ACW196634 AMS196634 AWO196634 BGK196634 BQG196634 CAC196634 CJY196634 CTU196634 DDQ196634 DNM196634 DXI196634 EHE196634 ERA196634 FAW196634 FKS196634 FUO196634 GEK196634 GOG196634 GYC196634 HHY196634 HRU196634 IBQ196634 ILM196634 IVI196634 JFE196634 JPA196634 JYW196634 KIS196634 KSO196634 LCK196634 LMG196634 LWC196634 MFY196634 MPU196634 MZQ196634 NJM196634 NTI196634 ODE196634 ONA196634 OWW196634 PGS196634 PQO196634 QAK196634 QKG196634 QUC196634 RDY196634 RNU196634 RXQ196634 SHM196634 SRI196634 TBE196634 TLA196634 TUW196634 UES196634 UOO196634 UYK196634 VIG196634 VSC196634 WBY196634 WLU196634 WVQ196634 I262170 JE262170 TA262170 ACW262170 AMS262170 AWO262170 BGK262170 BQG262170 CAC262170 CJY262170 CTU262170 DDQ262170 DNM262170 DXI262170 EHE262170 ERA262170 FAW262170 FKS262170 FUO262170 GEK262170 GOG262170 GYC262170 HHY262170 HRU262170 IBQ262170 ILM262170 IVI262170 JFE262170 JPA262170 JYW262170 KIS262170 KSO262170 LCK262170 LMG262170 LWC262170 MFY262170 MPU262170 MZQ262170 NJM262170 NTI262170 ODE262170 ONA262170 OWW262170 PGS262170 PQO262170 QAK262170 QKG262170 QUC262170 RDY262170 RNU262170 RXQ262170 SHM262170 SRI262170 TBE262170 TLA262170 TUW262170 UES262170 UOO262170 UYK262170 VIG262170 VSC262170 WBY262170 WLU262170 WVQ262170 I327706 JE327706 TA327706 ACW327706 AMS327706 AWO327706 BGK327706 BQG327706 CAC327706 CJY327706 CTU327706 DDQ327706 DNM327706 DXI327706 EHE327706 ERA327706 FAW327706 FKS327706 FUO327706 GEK327706 GOG327706 GYC327706 HHY327706 HRU327706 IBQ327706 ILM327706 IVI327706 JFE327706 JPA327706 JYW327706 KIS327706 KSO327706 LCK327706 LMG327706 LWC327706 MFY327706 MPU327706 MZQ327706 NJM327706 NTI327706 ODE327706 ONA327706 OWW327706 PGS327706 PQO327706 QAK327706 QKG327706 QUC327706 RDY327706 RNU327706 RXQ327706 SHM327706 SRI327706 TBE327706 TLA327706 TUW327706 UES327706 UOO327706 UYK327706 VIG327706 VSC327706 WBY327706 WLU327706 WVQ327706 I393242 JE393242 TA393242 ACW393242 AMS393242 AWO393242 BGK393242 BQG393242 CAC393242 CJY393242 CTU393242 DDQ393242 DNM393242 DXI393242 EHE393242 ERA393242 FAW393242 FKS393242 FUO393242 GEK393242 GOG393242 GYC393242 HHY393242 HRU393242 IBQ393242 ILM393242 IVI393242 JFE393242 JPA393242 JYW393242 KIS393242 KSO393242 LCK393242 LMG393242 LWC393242 MFY393242 MPU393242 MZQ393242 NJM393242 NTI393242 ODE393242 ONA393242 OWW393242 PGS393242 PQO393242 QAK393242 QKG393242 QUC393242 RDY393242 RNU393242 RXQ393242 SHM393242 SRI393242 TBE393242 TLA393242 TUW393242 UES393242 UOO393242 UYK393242 VIG393242 VSC393242 WBY393242 WLU393242 WVQ393242 I458778 JE458778 TA458778 ACW458778 AMS458778 AWO458778 BGK458778 BQG458778 CAC458778 CJY458778 CTU458778 DDQ458778 DNM458778 DXI458778 EHE458778 ERA458778 FAW458778 FKS458778 FUO458778 GEK458778 GOG458778 GYC458778 HHY458778 HRU458778 IBQ458778 ILM458778 IVI458778 JFE458778 JPA458778 JYW458778 KIS458778 KSO458778 LCK458778 LMG458778 LWC458778 MFY458778 MPU458778 MZQ458778 NJM458778 NTI458778 ODE458778 ONA458778 OWW458778 PGS458778 PQO458778 QAK458778 QKG458778 QUC458778 RDY458778 RNU458778 RXQ458778 SHM458778 SRI458778 TBE458778 TLA458778 TUW458778 UES458778 UOO458778 UYK458778 VIG458778 VSC458778 WBY458778 WLU458778 WVQ458778 I524314 JE524314 TA524314 ACW524314 AMS524314 AWO524314 BGK524314 BQG524314 CAC524314 CJY524314 CTU524314 DDQ524314 DNM524314 DXI524314 EHE524314 ERA524314 FAW524314 FKS524314 FUO524314 GEK524314 GOG524314 GYC524314 HHY524314 HRU524314 IBQ524314 ILM524314 IVI524314 JFE524314 JPA524314 JYW524314 KIS524314 KSO524314 LCK524314 LMG524314 LWC524314 MFY524314 MPU524314 MZQ524314 NJM524314 NTI524314 ODE524314 ONA524314 OWW524314 PGS524314 PQO524314 QAK524314 QKG524314 QUC524314 RDY524314 RNU524314 RXQ524314 SHM524314 SRI524314 TBE524314 TLA524314 TUW524314 UES524314 UOO524314 UYK524314 VIG524314 VSC524314 WBY524314 WLU524314 WVQ524314 I589850 JE589850 TA589850 ACW589850 AMS589850 AWO589850 BGK589850 BQG589850 CAC589850 CJY589850 CTU589850 DDQ589850 DNM589850 DXI589850 EHE589850 ERA589850 FAW589850 FKS589850 FUO589850 GEK589850 GOG589850 GYC589850 HHY589850 HRU589850 IBQ589850 ILM589850 IVI589850 JFE589850 JPA589850 JYW589850 KIS589850 KSO589850 LCK589850 LMG589850 LWC589850 MFY589850 MPU589850 MZQ589850 NJM589850 NTI589850 ODE589850 ONA589850 OWW589850 PGS589850 PQO589850 QAK589850 QKG589850 QUC589850 RDY589850 RNU589850 RXQ589850 SHM589850 SRI589850 TBE589850 TLA589850 TUW589850 UES589850 UOO589850 UYK589850 VIG589850 VSC589850 WBY589850 WLU589850 WVQ589850 I655386 JE655386 TA655386 ACW655386 AMS655386 AWO655386 BGK655386 BQG655386 CAC655386 CJY655386 CTU655386 DDQ655386 DNM655386 DXI655386 EHE655386 ERA655386 FAW655386 FKS655386 FUO655386 GEK655386 GOG655386 GYC655386 HHY655386 HRU655386 IBQ655386 ILM655386 IVI655386 JFE655386 JPA655386 JYW655386 KIS655386 KSO655386 LCK655386 LMG655386 LWC655386 MFY655386 MPU655386 MZQ655386 NJM655386 NTI655386 ODE655386 ONA655386 OWW655386 PGS655386 PQO655386 QAK655386 QKG655386 QUC655386 RDY655386 RNU655386 RXQ655386 SHM655386 SRI655386 TBE655386 TLA655386 TUW655386 UES655386 UOO655386 UYK655386 VIG655386 VSC655386 WBY655386 WLU655386 WVQ655386 I720922 JE720922 TA720922 ACW720922 AMS720922 AWO720922 BGK720922 BQG720922 CAC720922 CJY720922 CTU720922 DDQ720922 DNM720922 DXI720922 EHE720922 ERA720922 FAW720922 FKS720922 FUO720922 GEK720922 GOG720922 GYC720922 HHY720922 HRU720922 IBQ720922 ILM720922 IVI720922 JFE720922 JPA720922 JYW720922 KIS720922 KSO720922 LCK720922 LMG720922 LWC720922 MFY720922 MPU720922 MZQ720922 NJM720922 NTI720922 ODE720922 ONA720922 OWW720922 PGS720922 PQO720922 QAK720922 QKG720922 QUC720922 RDY720922 RNU720922 RXQ720922 SHM720922 SRI720922 TBE720922 TLA720922 TUW720922 UES720922 UOO720922 UYK720922 VIG720922 VSC720922 WBY720922 WLU720922 WVQ720922 I786458 JE786458 TA786458 ACW786458 AMS786458 AWO786458 BGK786458 BQG786458 CAC786458 CJY786458 CTU786458 DDQ786458 DNM786458 DXI786458 EHE786458 ERA786458 FAW786458 FKS786458 FUO786458 GEK786458 GOG786458 GYC786458 HHY786458 HRU786458 IBQ786458 ILM786458 IVI786458 JFE786458 JPA786458 JYW786458 KIS786458 KSO786458 LCK786458 LMG786458 LWC786458 MFY786458 MPU786458 MZQ786458 NJM786458 NTI786458 ODE786458 ONA786458 OWW786458 PGS786458 PQO786458 QAK786458 QKG786458 QUC786458 RDY786458 RNU786458 RXQ786458 SHM786458 SRI786458 TBE786458 TLA786458 TUW786458 UES786458 UOO786458 UYK786458 VIG786458 VSC786458 WBY786458 WLU786458 WVQ786458 I851994 JE851994 TA851994 ACW851994 AMS851994 AWO851994 BGK851994 BQG851994 CAC851994 CJY851994 CTU851994 DDQ851994 DNM851994 DXI851994 EHE851994 ERA851994 FAW851994 FKS851994 FUO851994 GEK851994 GOG851994 GYC851994 HHY851994 HRU851994 IBQ851994 ILM851994 IVI851994 JFE851994 JPA851994 JYW851994 KIS851994 KSO851994 LCK851994 LMG851994 LWC851994 MFY851994 MPU851994 MZQ851994 NJM851994 NTI851994 ODE851994 ONA851994 OWW851994 PGS851994 PQO851994 QAK851994 QKG851994 QUC851994 RDY851994 RNU851994 RXQ851994 SHM851994 SRI851994 TBE851994 TLA851994 TUW851994 UES851994 UOO851994 UYK851994 VIG851994 VSC851994 WBY851994 WLU851994 WVQ851994 I917530 JE917530 TA917530 ACW917530 AMS917530 AWO917530 BGK917530 BQG917530 CAC917530 CJY917530 CTU917530 DDQ917530 DNM917530 DXI917530 EHE917530 ERA917530 FAW917530 FKS917530 FUO917530 GEK917530 GOG917530 GYC917530 HHY917530 HRU917530 IBQ917530 ILM917530 IVI917530 JFE917530 JPA917530 JYW917530 KIS917530 KSO917530 LCK917530 LMG917530 LWC917530 MFY917530 MPU917530 MZQ917530 NJM917530 NTI917530 ODE917530 ONA917530 OWW917530 PGS917530 PQO917530 QAK917530 QKG917530 QUC917530 RDY917530 RNU917530 RXQ917530 SHM917530 SRI917530 TBE917530 TLA917530 TUW917530 UES917530 UOO917530 UYK917530 VIG917530 VSC917530 WBY917530 WLU917530 WVQ917530 I983066 JE983066 TA983066 ACW983066 AMS983066 AWO983066 BGK983066 BQG983066 CAC983066 CJY983066 CTU983066 DDQ983066 DNM983066 DXI983066 EHE983066 ERA983066 FAW983066 FKS983066 FUO983066 GEK983066 GOG983066 GYC983066 HHY983066 HRU983066 IBQ983066 ILM983066 IVI983066 JFE983066 JPA983066 JYW983066 KIS983066 KSO983066 LCK983066 LMG983066 LWC983066 MFY983066 MPU983066 MZQ983066 NJM983066 NTI983066 ODE983066 ONA983066 OWW983066 PGS983066 PQO983066 QAK983066 QKG983066 QUC983066 RDY983066 RNU983066 RXQ983066 SHM983066 SRI983066 TBE983066 TLA983066 TUW983066 UES983066 UOO983066 UYK983066 VIG983066 VSC983066 WBY983066 WLU983066 WVQ983066 I58 JE58 TA58 ACW58 AMS58 AWO58 BGK58 BQG58 CAC58 CJY58 CTU58 DDQ58 DNM58 DXI58 EHE58 ERA58 FAW58 FKS58 FUO58 GEK58 GOG58 GYC58 HHY58 HRU58 IBQ58 ILM58 IVI58 JFE58 JPA58 JYW58 KIS58 KSO58 LCK58 LMG58 LWC58 MFY58 MPU58 MZQ58 NJM58 NTI58 ODE58 ONA58 OWW58 PGS58 PQO58 QAK58 QKG58 QUC58 RDY58 RNU58 RXQ58 SHM58 SRI58 TBE58 TLA58 TUW58 UES58 UOO58 UYK58 VIG58 VSC58 WBY58 WLU58 WVQ58 I65594 JE65594 TA65594 ACW65594 AMS65594 AWO65594 BGK65594 BQG65594 CAC65594 CJY65594 CTU65594 DDQ65594 DNM65594 DXI65594 EHE65594 ERA65594 FAW65594 FKS65594 FUO65594 GEK65594 GOG65594 GYC65594 HHY65594 HRU65594 IBQ65594 ILM65594 IVI65594 JFE65594 JPA65594 JYW65594 KIS65594 KSO65594 LCK65594 LMG65594 LWC65594 MFY65594 MPU65594 MZQ65594 NJM65594 NTI65594 ODE65594 ONA65594 OWW65594 PGS65594 PQO65594 QAK65594 QKG65594 QUC65594 RDY65594 RNU65594 RXQ65594 SHM65594 SRI65594 TBE65594 TLA65594 TUW65594 UES65594 UOO65594 UYK65594 VIG65594 VSC65594 WBY65594 WLU65594 WVQ65594 I131130 JE131130 TA131130 ACW131130 AMS131130 AWO131130 BGK131130 BQG131130 CAC131130 CJY131130 CTU131130 DDQ131130 DNM131130 DXI131130 EHE131130 ERA131130 FAW131130 FKS131130 FUO131130 GEK131130 GOG131130 GYC131130 HHY131130 HRU131130 IBQ131130 ILM131130 IVI131130 JFE131130 JPA131130 JYW131130 KIS131130 KSO131130 LCK131130 LMG131130 LWC131130 MFY131130 MPU131130 MZQ131130 NJM131130 NTI131130 ODE131130 ONA131130 OWW131130 PGS131130 PQO131130 QAK131130 QKG131130 QUC131130 RDY131130 RNU131130 RXQ131130 SHM131130 SRI131130 TBE131130 TLA131130 TUW131130 UES131130 UOO131130 UYK131130 VIG131130 VSC131130 WBY131130 WLU131130 WVQ131130 I196666 JE196666 TA196666 ACW196666 AMS196666 AWO196666 BGK196666 BQG196666 CAC196666 CJY196666 CTU196666 DDQ196666 DNM196666 DXI196666 EHE196666 ERA196666 FAW196666 FKS196666 FUO196666 GEK196666 GOG196666 GYC196666 HHY196666 HRU196666 IBQ196666 ILM196666 IVI196666 JFE196666 JPA196666 JYW196666 KIS196666 KSO196666 LCK196666 LMG196666 LWC196666 MFY196666 MPU196666 MZQ196666 NJM196666 NTI196666 ODE196666 ONA196666 OWW196666 PGS196666 PQO196666 QAK196666 QKG196666 QUC196666 RDY196666 RNU196666 RXQ196666 SHM196666 SRI196666 TBE196666 TLA196666 TUW196666 UES196666 UOO196666 UYK196666 VIG196666 VSC196666 WBY196666 WLU196666 WVQ196666 I262202 JE262202 TA262202 ACW262202 AMS262202 AWO262202 BGK262202 BQG262202 CAC262202 CJY262202 CTU262202 DDQ262202 DNM262202 DXI262202 EHE262202 ERA262202 FAW262202 FKS262202 FUO262202 GEK262202 GOG262202 GYC262202 HHY262202 HRU262202 IBQ262202 ILM262202 IVI262202 JFE262202 JPA262202 JYW262202 KIS262202 KSO262202 LCK262202 LMG262202 LWC262202 MFY262202 MPU262202 MZQ262202 NJM262202 NTI262202 ODE262202 ONA262202 OWW262202 PGS262202 PQO262202 QAK262202 QKG262202 QUC262202 RDY262202 RNU262202 RXQ262202 SHM262202 SRI262202 TBE262202 TLA262202 TUW262202 UES262202 UOO262202 UYK262202 VIG262202 VSC262202 WBY262202 WLU262202 WVQ262202 I327738 JE327738 TA327738 ACW327738 AMS327738 AWO327738 BGK327738 BQG327738 CAC327738 CJY327738 CTU327738 DDQ327738 DNM327738 DXI327738 EHE327738 ERA327738 FAW327738 FKS327738 FUO327738 GEK327738 GOG327738 GYC327738 HHY327738 HRU327738 IBQ327738 ILM327738 IVI327738 JFE327738 JPA327738 JYW327738 KIS327738 KSO327738 LCK327738 LMG327738 LWC327738 MFY327738 MPU327738 MZQ327738 NJM327738 NTI327738 ODE327738 ONA327738 OWW327738 PGS327738 PQO327738 QAK327738 QKG327738 QUC327738 RDY327738 RNU327738 RXQ327738 SHM327738 SRI327738 TBE327738 TLA327738 TUW327738 UES327738 UOO327738 UYK327738 VIG327738 VSC327738 WBY327738 WLU327738 WVQ327738 I393274 JE393274 TA393274 ACW393274 AMS393274 AWO393274 BGK393274 BQG393274 CAC393274 CJY393274 CTU393274 DDQ393274 DNM393274 DXI393274 EHE393274 ERA393274 FAW393274 FKS393274 FUO393274 GEK393274 GOG393274 GYC393274 HHY393274 HRU393274 IBQ393274 ILM393274 IVI393274 JFE393274 JPA393274 JYW393274 KIS393274 KSO393274 LCK393274 LMG393274 LWC393274 MFY393274 MPU393274 MZQ393274 NJM393274 NTI393274 ODE393274 ONA393274 OWW393274 PGS393274 PQO393274 QAK393274 QKG393274 QUC393274 RDY393274 RNU393274 RXQ393274 SHM393274 SRI393274 TBE393274 TLA393274 TUW393274 UES393274 UOO393274 UYK393274 VIG393274 VSC393274 WBY393274 WLU393274 WVQ393274 I458810 JE458810 TA458810 ACW458810 AMS458810 AWO458810 BGK458810 BQG458810 CAC458810 CJY458810 CTU458810 DDQ458810 DNM458810 DXI458810 EHE458810 ERA458810 FAW458810 FKS458810 FUO458810 GEK458810 GOG458810 GYC458810 HHY458810 HRU458810 IBQ458810 ILM458810 IVI458810 JFE458810 JPA458810 JYW458810 KIS458810 KSO458810 LCK458810 LMG458810 LWC458810 MFY458810 MPU458810 MZQ458810 NJM458810 NTI458810 ODE458810 ONA458810 OWW458810 PGS458810 PQO458810 QAK458810 QKG458810 QUC458810 RDY458810 RNU458810 RXQ458810 SHM458810 SRI458810 TBE458810 TLA458810 TUW458810 UES458810 UOO458810 UYK458810 VIG458810 VSC458810 WBY458810 WLU458810 WVQ458810 I524346 JE524346 TA524346 ACW524346 AMS524346 AWO524346 BGK524346 BQG524346 CAC524346 CJY524346 CTU524346 DDQ524346 DNM524346 DXI524346 EHE524346 ERA524346 FAW524346 FKS524346 FUO524346 GEK524346 GOG524346 GYC524346 HHY524346 HRU524346 IBQ524346 ILM524346 IVI524346 JFE524346 JPA524346 JYW524346 KIS524346 KSO524346 LCK524346 LMG524346 LWC524346 MFY524346 MPU524346 MZQ524346 NJM524346 NTI524346 ODE524346 ONA524346 OWW524346 PGS524346 PQO524346 QAK524346 QKG524346 QUC524346 RDY524346 RNU524346 RXQ524346 SHM524346 SRI524346 TBE524346 TLA524346 TUW524346 UES524346 UOO524346 UYK524346 VIG524346 VSC524346 WBY524346 WLU524346 WVQ524346 I589882 JE589882 TA589882 ACW589882 AMS589882 AWO589882 BGK589882 BQG589882 CAC589882 CJY589882 CTU589882 DDQ589882 DNM589882 DXI589882 EHE589882 ERA589882 FAW589882 FKS589882 FUO589882 GEK589882 GOG589882 GYC589882 HHY589882 HRU589882 IBQ589882 ILM589882 IVI589882 JFE589882 JPA589882 JYW589882 KIS589882 KSO589882 LCK589882 LMG589882 LWC589882 MFY589882 MPU589882 MZQ589882 NJM589882 NTI589882 ODE589882 ONA589882 OWW589882 PGS589882 PQO589882 QAK589882 QKG589882 QUC589882 RDY589882 RNU589882 RXQ589882 SHM589882 SRI589882 TBE589882 TLA589882 TUW589882 UES589882 UOO589882 UYK589882 VIG589882 VSC589882 WBY589882 WLU589882 WVQ589882 I655418 JE655418 TA655418 ACW655418 AMS655418 AWO655418 BGK655418 BQG655418 CAC655418 CJY655418 CTU655418 DDQ655418 DNM655418 DXI655418 EHE655418 ERA655418 FAW655418 FKS655418 FUO655418 GEK655418 GOG655418 GYC655418 HHY655418 HRU655418 IBQ655418 ILM655418 IVI655418 JFE655418 JPA655418 JYW655418 KIS655418 KSO655418 LCK655418 LMG655418 LWC655418 MFY655418 MPU655418 MZQ655418 NJM655418 NTI655418 ODE655418 ONA655418 OWW655418 PGS655418 PQO655418 QAK655418 QKG655418 QUC655418 RDY655418 RNU655418 RXQ655418 SHM655418 SRI655418 TBE655418 TLA655418 TUW655418 UES655418 UOO655418 UYK655418 VIG655418 VSC655418 WBY655418 WLU655418 WVQ655418 I720954 JE720954 TA720954 ACW720954 AMS720954 AWO720954 BGK720954 BQG720954 CAC720954 CJY720954 CTU720954 DDQ720954 DNM720954 DXI720954 EHE720954 ERA720954 FAW720954 FKS720954 FUO720954 GEK720954 GOG720954 GYC720954 HHY720954 HRU720954 IBQ720954 ILM720954 IVI720954 JFE720954 JPA720954 JYW720954 KIS720954 KSO720954 LCK720954 LMG720954 LWC720954 MFY720954 MPU720954 MZQ720954 NJM720954 NTI720954 ODE720954 ONA720954 OWW720954 PGS720954 PQO720954 QAK720954 QKG720954 QUC720954 RDY720954 RNU720954 RXQ720954 SHM720954 SRI720954 TBE720954 TLA720954 TUW720954 UES720954 UOO720954 UYK720954 VIG720954 VSC720954 WBY720954 WLU720954 WVQ720954 I786490 JE786490 TA786490 ACW786490 AMS786490 AWO786490 BGK786490 BQG786490 CAC786490 CJY786490 CTU786490 DDQ786490 DNM786490 DXI786490 EHE786490 ERA786490 FAW786490 FKS786490 FUO786490 GEK786490 GOG786490 GYC786490 HHY786490 HRU786490 IBQ786490 ILM786490 IVI786490 JFE786490 JPA786490 JYW786490 KIS786490 KSO786490 LCK786490 LMG786490 LWC786490 MFY786490 MPU786490 MZQ786490 NJM786490 NTI786490 ODE786490 ONA786490 OWW786490 PGS786490 PQO786490 QAK786490 QKG786490 QUC786490 RDY786490 RNU786490 RXQ786490 SHM786490 SRI786490 TBE786490 TLA786490 TUW786490 UES786490 UOO786490 UYK786490 VIG786490 VSC786490 WBY786490 WLU786490 WVQ786490 I852026 JE852026 TA852026 ACW852026 AMS852026 AWO852026 BGK852026 BQG852026 CAC852026 CJY852026 CTU852026 DDQ852026 DNM852026 DXI852026 EHE852026 ERA852026 FAW852026 FKS852026 FUO852026 GEK852026 GOG852026 GYC852026 HHY852026 HRU852026 IBQ852026 ILM852026 IVI852026 JFE852026 JPA852026 JYW852026 KIS852026 KSO852026 LCK852026 LMG852026 LWC852026 MFY852026 MPU852026 MZQ852026 NJM852026 NTI852026 ODE852026 ONA852026 OWW852026 PGS852026 PQO852026 QAK852026 QKG852026 QUC852026 RDY852026 RNU852026 RXQ852026 SHM852026 SRI852026 TBE852026 TLA852026 TUW852026 UES852026 UOO852026 UYK852026 VIG852026 VSC852026 WBY852026 WLU852026 WVQ852026 I917562 JE917562 TA917562 ACW917562 AMS917562 AWO917562 BGK917562 BQG917562 CAC917562 CJY917562 CTU917562 DDQ917562 DNM917562 DXI917562 EHE917562 ERA917562 FAW917562 FKS917562 FUO917562 GEK917562 GOG917562 GYC917562 HHY917562 HRU917562 IBQ917562 ILM917562 IVI917562 JFE917562 JPA917562 JYW917562 KIS917562 KSO917562 LCK917562 LMG917562 LWC917562 MFY917562 MPU917562 MZQ917562 NJM917562 NTI917562 ODE917562 ONA917562 OWW917562 PGS917562 PQO917562 QAK917562 QKG917562 QUC917562 RDY917562 RNU917562 RXQ917562 SHM917562 SRI917562 TBE917562 TLA917562 TUW917562 UES917562 UOO917562 UYK917562 VIG917562 VSC917562 WBY917562 WLU917562 WVQ917562 I983098 JE983098 TA983098 ACW983098 AMS983098 AWO983098 BGK983098 BQG983098 CAC983098 CJY983098 CTU983098 DDQ983098 DNM983098 DXI983098 EHE983098 ERA983098 FAW983098 FKS983098 FUO983098 GEK983098 GOG983098 GYC983098 HHY983098 HRU983098 IBQ983098 ILM983098 IVI983098 JFE983098 JPA983098 JYW983098 KIS983098 KSO983098 LCK983098 LMG983098 LWC983098 MFY983098 MPU983098 MZQ983098 NJM983098 NTI983098 ODE983098 ONA983098 OWW983098 PGS983098 PQO983098 QAK983098 QKG983098 QUC983098 RDY983098 RNU983098 RXQ983098 SHM983098 SRI983098 TBE983098 TLA983098 TUW983098 UES983098 UOO983098 UYK983098 VIG983098 VSC983098 WBY983098 WLU983098 WVQ983098 I18 JE18 TA18 ACW18 AMS18 AWO18 BGK18 BQG18 CAC18 CJY18 CTU18 DDQ18 DNM18 DXI18 EHE18 ERA18 FAW18 FKS18 FUO18 GEK18 GOG18 GYC18 HHY18 HRU18 IBQ18 ILM18 IVI18 JFE18 JPA18 JYW18 KIS18 KSO18 LCK18 LMG18 LWC18 MFY18 MPU18 MZQ18 NJM18 NTI18 ODE18 ONA18 OWW18 PGS18 PQO18 QAK18 QKG18 QUC18 RDY18 RNU18 RXQ18 SHM18 SRI18 TBE18 TLA18 TUW18 UES18 UOO18 UYK18 VIG18 VSC18 WBY18 WLU18 WVQ18 I65554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I131090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I196626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I262162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I327698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I393234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I458770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I524306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I589842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I655378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I720914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I786450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I851986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I917522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I983058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I42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I65578 JE65578 TA65578 ACW65578 AMS65578 AWO65578 BGK65578 BQG65578 CAC65578 CJY65578 CTU65578 DDQ65578 DNM65578 DXI65578 EHE65578 ERA65578 FAW65578 FKS65578 FUO65578 GEK65578 GOG65578 GYC65578 HHY65578 HRU65578 IBQ65578 ILM65578 IVI65578 JFE65578 JPA65578 JYW65578 KIS65578 KSO65578 LCK65578 LMG65578 LWC65578 MFY65578 MPU65578 MZQ65578 NJM65578 NTI65578 ODE65578 ONA65578 OWW65578 PGS65578 PQO65578 QAK65578 QKG65578 QUC65578 RDY65578 RNU65578 RXQ65578 SHM65578 SRI65578 TBE65578 TLA65578 TUW65578 UES65578 UOO65578 UYK65578 VIG65578 VSC65578 WBY65578 WLU65578 WVQ65578 I131114 JE131114 TA131114 ACW131114 AMS131114 AWO131114 BGK131114 BQG131114 CAC131114 CJY131114 CTU131114 DDQ131114 DNM131114 DXI131114 EHE131114 ERA131114 FAW131114 FKS131114 FUO131114 GEK131114 GOG131114 GYC131114 HHY131114 HRU131114 IBQ131114 ILM131114 IVI131114 JFE131114 JPA131114 JYW131114 KIS131114 KSO131114 LCK131114 LMG131114 LWC131114 MFY131114 MPU131114 MZQ131114 NJM131114 NTI131114 ODE131114 ONA131114 OWW131114 PGS131114 PQO131114 QAK131114 QKG131114 QUC131114 RDY131114 RNU131114 RXQ131114 SHM131114 SRI131114 TBE131114 TLA131114 TUW131114 UES131114 UOO131114 UYK131114 VIG131114 VSC131114 WBY131114 WLU131114 WVQ131114 I196650 JE196650 TA196650 ACW196650 AMS196650 AWO196650 BGK196650 BQG196650 CAC196650 CJY196650 CTU196650 DDQ196650 DNM196650 DXI196650 EHE196650 ERA196650 FAW196650 FKS196650 FUO196650 GEK196650 GOG196650 GYC196650 HHY196650 HRU196650 IBQ196650 ILM196650 IVI196650 JFE196650 JPA196650 JYW196650 KIS196650 KSO196650 LCK196650 LMG196650 LWC196650 MFY196650 MPU196650 MZQ196650 NJM196650 NTI196650 ODE196650 ONA196650 OWW196650 PGS196650 PQO196650 QAK196650 QKG196650 QUC196650 RDY196650 RNU196650 RXQ196650 SHM196650 SRI196650 TBE196650 TLA196650 TUW196650 UES196650 UOO196650 UYK196650 VIG196650 VSC196650 WBY196650 WLU196650 WVQ196650 I262186 JE262186 TA262186 ACW262186 AMS262186 AWO262186 BGK262186 BQG262186 CAC262186 CJY262186 CTU262186 DDQ262186 DNM262186 DXI262186 EHE262186 ERA262186 FAW262186 FKS262186 FUO262186 GEK262186 GOG262186 GYC262186 HHY262186 HRU262186 IBQ262186 ILM262186 IVI262186 JFE262186 JPA262186 JYW262186 KIS262186 KSO262186 LCK262186 LMG262186 LWC262186 MFY262186 MPU262186 MZQ262186 NJM262186 NTI262186 ODE262186 ONA262186 OWW262186 PGS262186 PQO262186 QAK262186 QKG262186 QUC262186 RDY262186 RNU262186 RXQ262186 SHM262186 SRI262186 TBE262186 TLA262186 TUW262186 UES262186 UOO262186 UYK262186 VIG262186 VSC262186 WBY262186 WLU262186 WVQ262186 I327722 JE327722 TA327722 ACW327722 AMS327722 AWO327722 BGK327722 BQG327722 CAC327722 CJY327722 CTU327722 DDQ327722 DNM327722 DXI327722 EHE327722 ERA327722 FAW327722 FKS327722 FUO327722 GEK327722 GOG327722 GYC327722 HHY327722 HRU327722 IBQ327722 ILM327722 IVI327722 JFE327722 JPA327722 JYW327722 KIS327722 KSO327722 LCK327722 LMG327722 LWC327722 MFY327722 MPU327722 MZQ327722 NJM327722 NTI327722 ODE327722 ONA327722 OWW327722 PGS327722 PQO327722 QAK327722 QKG327722 QUC327722 RDY327722 RNU327722 RXQ327722 SHM327722 SRI327722 TBE327722 TLA327722 TUW327722 UES327722 UOO327722 UYK327722 VIG327722 VSC327722 WBY327722 WLU327722 WVQ327722 I393258 JE393258 TA393258 ACW393258 AMS393258 AWO393258 BGK393258 BQG393258 CAC393258 CJY393258 CTU393258 DDQ393258 DNM393258 DXI393258 EHE393258 ERA393258 FAW393258 FKS393258 FUO393258 GEK393258 GOG393258 GYC393258 HHY393258 HRU393258 IBQ393258 ILM393258 IVI393258 JFE393258 JPA393258 JYW393258 KIS393258 KSO393258 LCK393258 LMG393258 LWC393258 MFY393258 MPU393258 MZQ393258 NJM393258 NTI393258 ODE393258 ONA393258 OWW393258 PGS393258 PQO393258 QAK393258 QKG393258 QUC393258 RDY393258 RNU393258 RXQ393258 SHM393258 SRI393258 TBE393258 TLA393258 TUW393258 UES393258 UOO393258 UYK393258 VIG393258 VSC393258 WBY393258 WLU393258 WVQ393258 I458794 JE458794 TA458794 ACW458794 AMS458794 AWO458794 BGK458794 BQG458794 CAC458794 CJY458794 CTU458794 DDQ458794 DNM458794 DXI458794 EHE458794 ERA458794 FAW458794 FKS458794 FUO458794 GEK458794 GOG458794 GYC458794 HHY458794 HRU458794 IBQ458794 ILM458794 IVI458794 JFE458794 JPA458794 JYW458794 KIS458794 KSO458794 LCK458794 LMG458794 LWC458794 MFY458794 MPU458794 MZQ458794 NJM458794 NTI458794 ODE458794 ONA458794 OWW458794 PGS458794 PQO458794 QAK458794 QKG458794 QUC458794 RDY458794 RNU458794 RXQ458794 SHM458794 SRI458794 TBE458794 TLA458794 TUW458794 UES458794 UOO458794 UYK458794 VIG458794 VSC458794 WBY458794 WLU458794 WVQ458794 I524330 JE524330 TA524330 ACW524330 AMS524330 AWO524330 BGK524330 BQG524330 CAC524330 CJY524330 CTU524330 DDQ524330 DNM524330 DXI524330 EHE524330 ERA524330 FAW524330 FKS524330 FUO524330 GEK524330 GOG524330 GYC524330 HHY524330 HRU524330 IBQ524330 ILM524330 IVI524330 JFE524330 JPA524330 JYW524330 KIS524330 KSO524330 LCK524330 LMG524330 LWC524330 MFY524330 MPU524330 MZQ524330 NJM524330 NTI524330 ODE524330 ONA524330 OWW524330 PGS524330 PQO524330 QAK524330 QKG524330 QUC524330 RDY524330 RNU524330 RXQ524330 SHM524330 SRI524330 TBE524330 TLA524330 TUW524330 UES524330 UOO524330 UYK524330 VIG524330 VSC524330 WBY524330 WLU524330 WVQ524330 I589866 JE589866 TA589866 ACW589866 AMS589866 AWO589866 BGK589866 BQG589866 CAC589866 CJY589866 CTU589866 DDQ589866 DNM589866 DXI589866 EHE589866 ERA589866 FAW589866 FKS589866 FUO589866 GEK589866 GOG589866 GYC589866 HHY589866 HRU589866 IBQ589866 ILM589866 IVI589866 JFE589866 JPA589866 JYW589866 KIS589866 KSO589866 LCK589866 LMG589866 LWC589866 MFY589866 MPU589866 MZQ589866 NJM589866 NTI589866 ODE589866 ONA589866 OWW589866 PGS589866 PQO589866 QAK589866 QKG589866 QUC589866 RDY589866 RNU589866 RXQ589866 SHM589866 SRI589866 TBE589866 TLA589866 TUW589866 UES589866 UOO589866 UYK589866 VIG589866 VSC589866 WBY589866 WLU589866 WVQ589866 I655402 JE655402 TA655402 ACW655402 AMS655402 AWO655402 BGK655402 BQG655402 CAC655402 CJY655402 CTU655402 DDQ655402 DNM655402 DXI655402 EHE655402 ERA655402 FAW655402 FKS655402 FUO655402 GEK655402 GOG655402 GYC655402 HHY655402 HRU655402 IBQ655402 ILM655402 IVI655402 JFE655402 JPA655402 JYW655402 KIS655402 KSO655402 LCK655402 LMG655402 LWC655402 MFY655402 MPU655402 MZQ655402 NJM655402 NTI655402 ODE655402 ONA655402 OWW655402 PGS655402 PQO655402 QAK655402 QKG655402 QUC655402 RDY655402 RNU655402 RXQ655402 SHM655402 SRI655402 TBE655402 TLA655402 TUW655402 UES655402 UOO655402 UYK655402 VIG655402 VSC655402 WBY655402 WLU655402 WVQ655402 I720938 JE720938 TA720938 ACW720938 AMS720938 AWO720938 BGK720938 BQG720938 CAC720938 CJY720938 CTU720938 DDQ720938 DNM720938 DXI720938 EHE720938 ERA720938 FAW720938 FKS720938 FUO720938 GEK720938 GOG720938 GYC720938 HHY720938 HRU720938 IBQ720938 ILM720938 IVI720938 JFE720938 JPA720938 JYW720938 KIS720938 KSO720938 LCK720938 LMG720938 LWC720938 MFY720938 MPU720938 MZQ720938 NJM720938 NTI720938 ODE720938 ONA720938 OWW720938 PGS720938 PQO720938 QAK720938 QKG720938 QUC720938 RDY720938 RNU720938 RXQ720938 SHM720938 SRI720938 TBE720938 TLA720938 TUW720938 UES720938 UOO720938 UYK720938 VIG720938 VSC720938 WBY720938 WLU720938 WVQ720938 I786474 JE786474 TA786474 ACW786474 AMS786474 AWO786474 BGK786474 BQG786474 CAC786474 CJY786474 CTU786474 DDQ786474 DNM786474 DXI786474 EHE786474 ERA786474 FAW786474 FKS786474 FUO786474 GEK786474 GOG786474 GYC786474 HHY786474 HRU786474 IBQ786474 ILM786474 IVI786474 JFE786474 JPA786474 JYW786474 KIS786474 KSO786474 LCK786474 LMG786474 LWC786474 MFY786474 MPU786474 MZQ786474 NJM786474 NTI786474 ODE786474 ONA786474 OWW786474 PGS786474 PQO786474 QAK786474 QKG786474 QUC786474 RDY786474 RNU786474 RXQ786474 SHM786474 SRI786474 TBE786474 TLA786474 TUW786474 UES786474 UOO786474 UYK786474 VIG786474 VSC786474 WBY786474 WLU786474 WVQ786474 I852010 JE852010 TA852010 ACW852010 AMS852010 AWO852010 BGK852010 BQG852010 CAC852010 CJY852010 CTU852010 DDQ852010 DNM852010 DXI852010 EHE852010 ERA852010 FAW852010 FKS852010 FUO852010 GEK852010 GOG852010 GYC852010 HHY852010 HRU852010 IBQ852010 ILM852010 IVI852010 JFE852010 JPA852010 JYW852010 KIS852010 KSO852010 LCK852010 LMG852010 LWC852010 MFY852010 MPU852010 MZQ852010 NJM852010 NTI852010 ODE852010 ONA852010 OWW852010 PGS852010 PQO852010 QAK852010 QKG852010 QUC852010 RDY852010 RNU852010 RXQ852010 SHM852010 SRI852010 TBE852010 TLA852010 TUW852010 UES852010 UOO852010 UYK852010 VIG852010 VSC852010 WBY852010 WLU852010 WVQ852010 I917546 JE917546 TA917546 ACW917546 AMS917546 AWO917546 BGK917546 BQG917546 CAC917546 CJY917546 CTU917546 DDQ917546 DNM917546 DXI917546 EHE917546 ERA917546 FAW917546 FKS917546 FUO917546 GEK917546 GOG917546 GYC917546 HHY917546 HRU917546 IBQ917546 ILM917546 IVI917546 JFE917546 JPA917546 JYW917546 KIS917546 KSO917546 LCK917546 LMG917546 LWC917546 MFY917546 MPU917546 MZQ917546 NJM917546 NTI917546 ODE917546 ONA917546 OWW917546 PGS917546 PQO917546 QAK917546 QKG917546 QUC917546 RDY917546 RNU917546 RXQ917546 SHM917546 SRI917546 TBE917546 TLA917546 TUW917546 UES917546 UOO917546 UYK917546 VIG917546 VSC917546 WBY917546 WLU917546 WVQ917546 I983082 JE983082 TA983082 ACW983082 AMS983082 AWO983082 BGK983082 BQG983082 CAC983082 CJY983082 CTU983082 DDQ983082 DNM983082 DXI983082 EHE983082 ERA983082 FAW983082 FKS983082 FUO983082 GEK983082 GOG983082 GYC983082 HHY983082 HRU983082 IBQ983082 ILM983082 IVI983082 JFE983082 JPA983082 JYW983082 KIS983082 KSO983082 LCK983082 LMG983082 LWC983082 MFY983082 MPU983082 MZQ983082 NJM983082 NTI983082 ODE983082 ONA983082 OWW983082 PGS983082 PQO983082 QAK983082 QKG983082 QUC983082 RDY983082 RNU983082 RXQ983082 SHM983082 SRI983082 TBE983082 TLA983082 TUW983082 UES983082 UOO983082 UYK983082 VIG983082 VSC983082 WBY983082 WLU983082 WVQ983082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B557D-00C7-4D12-9C1A-F352F6AFA044}">
  <dimension ref="A1:P77"/>
  <sheetViews>
    <sheetView zoomScale="90" zoomScaleNormal="90" workbookViewId="0">
      <selection activeCell="G47" sqref="G47"/>
    </sheetView>
  </sheetViews>
  <sheetFormatPr defaultRowHeight="14.4" x14ac:dyDescent="0.3"/>
  <cols>
    <col min="1" max="2" width="5.6640625" style="179" customWidth="1"/>
    <col min="3" max="3" width="4.33203125" style="179" customWidth="1"/>
    <col min="4" max="4" width="4.33203125" style="172" customWidth="1"/>
    <col min="5" max="6" width="24.6640625" style="171" customWidth="1"/>
    <col min="7" max="7" width="11.6640625" style="171" customWidth="1"/>
    <col min="8" max="256" width="8.88671875" style="168"/>
    <col min="257" max="258" width="5.6640625" style="168" customWidth="1"/>
    <col min="259" max="260" width="4.33203125" style="168" customWidth="1"/>
    <col min="261" max="262" width="24.6640625" style="168" customWidth="1"/>
    <col min="263" max="263" width="11.6640625" style="168" customWidth="1"/>
    <col min="264" max="512" width="8.88671875" style="168"/>
    <col min="513" max="514" width="5.6640625" style="168" customWidth="1"/>
    <col min="515" max="516" width="4.33203125" style="168" customWidth="1"/>
    <col min="517" max="518" width="24.6640625" style="168" customWidth="1"/>
    <col min="519" max="519" width="11.6640625" style="168" customWidth="1"/>
    <col min="520" max="768" width="8.88671875" style="168"/>
    <col min="769" max="770" width="5.6640625" style="168" customWidth="1"/>
    <col min="771" max="772" width="4.33203125" style="168" customWidth="1"/>
    <col min="773" max="774" width="24.6640625" style="168" customWidth="1"/>
    <col min="775" max="775" width="11.6640625" style="168" customWidth="1"/>
    <col min="776" max="1024" width="8.88671875" style="168"/>
    <col min="1025" max="1026" width="5.6640625" style="168" customWidth="1"/>
    <col min="1027" max="1028" width="4.33203125" style="168" customWidth="1"/>
    <col min="1029" max="1030" width="24.6640625" style="168" customWidth="1"/>
    <col min="1031" max="1031" width="11.6640625" style="168" customWidth="1"/>
    <col min="1032" max="1280" width="8.88671875" style="168"/>
    <col min="1281" max="1282" width="5.6640625" style="168" customWidth="1"/>
    <col min="1283" max="1284" width="4.33203125" style="168" customWidth="1"/>
    <col min="1285" max="1286" width="24.6640625" style="168" customWidth="1"/>
    <col min="1287" max="1287" width="11.6640625" style="168" customWidth="1"/>
    <col min="1288" max="1536" width="8.88671875" style="168"/>
    <col min="1537" max="1538" width="5.6640625" style="168" customWidth="1"/>
    <col min="1539" max="1540" width="4.33203125" style="168" customWidth="1"/>
    <col min="1541" max="1542" width="24.6640625" style="168" customWidth="1"/>
    <col min="1543" max="1543" width="11.6640625" style="168" customWidth="1"/>
    <col min="1544" max="1792" width="8.88671875" style="168"/>
    <col min="1793" max="1794" width="5.6640625" style="168" customWidth="1"/>
    <col min="1795" max="1796" width="4.33203125" style="168" customWidth="1"/>
    <col min="1797" max="1798" width="24.6640625" style="168" customWidth="1"/>
    <col min="1799" max="1799" width="11.6640625" style="168" customWidth="1"/>
    <col min="1800" max="2048" width="8.88671875" style="168"/>
    <col min="2049" max="2050" width="5.6640625" style="168" customWidth="1"/>
    <col min="2051" max="2052" width="4.33203125" style="168" customWidth="1"/>
    <col min="2053" max="2054" width="24.6640625" style="168" customWidth="1"/>
    <col min="2055" max="2055" width="11.6640625" style="168" customWidth="1"/>
    <col min="2056" max="2304" width="8.88671875" style="168"/>
    <col min="2305" max="2306" width="5.6640625" style="168" customWidth="1"/>
    <col min="2307" max="2308" width="4.33203125" style="168" customWidth="1"/>
    <col min="2309" max="2310" width="24.6640625" style="168" customWidth="1"/>
    <col min="2311" max="2311" width="11.6640625" style="168" customWidth="1"/>
    <col min="2312" max="2560" width="8.88671875" style="168"/>
    <col min="2561" max="2562" width="5.6640625" style="168" customWidth="1"/>
    <col min="2563" max="2564" width="4.33203125" style="168" customWidth="1"/>
    <col min="2565" max="2566" width="24.6640625" style="168" customWidth="1"/>
    <col min="2567" max="2567" width="11.6640625" style="168" customWidth="1"/>
    <col min="2568" max="2816" width="8.88671875" style="168"/>
    <col min="2817" max="2818" width="5.6640625" style="168" customWidth="1"/>
    <col min="2819" max="2820" width="4.33203125" style="168" customWidth="1"/>
    <col min="2821" max="2822" width="24.6640625" style="168" customWidth="1"/>
    <col min="2823" max="2823" width="11.6640625" style="168" customWidth="1"/>
    <col min="2824" max="3072" width="8.88671875" style="168"/>
    <col min="3073" max="3074" width="5.6640625" style="168" customWidth="1"/>
    <col min="3075" max="3076" width="4.33203125" style="168" customWidth="1"/>
    <col min="3077" max="3078" width="24.6640625" style="168" customWidth="1"/>
    <col min="3079" max="3079" width="11.6640625" style="168" customWidth="1"/>
    <col min="3080" max="3328" width="8.88671875" style="168"/>
    <col min="3329" max="3330" width="5.6640625" style="168" customWidth="1"/>
    <col min="3331" max="3332" width="4.33203125" style="168" customWidth="1"/>
    <col min="3333" max="3334" width="24.6640625" style="168" customWidth="1"/>
    <col min="3335" max="3335" width="11.6640625" style="168" customWidth="1"/>
    <col min="3336" max="3584" width="8.88671875" style="168"/>
    <col min="3585" max="3586" width="5.6640625" style="168" customWidth="1"/>
    <col min="3587" max="3588" width="4.33203125" style="168" customWidth="1"/>
    <col min="3589" max="3590" width="24.6640625" style="168" customWidth="1"/>
    <col min="3591" max="3591" width="11.6640625" style="168" customWidth="1"/>
    <col min="3592" max="3840" width="8.88671875" style="168"/>
    <col min="3841" max="3842" width="5.6640625" style="168" customWidth="1"/>
    <col min="3843" max="3844" width="4.33203125" style="168" customWidth="1"/>
    <col min="3845" max="3846" width="24.6640625" style="168" customWidth="1"/>
    <col min="3847" max="3847" width="11.6640625" style="168" customWidth="1"/>
    <col min="3848" max="4096" width="8.88671875" style="168"/>
    <col min="4097" max="4098" width="5.6640625" style="168" customWidth="1"/>
    <col min="4099" max="4100" width="4.33203125" style="168" customWidth="1"/>
    <col min="4101" max="4102" width="24.6640625" style="168" customWidth="1"/>
    <col min="4103" max="4103" width="11.6640625" style="168" customWidth="1"/>
    <col min="4104" max="4352" width="8.88671875" style="168"/>
    <col min="4353" max="4354" width="5.6640625" style="168" customWidth="1"/>
    <col min="4355" max="4356" width="4.33203125" style="168" customWidth="1"/>
    <col min="4357" max="4358" width="24.6640625" style="168" customWidth="1"/>
    <col min="4359" max="4359" width="11.6640625" style="168" customWidth="1"/>
    <col min="4360" max="4608" width="8.88671875" style="168"/>
    <col min="4609" max="4610" width="5.6640625" style="168" customWidth="1"/>
    <col min="4611" max="4612" width="4.33203125" style="168" customWidth="1"/>
    <col min="4613" max="4614" width="24.6640625" style="168" customWidth="1"/>
    <col min="4615" max="4615" width="11.6640625" style="168" customWidth="1"/>
    <col min="4616" max="4864" width="8.88671875" style="168"/>
    <col min="4865" max="4866" width="5.6640625" style="168" customWidth="1"/>
    <col min="4867" max="4868" width="4.33203125" style="168" customWidth="1"/>
    <col min="4869" max="4870" width="24.6640625" style="168" customWidth="1"/>
    <col min="4871" max="4871" width="11.6640625" style="168" customWidth="1"/>
    <col min="4872" max="5120" width="8.88671875" style="168"/>
    <col min="5121" max="5122" width="5.6640625" style="168" customWidth="1"/>
    <col min="5123" max="5124" width="4.33203125" style="168" customWidth="1"/>
    <col min="5125" max="5126" width="24.6640625" style="168" customWidth="1"/>
    <col min="5127" max="5127" width="11.6640625" style="168" customWidth="1"/>
    <col min="5128" max="5376" width="8.88671875" style="168"/>
    <col min="5377" max="5378" width="5.6640625" style="168" customWidth="1"/>
    <col min="5379" max="5380" width="4.33203125" style="168" customWidth="1"/>
    <col min="5381" max="5382" width="24.6640625" style="168" customWidth="1"/>
    <col min="5383" max="5383" width="11.6640625" style="168" customWidth="1"/>
    <col min="5384" max="5632" width="8.88671875" style="168"/>
    <col min="5633" max="5634" width="5.6640625" style="168" customWidth="1"/>
    <col min="5635" max="5636" width="4.33203125" style="168" customWidth="1"/>
    <col min="5637" max="5638" width="24.6640625" style="168" customWidth="1"/>
    <col min="5639" max="5639" width="11.6640625" style="168" customWidth="1"/>
    <col min="5640" max="5888" width="8.88671875" style="168"/>
    <col min="5889" max="5890" width="5.6640625" style="168" customWidth="1"/>
    <col min="5891" max="5892" width="4.33203125" style="168" customWidth="1"/>
    <col min="5893" max="5894" width="24.6640625" style="168" customWidth="1"/>
    <col min="5895" max="5895" width="11.6640625" style="168" customWidth="1"/>
    <col min="5896" max="6144" width="8.88671875" style="168"/>
    <col min="6145" max="6146" width="5.6640625" style="168" customWidth="1"/>
    <col min="6147" max="6148" width="4.33203125" style="168" customWidth="1"/>
    <col min="6149" max="6150" width="24.6640625" style="168" customWidth="1"/>
    <col min="6151" max="6151" width="11.6640625" style="168" customWidth="1"/>
    <col min="6152" max="6400" width="8.88671875" style="168"/>
    <col min="6401" max="6402" width="5.6640625" style="168" customWidth="1"/>
    <col min="6403" max="6404" width="4.33203125" style="168" customWidth="1"/>
    <col min="6405" max="6406" width="24.6640625" style="168" customWidth="1"/>
    <col min="6407" max="6407" width="11.6640625" style="168" customWidth="1"/>
    <col min="6408" max="6656" width="8.88671875" style="168"/>
    <col min="6657" max="6658" width="5.6640625" style="168" customWidth="1"/>
    <col min="6659" max="6660" width="4.33203125" style="168" customWidth="1"/>
    <col min="6661" max="6662" width="24.6640625" style="168" customWidth="1"/>
    <col min="6663" max="6663" width="11.6640625" style="168" customWidth="1"/>
    <col min="6664" max="6912" width="8.88671875" style="168"/>
    <col min="6913" max="6914" width="5.6640625" style="168" customWidth="1"/>
    <col min="6915" max="6916" width="4.33203125" style="168" customWidth="1"/>
    <col min="6917" max="6918" width="24.6640625" style="168" customWidth="1"/>
    <col min="6919" max="6919" width="11.6640625" style="168" customWidth="1"/>
    <col min="6920" max="7168" width="8.88671875" style="168"/>
    <col min="7169" max="7170" width="5.6640625" style="168" customWidth="1"/>
    <col min="7171" max="7172" width="4.33203125" style="168" customWidth="1"/>
    <col min="7173" max="7174" width="24.6640625" style="168" customWidth="1"/>
    <col min="7175" max="7175" width="11.6640625" style="168" customWidth="1"/>
    <col min="7176" max="7424" width="8.88671875" style="168"/>
    <col min="7425" max="7426" width="5.6640625" style="168" customWidth="1"/>
    <col min="7427" max="7428" width="4.33203125" style="168" customWidth="1"/>
    <col min="7429" max="7430" width="24.6640625" style="168" customWidth="1"/>
    <col min="7431" max="7431" width="11.6640625" style="168" customWidth="1"/>
    <col min="7432" max="7680" width="8.88671875" style="168"/>
    <col min="7681" max="7682" width="5.6640625" style="168" customWidth="1"/>
    <col min="7683" max="7684" width="4.33203125" style="168" customWidth="1"/>
    <col min="7685" max="7686" width="24.6640625" style="168" customWidth="1"/>
    <col min="7687" max="7687" width="11.6640625" style="168" customWidth="1"/>
    <col min="7688" max="7936" width="8.88671875" style="168"/>
    <col min="7937" max="7938" width="5.6640625" style="168" customWidth="1"/>
    <col min="7939" max="7940" width="4.33203125" style="168" customWidth="1"/>
    <col min="7941" max="7942" width="24.6640625" style="168" customWidth="1"/>
    <col min="7943" max="7943" width="11.6640625" style="168" customWidth="1"/>
    <col min="7944" max="8192" width="8.88671875" style="168"/>
    <col min="8193" max="8194" width="5.6640625" style="168" customWidth="1"/>
    <col min="8195" max="8196" width="4.33203125" style="168" customWidth="1"/>
    <col min="8197" max="8198" width="24.6640625" style="168" customWidth="1"/>
    <col min="8199" max="8199" width="11.6640625" style="168" customWidth="1"/>
    <col min="8200" max="8448" width="8.88671875" style="168"/>
    <col min="8449" max="8450" width="5.6640625" style="168" customWidth="1"/>
    <col min="8451" max="8452" width="4.33203125" style="168" customWidth="1"/>
    <col min="8453" max="8454" width="24.6640625" style="168" customWidth="1"/>
    <col min="8455" max="8455" width="11.6640625" style="168" customWidth="1"/>
    <col min="8456" max="8704" width="8.88671875" style="168"/>
    <col min="8705" max="8706" width="5.6640625" style="168" customWidth="1"/>
    <col min="8707" max="8708" width="4.33203125" style="168" customWidth="1"/>
    <col min="8709" max="8710" width="24.6640625" style="168" customWidth="1"/>
    <col min="8711" max="8711" width="11.6640625" style="168" customWidth="1"/>
    <col min="8712" max="8960" width="8.88671875" style="168"/>
    <col min="8961" max="8962" width="5.6640625" style="168" customWidth="1"/>
    <col min="8963" max="8964" width="4.33203125" style="168" customWidth="1"/>
    <col min="8965" max="8966" width="24.6640625" style="168" customWidth="1"/>
    <col min="8967" max="8967" width="11.6640625" style="168" customWidth="1"/>
    <col min="8968" max="9216" width="8.88671875" style="168"/>
    <col min="9217" max="9218" width="5.6640625" style="168" customWidth="1"/>
    <col min="9219" max="9220" width="4.33203125" style="168" customWidth="1"/>
    <col min="9221" max="9222" width="24.6640625" style="168" customWidth="1"/>
    <col min="9223" max="9223" width="11.6640625" style="168" customWidth="1"/>
    <col min="9224" max="9472" width="8.88671875" style="168"/>
    <col min="9473" max="9474" width="5.6640625" style="168" customWidth="1"/>
    <col min="9475" max="9476" width="4.33203125" style="168" customWidth="1"/>
    <col min="9477" max="9478" width="24.6640625" style="168" customWidth="1"/>
    <col min="9479" max="9479" width="11.6640625" style="168" customWidth="1"/>
    <col min="9480" max="9728" width="8.88671875" style="168"/>
    <col min="9729" max="9730" width="5.6640625" style="168" customWidth="1"/>
    <col min="9731" max="9732" width="4.33203125" style="168" customWidth="1"/>
    <col min="9733" max="9734" width="24.6640625" style="168" customWidth="1"/>
    <col min="9735" max="9735" width="11.6640625" style="168" customWidth="1"/>
    <col min="9736" max="9984" width="8.88671875" style="168"/>
    <col min="9985" max="9986" width="5.6640625" style="168" customWidth="1"/>
    <col min="9987" max="9988" width="4.33203125" style="168" customWidth="1"/>
    <col min="9989" max="9990" width="24.6640625" style="168" customWidth="1"/>
    <col min="9991" max="9991" width="11.6640625" style="168" customWidth="1"/>
    <col min="9992" max="10240" width="8.88671875" style="168"/>
    <col min="10241" max="10242" width="5.6640625" style="168" customWidth="1"/>
    <col min="10243" max="10244" width="4.33203125" style="168" customWidth="1"/>
    <col min="10245" max="10246" width="24.6640625" style="168" customWidth="1"/>
    <col min="10247" max="10247" width="11.6640625" style="168" customWidth="1"/>
    <col min="10248" max="10496" width="8.88671875" style="168"/>
    <col min="10497" max="10498" width="5.6640625" style="168" customWidth="1"/>
    <col min="10499" max="10500" width="4.33203125" style="168" customWidth="1"/>
    <col min="10501" max="10502" width="24.6640625" style="168" customWidth="1"/>
    <col min="10503" max="10503" width="11.6640625" style="168" customWidth="1"/>
    <col min="10504" max="10752" width="8.88671875" style="168"/>
    <col min="10753" max="10754" width="5.6640625" style="168" customWidth="1"/>
    <col min="10755" max="10756" width="4.33203125" style="168" customWidth="1"/>
    <col min="10757" max="10758" width="24.6640625" style="168" customWidth="1"/>
    <col min="10759" max="10759" width="11.6640625" style="168" customWidth="1"/>
    <col min="10760" max="11008" width="8.88671875" style="168"/>
    <col min="11009" max="11010" width="5.6640625" style="168" customWidth="1"/>
    <col min="11011" max="11012" width="4.33203125" style="168" customWidth="1"/>
    <col min="11013" max="11014" width="24.6640625" style="168" customWidth="1"/>
    <col min="11015" max="11015" width="11.6640625" style="168" customWidth="1"/>
    <col min="11016" max="11264" width="8.88671875" style="168"/>
    <col min="11265" max="11266" width="5.6640625" style="168" customWidth="1"/>
    <col min="11267" max="11268" width="4.33203125" style="168" customWidth="1"/>
    <col min="11269" max="11270" width="24.6640625" style="168" customWidth="1"/>
    <col min="11271" max="11271" width="11.6640625" style="168" customWidth="1"/>
    <col min="11272" max="11520" width="8.88671875" style="168"/>
    <col min="11521" max="11522" width="5.6640625" style="168" customWidth="1"/>
    <col min="11523" max="11524" width="4.33203125" style="168" customWidth="1"/>
    <col min="11525" max="11526" width="24.6640625" style="168" customWidth="1"/>
    <col min="11527" max="11527" width="11.6640625" style="168" customWidth="1"/>
    <col min="11528" max="11776" width="8.88671875" style="168"/>
    <col min="11777" max="11778" width="5.6640625" style="168" customWidth="1"/>
    <col min="11779" max="11780" width="4.33203125" style="168" customWidth="1"/>
    <col min="11781" max="11782" width="24.6640625" style="168" customWidth="1"/>
    <col min="11783" max="11783" width="11.6640625" style="168" customWidth="1"/>
    <col min="11784" max="12032" width="8.88671875" style="168"/>
    <col min="12033" max="12034" width="5.6640625" style="168" customWidth="1"/>
    <col min="12035" max="12036" width="4.33203125" style="168" customWidth="1"/>
    <col min="12037" max="12038" width="24.6640625" style="168" customWidth="1"/>
    <col min="12039" max="12039" width="11.6640625" style="168" customWidth="1"/>
    <col min="12040" max="12288" width="8.88671875" style="168"/>
    <col min="12289" max="12290" width="5.6640625" style="168" customWidth="1"/>
    <col min="12291" max="12292" width="4.33203125" style="168" customWidth="1"/>
    <col min="12293" max="12294" width="24.6640625" style="168" customWidth="1"/>
    <col min="12295" max="12295" width="11.6640625" style="168" customWidth="1"/>
    <col min="12296" max="12544" width="8.88671875" style="168"/>
    <col min="12545" max="12546" width="5.6640625" style="168" customWidth="1"/>
    <col min="12547" max="12548" width="4.33203125" style="168" customWidth="1"/>
    <col min="12549" max="12550" width="24.6640625" style="168" customWidth="1"/>
    <col min="12551" max="12551" width="11.6640625" style="168" customWidth="1"/>
    <col min="12552" max="12800" width="8.88671875" style="168"/>
    <col min="12801" max="12802" width="5.6640625" style="168" customWidth="1"/>
    <col min="12803" max="12804" width="4.33203125" style="168" customWidth="1"/>
    <col min="12805" max="12806" width="24.6640625" style="168" customWidth="1"/>
    <col min="12807" max="12807" width="11.6640625" style="168" customWidth="1"/>
    <col min="12808" max="13056" width="8.88671875" style="168"/>
    <col min="13057" max="13058" width="5.6640625" style="168" customWidth="1"/>
    <col min="13059" max="13060" width="4.33203125" style="168" customWidth="1"/>
    <col min="13061" max="13062" width="24.6640625" style="168" customWidth="1"/>
    <col min="13063" max="13063" width="11.6640625" style="168" customWidth="1"/>
    <col min="13064" max="13312" width="8.88671875" style="168"/>
    <col min="13313" max="13314" width="5.6640625" style="168" customWidth="1"/>
    <col min="13315" max="13316" width="4.33203125" style="168" customWidth="1"/>
    <col min="13317" max="13318" width="24.6640625" style="168" customWidth="1"/>
    <col min="13319" max="13319" width="11.6640625" style="168" customWidth="1"/>
    <col min="13320" max="13568" width="8.88671875" style="168"/>
    <col min="13569" max="13570" width="5.6640625" style="168" customWidth="1"/>
    <col min="13571" max="13572" width="4.33203125" style="168" customWidth="1"/>
    <col min="13573" max="13574" width="24.6640625" style="168" customWidth="1"/>
    <col min="13575" max="13575" width="11.6640625" style="168" customWidth="1"/>
    <col min="13576" max="13824" width="8.88671875" style="168"/>
    <col min="13825" max="13826" width="5.6640625" style="168" customWidth="1"/>
    <col min="13827" max="13828" width="4.33203125" style="168" customWidth="1"/>
    <col min="13829" max="13830" width="24.6640625" style="168" customWidth="1"/>
    <col min="13831" max="13831" width="11.6640625" style="168" customWidth="1"/>
    <col min="13832" max="14080" width="8.88671875" style="168"/>
    <col min="14081" max="14082" width="5.6640625" style="168" customWidth="1"/>
    <col min="14083" max="14084" width="4.33203125" style="168" customWidth="1"/>
    <col min="14085" max="14086" width="24.6640625" style="168" customWidth="1"/>
    <col min="14087" max="14087" width="11.6640625" style="168" customWidth="1"/>
    <col min="14088" max="14336" width="8.88671875" style="168"/>
    <col min="14337" max="14338" width="5.6640625" style="168" customWidth="1"/>
    <col min="14339" max="14340" width="4.33203125" style="168" customWidth="1"/>
    <col min="14341" max="14342" width="24.6640625" style="168" customWidth="1"/>
    <col min="14343" max="14343" width="11.6640625" style="168" customWidth="1"/>
    <col min="14344" max="14592" width="8.88671875" style="168"/>
    <col min="14593" max="14594" width="5.6640625" style="168" customWidth="1"/>
    <col min="14595" max="14596" width="4.33203125" style="168" customWidth="1"/>
    <col min="14597" max="14598" width="24.6640625" style="168" customWidth="1"/>
    <col min="14599" max="14599" width="11.6640625" style="168" customWidth="1"/>
    <col min="14600" max="14848" width="8.88671875" style="168"/>
    <col min="14849" max="14850" width="5.6640625" style="168" customWidth="1"/>
    <col min="14851" max="14852" width="4.33203125" style="168" customWidth="1"/>
    <col min="14853" max="14854" width="24.6640625" style="168" customWidth="1"/>
    <col min="14855" max="14855" width="11.6640625" style="168" customWidth="1"/>
    <col min="14856" max="15104" width="8.88671875" style="168"/>
    <col min="15105" max="15106" width="5.6640625" style="168" customWidth="1"/>
    <col min="15107" max="15108" width="4.33203125" style="168" customWidth="1"/>
    <col min="15109" max="15110" width="24.6640625" style="168" customWidth="1"/>
    <col min="15111" max="15111" width="11.6640625" style="168" customWidth="1"/>
    <col min="15112" max="15360" width="8.88671875" style="168"/>
    <col min="15361" max="15362" width="5.6640625" style="168" customWidth="1"/>
    <col min="15363" max="15364" width="4.33203125" style="168" customWidth="1"/>
    <col min="15365" max="15366" width="24.6640625" style="168" customWidth="1"/>
    <col min="15367" max="15367" width="11.6640625" style="168" customWidth="1"/>
    <col min="15368" max="15616" width="8.88671875" style="168"/>
    <col min="15617" max="15618" width="5.6640625" style="168" customWidth="1"/>
    <col min="15619" max="15620" width="4.33203125" style="168" customWidth="1"/>
    <col min="15621" max="15622" width="24.6640625" style="168" customWidth="1"/>
    <col min="15623" max="15623" width="11.6640625" style="168" customWidth="1"/>
    <col min="15624" max="15872" width="8.88671875" style="168"/>
    <col min="15873" max="15874" width="5.6640625" style="168" customWidth="1"/>
    <col min="15875" max="15876" width="4.33203125" style="168" customWidth="1"/>
    <col min="15877" max="15878" width="24.6640625" style="168" customWidth="1"/>
    <col min="15879" max="15879" width="11.6640625" style="168" customWidth="1"/>
    <col min="15880" max="16128" width="8.88671875" style="168"/>
    <col min="16129" max="16130" width="5.6640625" style="168" customWidth="1"/>
    <col min="16131" max="16132" width="4.33203125" style="168" customWidth="1"/>
    <col min="16133" max="16134" width="24.6640625" style="168" customWidth="1"/>
    <col min="16135" max="16135" width="11.6640625" style="168" customWidth="1"/>
    <col min="16136" max="16384" width="8.88671875" style="168"/>
  </cols>
  <sheetData>
    <row r="1" spans="1:7" ht="25.8" x14ac:dyDescent="0.3">
      <c r="A1" s="367" t="s">
        <v>67</v>
      </c>
      <c r="B1" s="367"/>
      <c r="C1" s="367"/>
      <c r="D1" s="367"/>
      <c r="E1" s="367"/>
      <c r="F1" s="367"/>
      <c r="G1" s="367"/>
    </row>
    <row r="2" spans="1:7" ht="46.5" customHeight="1" x14ac:dyDescent="0.3">
      <c r="A2" s="368" t="s">
        <v>68</v>
      </c>
      <c r="B2" s="368"/>
      <c r="C2" s="368"/>
      <c r="D2" s="368"/>
      <c r="E2" s="368"/>
      <c r="F2" s="368"/>
      <c r="G2" s="368"/>
    </row>
    <row r="3" spans="1:7" ht="21" x14ac:dyDescent="0.3">
      <c r="A3" s="369" t="s">
        <v>135</v>
      </c>
      <c r="B3" s="369"/>
      <c r="C3" s="369"/>
      <c r="D3" s="369"/>
      <c r="E3" s="369"/>
      <c r="F3" s="369"/>
      <c r="G3" s="369"/>
    </row>
    <row r="4" spans="1:7" ht="66" x14ac:dyDescent="0.3">
      <c r="A4" s="169" t="s">
        <v>69</v>
      </c>
      <c r="B4" s="169" t="s">
        <v>70</v>
      </c>
      <c r="C4" s="169" t="s">
        <v>71</v>
      </c>
      <c r="D4" s="170" t="s">
        <v>72</v>
      </c>
      <c r="G4" s="172" t="s">
        <v>73</v>
      </c>
    </row>
    <row r="5" spans="1:7" ht="22.5" customHeight="1" x14ac:dyDescent="0.3">
      <c r="A5" s="173" t="s">
        <v>74</v>
      </c>
      <c r="B5" s="174"/>
      <c r="C5" s="173" t="s">
        <v>75</v>
      </c>
      <c r="D5" s="175" t="s">
        <v>54</v>
      </c>
      <c r="E5" s="176" t="s">
        <v>76</v>
      </c>
      <c r="F5" s="186" t="s">
        <v>77</v>
      </c>
      <c r="G5" s="177" t="s">
        <v>136</v>
      </c>
    </row>
    <row r="6" spans="1:7" ht="22.5" customHeight="1" x14ac:dyDescent="0.3">
      <c r="A6" s="173"/>
      <c r="B6" s="174"/>
      <c r="C6" s="173"/>
      <c r="D6" s="175" t="s">
        <v>57</v>
      </c>
      <c r="E6" s="178" t="s">
        <v>78</v>
      </c>
      <c r="F6" s="187" t="s">
        <v>79</v>
      </c>
      <c r="G6" s="177" t="s">
        <v>137</v>
      </c>
    </row>
    <row r="7" spans="1:7" ht="22.5" customHeight="1" x14ac:dyDescent="0.3">
      <c r="A7" s="173"/>
      <c r="B7" s="174"/>
      <c r="C7" s="173"/>
      <c r="D7" s="175" t="s">
        <v>58</v>
      </c>
      <c r="E7" s="178" t="s">
        <v>80</v>
      </c>
      <c r="F7" s="352" t="s">
        <v>81</v>
      </c>
      <c r="G7" s="177" t="s">
        <v>161</v>
      </c>
    </row>
    <row r="8" spans="1:7" ht="22.5" customHeight="1" x14ac:dyDescent="0.3">
      <c r="A8" s="173"/>
      <c r="B8" s="174"/>
      <c r="C8" s="173"/>
      <c r="D8" s="175" t="s">
        <v>60</v>
      </c>
      <c r="E8" s="187" t="s">
        <v>82</v>
      </c>
      <c r="F8" s="178" t="s">
        <v>83</v>
      </c>
      <c r="G8" s="177" t="s">
        <v>138</v>
      </c>
    </row>
    <row r="9" spans="1:7" ht="22.5" customHeight="1" x14ac:dyDescent="0.3">
      <c r="A9" s="173"/>
      <c r="B9" s="174"/>
      <c r="C9" s="173"/>
      <c r="D9" s="175" t="s">
        <v>61</v>
      </c>
      <c r="E9" s="187" t="s">
        <v>84</v>
      </c>
      <c r="F9" s="178" t="s">
        <v>85</v>
      </c>
      <c r="G9" s="177" t="s">
        <v>139</v>
      </c>
    </row>
    <row r="10" spans="1:7" ht="22.5" customHeight="1" x14ac:dyDescent="0.3">
      <c r="A10" s="173" t="s">
        <v>86</v>
      </c>
      <c r="B10" s="174"/>
      <c r="C10" s="173"/>
      <c r="D10" s="175"/>
      <c r="E10" s="187" t="s">
        <v>87</v>
      </c>
      <c r="F10" s="178" t="s">
        <v>88</v>
      </c>
      <c r="G10" s="177" t="s">
        <v>164</v>
      </c>
    </row>
    <row r="11" spans="1:7" ht="22.5" customHeight="1" x14ac:dyDescent="0.3">
      <c r="A11" s="173"/>
      <c r="B11" s="174"/>
      <c r="C11" s="173"/>
      <c r="D11" s="175"/>
      <c r="E11" s="186" t="s">
        <v>89</v>
      </c>
      <c r="F11" s="176" t="s">
        <v>90</v>
      </c>
      <c r="G11" s="177" t="s">
        <v>164</v>
      </c>
    </row>
    <row r="12" spans="1:7" ht="22.5" customHeight="1" x14ac:dyDescent="0.3">
      <c r="A12" s="173"/>
      <c r="B12" s="174"/>
      <c r="C12" s="173"/>
      <c r="D12" s="175"/>
      <c r="E12" s="186" t="s">
        <v>91</v>
      </c>
      <c r="F12" s="176" t="s">
        <v>92</v>
      </c>
      <c r="G12" s="177" t="s">
        <v>160</v>
      </c>
    </row>
    <row r="13" spans="1:7" ht="22.5" customHeight="1" x14ac:dyDescent="0.3">
      <c r="A13" s="173"/>
      <c r="B13" s="174"/>
      <c r="C13" s="173"/>
      <c r="D13" s="175"/>
      <c r="E13" s="186" t="s">
        <v>93</v>
      </c>
      <c r="F13" s="176" t="s">
        <v>94</v>
      </c>
      <c r="G13" s="177" t="s">
        <v>137</v>
      </c>
    </row>
    <row r="14" spans="1:7" ht="22.5" customHeight="1" x14ac:dyDescent="0.3">
      <c r="A14" s="173"/>
      <c r="B14" s="174"/>
      <c r="C14" s="173"/>
      <c r="D14" s="175"/>
      <c r="E14" s="176" t="s">
        <v>95</v>
      </c>
      <c r="F14" s="186" t="s">
        <v>96</v>
      </c>
      <c r="G14" s="177" t="s">
        <v>162</v>
      </c>
    </row>
    <row r="15" spans="1:7" ht="22.5" customHeight="1" x14ac:dyDescent="0.3">
      <c r="A15" s="173" t="s">
        <v>97</v>
      </c>
      <c r="B15" s="174"/>
      <c r="C15" s="173"/>
      <c r="D15" s="175"/>
      <c r="E15" s="176" t="s">
        <v>98</v>
      </c>
      <c r="F15" s="186" t="s">
        <v>99</v>
      </c>
      <c r="G15" s="177" t="s">
        <v>163</v>
      </c>
    </row>
    <row r="16" spans="1:7" ht="22.5" customHeight="1" x14ac:dyDescent="0.3">
      <c r="A16" s="173"/>
      <c r="B16" s="174"/>
      <c r="C16" s="173" t="s">
        <v>100</v>
      </c>
      <c r="D16" s="175"/>
      <c r="E16" s="186" t="s">
        <v>101</v>
      </c>
      <c r="F16" s="176" t="s">
        <v>102</v>
      </c>
      <c r="G16" s="177" t="s">
        <v>137</v>
      </c>
    </row>
    <row r="17" spans="1:16" ht="22.5" customHeight="1" x14ac:dyDescent="0.3">
      <c r="A17" s="173"/>
      <c r="B17" s="174"/>
      <c r="C17" s="173"/>
      <c r="D17" s="175"/>
      <c r="E17" s="176" t="s">
        <v>103</v>
      </c>
      <c r="F17" s="186" t="s">
        <v>104</v>
      </c>
      <c r="G17" s="177" t="s">
        <v>170</v>
      </c>
    </row>
    <row r="18" spans="1:16" ht="22.5" customHeight="1" x14ac:dyDescent="0.3">
      <c r="A18" s="173"/>
      <c r="B18" s="174"/>
      <c r="C18" s="173"/>
      <c r="D18" s="175"/>
      <c r="E18" s="176" t="s">
        <v>105</v>
      </c>
      <c r="F18" s="186" t="s">
        <v>106</v>
      </c>
      <c r="G18" s="177" t="s">
        <v>171</v>
      </c>
      <c r="K18" s="179"/>
      <c r="L18" s="180"/>
      <c r="M18" s="179"/>
      <c r="N18" s="172"/>
      <c r="O18" s="181"/>
      <c r="P18" s="181"/>
    </row>
    <row r="19" spans="1:16" ht="22.5" customHeight="1" x14ac:dyDescent="0.3">
      <c r="A19" s="173"/>
      <c r="B19" s="174"/>
      <c r="C19" s="173"/>
      <c r="D19" s="175"/>
      <c r="E19" s="187" t="s">
        <v>107</v>
      </c>
      <c r="F19" s="178" t="s">
        <v>108</v>
      </c>
      <c r="G19" s="177" t="s">
        <v>136</v>
      </c>
    </row>
    <row r="20" spans="1:16" ht="22.5" customHeight="1" x14ac:dyDescent="0.3">
      <c r="A20" s="173" t="s">
        <v>109</v>
      </c>
      <c r="B20" s="174"/>
      <c r="C20" s="173"/>
      <c r="D20" s="175"/>
      <c r="E20" s="178" t="s">
        <v>110</v>
      </c>
      <c r="F20" s="187" t="s">
        <v>111</v>
      </c>
      <c r="G20" s="177" t="s">
        <v>173</v>
      </c>
    </row>
    <row r="21" spans="1:16" ht="22.5" customHeight="1" x14ac:dyDescent="0.3">
      <c r="A21" s="173"/>
      <c r="B21" s="174"/>
      <c r="C21" s="173"/>
      <c r="D21" s="175"/>
      <c r="E21" s="182" t="s">
        <v>112</v>
      </c>
      <c r="F21" s="353" t="s">
        <v>113</v>
      </c>
      <c r="G21" s="177" t="s">
        <v>139</v>
      </c>
      <c r="I21" s="184"/>
      <c r="K21" s="179"/>
      <c r="L21" s="180"/>
      <c r="M21" s="179"/>
      <c r="N21" s="172"/>
      <c r="O21" s="181"/>
      <c r="P21" s="181"/>
    </row>
    <row r="22" spans="1:16" ht="22.5" customHeight="1" x14ac:dyDescent="0.3">
      <c r="A22" s="173"/>
      <c r="B22" s="174"/>
      <c r="C22" s="173"/>
      <c r="D22" s="175"/>
      <c r="E22" s="353" t="s">
        <v>114</v>
      </c>
      <c r="F22" s="183" t="s">
        <v>115</v>
      </c>
      <c r="G22" s="177" t="s">
        <v>172</v>
      </c>
      <c r="K22" s="179"/>
      <c r="L22" s="180"/>
      <c r="M22" s="179"/>
      <c r="N22" s="172"/>
      <c r="O22" s="184"/>
      <c r="P22" s="184"/>
    </row>
    <row r="23" spans="1:16" ht="22.5" customHeight="1" x14ac:dyDescent="0.3">
      <c r="A23" s="173"/>
      <c r="B23" s="174"/>
      <c r="C23" s="173" t="s">
        <v>75</v>
      </c>
      <c r="D23" s="175"/>
      <c r="E23" s="185" t="s">
        <v>116</v>
      </c>
      <c r="F23" s="355" t="s">
        <v>77</v>
      </c>
      <c r="G23" s="177" t="s">
        <v>165</v>
      </c>
      <c r="K23" s="179"/>
      <c r="L23" s="180"/>
      <c r="M23" s="179"/>
      <c r="N23" s="172"/>
      <c r="O23" s="184"/>
      <c r="P23" s="184"/>
    </row>
    <row r="24" spans="1:16" ht="22.5" customHeight="1" x14ac:dyDescent="0.3">
      <c r="A24" s="173"/>
      <c r="B24" s="173"/>
      <c r="C24" s="173"/>
      <c r="D24" s="175"/>
      <c r="E24" s="356" t="s">
        <v>117</v>
      </c>
      <c r="F24" s="185" t="s">
        <v>81</v>
      </c>
      <c r="G24" s="177" t="s">
        <v>162</v>
      </c>
    </row>
    <row r="25" spans="1:16" ht="22.5" customHeight="1" x14ac:dyDescent="0.3">
      <c r="A25" s="173" t="s">
        <v>118</v>
      </c>
      <c r="B25" s="174"/>
      <c r="C25" s="173"/>
      <c r="D25" s="175"/>
      <c r="E25" s="185" t="s">
        <v>82</v>
      </c>
      <c r="F25" s="355" t="s">
        <v>96</v>
      </c>
      <c r="G25" s="177" t="s">
        <v>166</v>
      </c>
      <c r="K25" s="179"/>
      <c r="L25" s="180"/>
      <c r="M25" s="179"/>
      <c r="N25" s="172"/>
      <c r="O25" s="181"/>
      <c r="P25" s="181"/>
    </row>
    <row r="26" spans="1:16" ht="22.5" customHeight="1" x14ac:dyDescent="0.3">
      <c r="A26" s="173"/>
      <c r="B26" s="174"/>
      <c r="C26" s="173"/>
      <c r="D26" s="175"/>
      <c r="E26" s="355" t="s">
        <v>91</v>
      </c>
      <c r="F26" s="185" t="s">
        <v>79</v>
      </c>
      <c r="G26" s="177" t="s">
        <v>163</v>
      </c>
      <c r="M26" s="172"/>
      <c r="N26" s="171"/>
      <c r="O26" s="171"/>
    </row>
    <row r="27" spans="1:16" ht="22.5" customHeight="1" x14ac:dyDescent="0.3">
      <c r="A27" s="173"/>
      <c r="B27" s="174"/>
      <c r="C27" s="173"/>
      <c r="D27" s="175"/>
      <c r="E27" s="177" t="s">
        <v>87</v>
      </c>
      <c r="F27" s="356" t="s">
        <v>119</v>
      </c>
      <c r="G27" s="177" t="s">
        <v>168</v>
      </c>
    </row>
    <row r="28" spans="1:16" ht="22.5" customHeight="1" x14ac:dyDescent="0.3">
      <c r="A28" s="173"/>
      <c r="B28" s="174"/>
      <c r="C28" s="173"/>
      <c r="D28" s="175"/>
      <c r="E28" s="355" t="s">
        <v>84</v>
      </c>
      <c r="F28" s="185" t="s">
        <v>89</v>
      </c>
      <c r="G28" s="177" t="s">
        <v>160</v>
      </c>
    </row>
    <row r="29" spans="1:16" ht="22.5" customHeight="1" x14ac:dyDescent="0.3">
      <c r="A29" s="173"/>
      <c r="B29" s="174"/>
      <c r="C29" s="173"/>
      <c r="D29" s="175"/>
      <c r="E29" s="185" t="s">
        <v>93</v>
      </c>
      <c r="F29" s="356" t="s">
        <v>120</v>
      </c>
      <c r="G29" s="177" t="s">
        <v>169</v>
      </c>
    </row>
    <row r="30" spans="1:16" ht="22.5" customHeight="1" x14ac:dyDescent="0.3">
      <c r="A30" s="173" t="s">
        <v>121</v>
      </c>
      <c r="B30" s="174"/>
      <c r="C30" s="173"/>
      <c r="D30" s="175"/>
      <c r="E30" s="355" t="s">
        <v>122</v>
      </c>
      <c r="F30" s="177" t="s">
        <v>99</v>
      </c>
      <c r="G30" s="177" t="s">
        <v>167</v>
      </c>
    </row>
    <row r="31" spans="1:16" ht="22.5" customHeight="1" x14ac:dyDescent="0.3">
      <c r="A31" s="173"/>
      <c r="B31" s="174"/>
      <c r="C31" s="173" t="s">
        <v>100</v>
      </c>
      <c r="D31" s="175"/>
      <c r="E31" s="356" t="s">
        <v>123</v>
      </c>
      <c r="F31" s="177" t="s">
        <v>179</v>
      </c>
      <c r="G31" s="177" t="s">
        <v>172</v>
      </c>
    </row>
    <row r="32" spans="1:16" ht="22.5" customHeight="1" x14ac:dyDescent="0.3">
      <c r="A32" s="173"/>
      <c r="B32" s="174"/>
      <c r="C32" s="173"/>
      <c r="D32" s="175"/>
      <c r="E32" s="177" t="s">
        <v>104</v>
      </c>
      <c r="F32" s="356" t="s">
        <v>124</v>
      </c>
      <c r="G32" s="177" t="s">
        <v>174</v>
      </c>
    </row>
    <row r="33" spans="1:7" ht="22.5" customHeight="1" x14ac:dyDescent="0.3">
      <c r="A33" s="173"/>
      <c r="B33" s="174"/>
      <c r="C33" s="173"/>
      <c r="D33" s="175"/>
      <c r="E33" s="177" t="s">
        <v>125</v>
      </c>
      <c r="F33" s="356" t="s">
        <v>106</v>
      </c>
      <c r="G33" s="177" t="s">
        <v>164</v>
      </c>
    </row>
    <row r="34" spans="1:7" ht="22.5" customHeight="1" x14ac:dyDescent="0.3">
      <c r="A34" s="173"/>
      <c r="B34" s="174"/>
      <c r="C34" s="173"/>
      <c r="D34" s="175"/>
      <c r="E34" s="356" t="s">
        <v>126</v>
      </c>
      <c r="F34" s="177" t="s">
        <v>127</v>
      </c>
      <c r="G34" s="177" t="s">
        <v>176</v>
      </c>
    </row>
    <row r="35" spans="1:7" ht="22.5" customHeight="1" x14ac:dyDescent="0.3">
      <c r="A35" s="173" t="s">
        <v>128</v>
      </c>
      <c r="B35" s="174"/>
      <c r="C35" s="173"/>
      <c r="D35" s="175"/>
      <c r="E35" s="356" t="s">
        <v>114</v>
      </c>
      <c r="F35" s="177" t="s">
        <v>129</v>
      </c>
      <c r="G35" s="177" t="s">
        <v>175</v>
      </c>
    </row>
    <row r="36" spans="1:7" ht="22.5" customHeight="1" x14ac:dyDescent="0.3">
      <c r="A36" s="173"/>
      <c r="B36" s="174"/>
      <c r="C36" s="173"/>
      <c r="D36" s="175"/>
      <c r="E36" s="177" t="s">
        <v>107</v>
      </c>
      <c r="F36" s="356" t="s">
        <v>130</v>
      </c>
      <c r="G36" s="177" t="s">
        <v>177</v>
      </c>
    </row>
    <row r="37" spans="1:7" ht="22.5" customHeight="1" x14ac:dyDescent="0.3">
      <c r="A37" s="173"/>
      <c r="B37" s="174"/>
      <c r="C37" s="173"/>
      <c r="D37" s="175"/>
      <c r="E37" s="177" t="s">
        <v>131</v>
      </c>
      <c r="F37" s="356" t="s">
        <v>111</v>
      </c>
      <c r="G37" s="177" t="s">
        <v>172</v>
      </c>
    </row>
    <row r="38" spans="1:7" ht="22.5" customHeight="1" x14ac:dyDescent="0.3">
      <c r="A38" s="173"/>
      <c r="B38" s="174"/>
      <c r="C38" s="173"/>
      <c r="D38" s="175"/>
      <c r="E38" s="177" t="s">
        <v>113</v>
      </c>
      <c r="F38" s="356" t="s">
        <v>132</v>
      </c>
      <c r="G38" s="177" t="s">
        <v>162</v>
      </c>
    </row>
    <row r="39" spans="1:7" ht="22.5" customHeight="1" x14ac:dyDescent="0.3">
      <c r="A39" s="173"/>
      <c r="B39" s="174"/>
      <c r="C39" s="173" t="s">
        <v>133</v>
      </c>
      <c r="D39" s="175"/>
      <c r="E39" s="356" t="s">
        <v>180</v>
      </c>
      <c r="F39" s="177" t="s">
        <v>181</v>
      </c>
      <c r="G39" s="177" t="s">
        <v>178</v>
      </c>
    </row>
    <row r="40" spans="1:7" ht="22.5" customHeight="1" x14ac:dyDescent="0.3">
      <c r="A40" s="173"/>
      <c r="B40" s="174"/>
      <c r="C40" s="173"/>
      <c r="D40" s="175"/>
      <c r="E40" s="356" t="s">
        <v>182</v>
      </c>
      <c r="F40" s="177" t="s">
        <v>183</v>
      </c>
      <c r="G40" s="177" t="s">
        <v>197</v>
      </c>
    </row>
    <row r="41" spans="1:7" ht="22.5" customHeight="1" x14ac:dyDescent="0.3">
      <c r="A41" s="173"/>
      <c r="B41" s="174"/>
      <c r="C41" s="173"/>
      <c r="D41" s="175"/>
      <c r="E41" s="177" t="s">
        <v>184</v>
      </c>
      <c r="F41" s="356" t="s">
        <v>185</v>
      </c>
      <c r="G41" s="177" t="s">
        <v>198</v>
      </c>
    </row>
    <row r="42" spans="1:7" ht="22.5" customHeight="1" x14ac:dyDescent="0.3">
      <c r="A42" s="173"/>
      <c r="B42" s="174"/>
      <c r="C42" s="173"/>
      <c r="D42" s="175"/>
      <c r="E42" s="177" t="s">
        <v>186</v>
      </c>
      <c r="F42" s="356" t="s">
        <v>187</v>
      </c>
      <c r="G42" s="177" t="s">
        <v>162</v>
      </c>
    </row>
    <row r="43" spans="1:7" ht="22.5" customHeight="1" x14ac:dyDescent="0.3">
      <c r="A43" s="173"/>
      <c r="B43" s="174"/>
      <c r="C43" s="173"/>
      <c r="D43" s="175"/>
      <c r="E43" s="177" t="s">
        <v>180</v>
      </c>
      <c r="F43" s="356" t="s">
        <v>188</v>
      </c>
      <c r="G43" s="177" t="s">
        <v>200</v>
      </c>
    </row>
    <row r="44" spans="1:7" ht="22.5" customHeight="1" x14ac:dyDescent="0.3">
      <c r="A44" s="173"/>
      <c r="B44" s="174"/>
      <c r="C44" s="173" t="s">
        <v>134</v>
      </c>
      <c r="D44" s="175"/>
      <c r="E44" s="356" t="s">
        <v>189</v>
      </c>
      <c r="F44" s="177" t="s">
        <v>190</v>
      </c>
      <c r="G44" s="177" t="s">
        <v>160</v>
      </c>
    </row>
    <row r="45" spans="1:7" ht="22.5" customHeight="1" x14ac:dyDescent="0.3">
      <c r="A45" s="173"/>
      <c r="B45" s="174"/>
      <c r="C45" s="173"/>
      <c r="D45" s="175"/>
      <c r="E45" s="177" t="s">
        <v>191</v>
      </c>
      <c r="F45" s="356" t="s">
        <v>192</v>
      </c>
      <c r="G45" s="177" t="s">
        <v>176</v>
      </c>
    </row>
    <row r="46" spans="1:7" ht="22.5" customHeight="1" x14ac:dyDescent="0.3">
      <c r="A46" s="173"/>
      <c r="B46" s="174"/>
      <c r="C46" s="173"/>
      <c r="D46" s="175"/>
      <c r="E46" s="356" t="s">
        <v>193</v>
      </c>
      <c r="F46" s="177" t="s">
        <v>196</v>
      </c>
      <c r="G46" s="177" t="s">
        <v>172</v>
      </c>
    </row>
    <row r="47" spans="1:7" ht="22.5" customHeight="1" x14ac:dyDescent="0.3">
      <c r="A47" s="173"/>
      <c r="B47" s="174"/>
      <c r="C47" s="173"/>
      <c r="D47" s="175"/>
      <c r="E47" s="356" t="s">
        <v>195</v>
      </c>
      <c r="F47" s="177" t="s">
        <v>194</v>
      </c>
      <c r="G47" s="177" t="s">
        <v>199</v>
      </c>
    </row>
    <row r="48" spans="1:7" ht="22.5" customHeight="1" x14ac:dyDescent="0.3">
      <c r="A48" s="173"/>
      <c r="B48" s="174"/>
      <c r="C48" s="173"/>
      <c r="D48" s="175"/>
      <c r="E48" s="177"/>
      <c r="F48" s="177"/>
      <c r="G48" s="177"/>
    </row>
    <row r="49" spans="1:7" ht="22.5" customHeight="1" x14ac:dyDescent="0.3">
      <c r="A49" s="173"/>
      <c r="B49" s="174"/>
      <c r="C49" s="173"/>
      <c r="D49" s="175"/>
      <c r="E49" s="177"/>
      <c r="F49" s="177"/>
      <c r="G49" s="177"/>
    </row>
    <row r="50" spans="1:7" ht="22.5" customHeight="1" x14ac:dyDescent="0.3">
      <c r="A50" s="173"/>
      <c r="B50" s="174"/>
      <c r="C50" s="173"/>
      <c r="D50" s="175"/>
      <c r="E50" s="177"/>
      <c r="F50" s="177"/>
      <c r="G50" s="177"/>
    </row>
    <row r="51" spans="1:7" ht="22.5" customHeight="1" x14ac:dyDescent="0.3">
      <c r="A51" s="173"/>
      <c r="B51" s="174"/>
      <c r="C51" s="173"/>
      <c r="D51" s="175"/>
      <c r="E51" s="177"/>
      <c r="F51" s="177"/>
      <c r="G51" s="177"/>
    </row>
    <row r="52" spans="1:7" ht="22.5" customHeight="1" x14ac:dyDescent="0.3">
      <c r="A52" s="173"/>
      <c r="B52" s="174"/>
      <c r="C52" s="173"/>
      <c r="D52" s="175"/>
      <c r="E52" s="177"/>
      <c r="F52" s="177"/>
      <c r="G52" s="177"/>
    </row>
    <row r="53" spans="1:7" ht="22.5" customHeight="1" x14ac:dyDescent="0.3">
      <c r="A53" s="173"/>
      <c r="B53" s="174"/>
      <c r="C53" s="173"/>
      <c r="D53" s="175"/>
      <c r="E53" s="177"/>
      <c r="F53" s="177"/>
      <c r="G53" s="177"/>
    </row>
    <row r="54" spans="1:7" ht="22.5" customHeight="1" x14ac:dyDescent="0.3">
      <c r="A54" s="173"/>
      <c r="B54" s="174"/>
      <c r="C54" s="173"/>
      <c r="D54" s="175"/>
      <c r="E54" s="177"/>
      <c r="F54" s="177"/>
      <c r="G54" s="177"/>
    </row>
    <row r="55" spans="1:7" ht="22.5" customHeight="1" x14ac:dyDescent="0.3">
      <c r="A55" s="173"/>
      <c r="B55" s="174"/>
      <c r="C55" s="173"/>
      <c r="D55" s="175"/>
      <c r="E55" s="177"/>
      <c r="F55" s="177"/>
      <c r="G55" s="177"/>
    </row>
    <row r="56" spans="1:7" ht="22.5" customHeight="1" x14ac:dyDescent="0.3">
      <c r="A56" s="173"/>
      <c r="B56" s="174"/>
      <c r="C56" s="173"/>
      <c r="D56" s="175"/>
      <c r="E56" s="177"/>
      <c r="F56" s="177"/>
      <c r="G56" s="177"/>
    </row>
    <row r="57" spans="1:7" ht="22.5" customHeight="1" x14ac:dyDescent="0.3">
      <c r="A57" s="173"/>
      <c r="B57" s="174"/>
      <c r="C57" s="173"/>
      <c r="D57" s="175"/>
      <c r="E57" s="177"/>
      <c r="F57" s="177"/>
      <c r="G57" s="177"/>
    </row>
    <row r="58" spans="1:7" ht="22.5" customHeight="1" x14ac:dyDescent="0.3">
      <c r="A58" s="173"/>
      <c r="B58" s="173"/>
      <c r="C58" s="173"/>
      <c r="D58" s="175"/>
      <c r="E58" s="177"/>
      <c r="F58" s="177"/>
      <c r="G58" s="177"/>
    </row>
    <row r="59" spans="1:7" ht="22.5" customHeight="1" x14ac:dyDescent="0.3">
      <c r="A59" s="173"/>
      <c r="B59" s="173"/>
      <c r="C59" s="173"/>
      <c r="D59" s="175"/>
      <c r="E59" s="177"/>
      <c r="F59" s="177"/>
      <c r="G59" s="177"/>
    </row>
    <row r="60" spans="1:7" ht="22.5" customHeight="1" x14ac:dyDescent="0.3">
      <c r="A60" s="173"/>
      <c r="B60" s="173"/>
      <c r="C60" s="173"/>
      <c r="D60" s="175"/>
      <c r="E60" s="177"/>
      <c r="F60" s="177"/>
      <c r="G60" s="177"/>
    </row>
    <row r="61" spans="1:7" ht="22.5" customHeight="1" x14ac:dyDescent="0.3">
      <c r="A61" s="173"/>
      <c r="B61" s="173"/>
      <c r="C61" s="173"/>
      <c r="D61" s="175"/>
      <c r="E61" s="177"/>
      <c r="F61" s="177"/>
      <c r="G61" s="177"/>
    </row>
    <row r="62" spans="1:7" ht="22.5" customHeight="1" x14ac:dyDescent="0.3">
      <c r="A62" s="173"/>
      <c r="B62" s="173"/>
      <c r="C62" s="173"/>
      <c r="D62" s="175"/>
      <c r="E62" s="177"/>
      <c r="F62" s="177"/>
      <c r="G62" s="177"/>
    </row>
    <row r="63" spans="1:7" ht="22.5" customHeight="1" x14ac:dyDescent="0.3">
      <c r="A63" s="173"/>
      <c r="B63" s="173"/>
      <c r="C63" s="173"/>
      <c r="D63" s="175"/>
      <c r="E63" s="177"/>
      <c r="F63" s="177"/>
      <c r="G63" s="177"/>
    </row>
    <row r="64" spans="1:7" ht="22.5" customHeight="1" x14ac:dyDescent="0.3">
      <c r="A64" s="173"/>
      <c r="B64" s="173"/>
      <c r="C64" s="173"/>
      <c r="D64" s="175"/>
      <c r="E64" s="177"/>
      <c r="F64" s="177"/>
      <c r="G64" s="177"/>
    </row>
    <row r="65" spans="1:7" ht="22.5" customHeight="1" x14ac:dyDescent="0.3">
      <c r="A65" s="173"/>
      <c r="B65" s="173"/>
      <c r="C65" s="173"/>
      <c r="D65" s="175"/>
      <c r="E65" s="177"/>
      <c r="F65" s="177"/>
      <c r="G65" s="177"/>
    </row>
    <row r="66" spans="1:7" ht="22.5" customHeight="1" x14ac:dyDescent="0.3">
      <c r="A66" s="173"/>
      <c r="B66" s="173"/>
      <c r="C66" s="173"/>
      <c r="D66" s="175"/>
      <c r="E66" s="177"/>
      <c r="F66" s="177"/>
      <c r="G66" s="177"/>
    </row>
    <row r="67" spans="1:7" ht="22.5" customHeight="1" x14ac:dyDescent="0.3">
      <c r="A67" s="173"/>
      <c r="B67" s="173"/>
      <c r="C67" s="173"/>
      <c r="D67" s="175"/>
      <c r="E67" s="177"/>
      <c r="F67" s="177"/>
      <c r="G67" s="177"/>
    </row>
    <row r="68" spans="1:7" ht="22.5" customHeight="1" x14ac:dyDescent="0.3">
      <c r="A68" s="173"/>
      <c r="B68" s="173"/>
      <c r="C68" s="173"/>
      <c r="D68" s="175"/>
      <c r="E68" s="177"/>
      <c r="F68" s="177"/>
      <c r="G68" s="177"/>
    </row>
    <row r="69" spans="1:7" ht="22.5" customHeight="1" x14ac:dyDescent="0.3">
      <c r="A69" s="173"/>
      <c r="B69" s="173"/>
      <c r="C69" s="173"/>
      <c r="D69" s="175"/>
      <c r="E69" s="177"/>
      <c r="F69" s="177"/>
      <c r="G69" s="177"/>
    </row>
    <row r="70" spans="1:7" ht="22.5" customHeight="1" x14ac:dyDescent="0.3">
      <c r="A70" s="173"/>
      <c r="B70" s="173"/>
      <c r="C70" s="173"/>
      <c r="D70" s="175"/>
      <c r="E70" s="177"/>
      <c r="F70" s="177"/>
      <c r="G70" s="177"/>
    </row>
    <row r="71" spans="1:7" ht="22.5" customHeight="1" x14ac:dyDescent="0.3">
      <c r="A71" s="173"/>
      <c r="B71" s="173"/>
      <c r="C71" s="173"/>
      <c r="D71" s="175"/>
      <c r="E71" s="177"/>
      <c r="F71" s="177"/>
      <c r="G71" s="177"/>
    </row>
    <row r="72" spans="1:7" ht="22.5" customHeight="1" x14ac:dyDescent="0.3">
      <c r="A72" s="173"/>
      <c r="B72" s="173"/>
      <c r="C72" s="173"/>
      <c r="D72" s="175"/>
      <c r="E72" s="177"/>
      <c r="F72" s="177"/>
      <c r="G72" s="177"/>
    </row>
    <row r="73" spans="1:7" ht="22.5" customHeight="1" x14ac:dyDescent="0.3">
      <c r="A73" s="173"/>
      <c r="B73" s="173"/>
      <c r="C73" s="173"/>
      <c r="D73" s="175"/>
      <c r="E73" s="177"/>
      <c r="F73" s="177"/>
      <c r="G73" s="177"/>
    </row>
    <row r="74" spans="1:7" ht="22.5" customHeight="1" x14ac:dyDescent="0.3">
      <c r="A74" s="173"/>
      <c r="B74" s="173"/>
      <c r="C74" s="173"/>
      <c r="D74" s="175"/>
      <c r="E74" s="177"/>
      <c r="F74" s="177"/>
      <c r="G74" s="177"/>
    </row>
    <row r="75" spans="1:7" ht="22.5" customHeight="1" x14ac:dyDescent="0.3">
      <c r="A75" s="173"/>
      <c r="B75" s="173"/>
      <c r="C75" s="173"/>
      <c r="D75" s="175"/>
      <c r="E75" s="177"/>
      <c r="F75" s="177"/>
      <c r="G75" s="177"/>
    </row>
    <row r="76" spans="1:7" ht="22.5" customHeight="1" x14ac:dyDescent="0.3">
      <c r="A76" s="173"/>
      <c r="B76" s="173"/>
      <c r="C76" s="173"/>
      <c r="D76" s="175"/>
      <c r="E76" s="177"/>
      <c r="F76" s="177"/>
      <c r="G76" s="177"/>
    </row>
    <row r="77" spans="1:7" ht="22.5" customHeight="1" x14ac:dyDescent="0.3">
      <c r="A77" s="173"/>
      <c r="B77" s="173"/>
      <c r="C77" s="173"/>
      <c r="D77" s="175"/>
      <c r="E77" s="177"/>
      <c r="F77" s="177"/>
      <c r="G77" s="177"/>
    </row>
  </sheetData>
  <mergeCells count="3">
    <mergeCell ref="A1:G1"/>
    <mergeCell ref="A2:G2"/>
    <mergeCell ref="A3:G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00565-EE2C-4926-995D-6CBB1C083A51}">
  <dimension ref="A1:P77"/>
  <sheetViews>
    <sheetView workbookViewId="0">
      <selection activeCell="E5" sqref="E5"/>
    </sheetView>
  </sheetViews>
  <sheetFormatPr defaultRowHeight="14.4" x14ac:dyDescent="0.3"/>
  <cols>
    <col min="1" max="1" width="5" style="179" customWidth="1"/>
    <col min="2" max="2" width="4.5546875" style="179" customWidth="1"/>
    <col min="3" max="3" width="9.109375" style="179" customWidth="1"/>
    <col min="4" max="4" width="3.109375" style="172" customWidth="1"/>
    <col min="5" max="5" width="24.44140625" style="171" customWidth="1"/>
    <col min="6" max="6" width="30.21875" style="171" customWidth="1"/>
    <col min="7" max="7" width="10.6640625" style="171" customWidth="1"/>
    <col min="8" max="256" width="8.88671875" style="168"/>
    <col min="257" max="257" width="5" style="168" customWidth="1"/>
    <col min="258" max="258" width="4.5546875" style="168" customWidth="1"/>
    <col min="259" max="259" width="9.109375" style="168" customWidth="1"/>
    <col min="260" max="260" width="3.109375" style="168" customWidth="1"/>
    <col min="261" max="261" width="24.44140625" style="168" customWidth="1"/>
    <col min="262" max="262" width="30.21875" style="168" customWidth="1"/>
    <col min="263" max="263" width="10.6640625" style="168" customWidth="1"/>
    <col min="264" max="512" width="8.88671875" style="168"/>
    <col min="513" max="513" width="5" style="168" customWidth="1"/>
    <col min="514" max="514" width="4.5546875" style="168" customWidth="1"/>
    <col min="515" max="515" width="9.109375" style="168" customWidth="1"/>
    <col min="516" max="516" width="3.109375" style="168" customWidth="1"/>
    <col min="517" max="517" width="24.44140625" style="168" customWidth="1"/>
    <col min="518" max="518" width="30.21875" style="168" customWidth="1"/>
    <col min="519" max="519" width="10.6640625" style="168" customWidth="1"/>
    <col min="520" max="768" width="8.88671875" style="168"/>
    <col min="769" max="769" width="5" style="168" customWidth="1"/>
    <col min="770" max="770" width="4.5546875" style="168" customWidth="1"/>
    <col min="771" max="771" width="9.109375" style="168" customWidth="1"/>
    <col min="772" max="772" width="3.109375" style="168" customWidth="1"/>
    <col min="773" max="773" width="24.44140625" style="168" customWidth="1"/>
    <col min="774" max="774" width="30.21875" style="168" customWidth="1"/>
    <col min="775" max="775" width="10.6640625" style="168" customWidth="1"/>
    <col min="776" max="1024" width="8.88671875" style="168"/>
    <col min="1025" max="1025" width="5" style="168" customWidth="1"/>
    <col min="1026" max="1026" width="4.5546875" style="168" customWidth="1"/>
    <col min="1027" max="1027" width="9.109375" style="168" customWidth="1"/>
    <col min="1028" max="1028" width="3.109375" style="168" customWidth="1"/>
    <col min="1029" max="1029" width="24.44140625" style="168" customWidth="1"/>
    <col min="1030" max="1030" width="30.21875" style="168" customWidth="1"/>
    <col min="1031" max="1031" width="10.6640625" style="168" customWidth="1"/>
    <col min="1032" max="1280" width="8.88671875" style="168"/>
    <col min="1281" max="1281" width="5" style="168" customWidth="1"/>
    <col min="1282" max="1282" width="4.5546875" style="168" customWidth="1"/>
    <col min="1283" max="1283" width="9.109375" style="168" customWidth="1"/>
    <col min="1284" max="1284" width="3.109375" style="168" customWidth="1"/>
    <col min="1285" max="1285" width="24.44140625" style="168" customWidth="1"/>
    <col min="1286" max="1286" width="30.21875" style="168" customWidth="1"/>
    <col min="1287" max="1287" width="10.6640625" style="168" customWidth="1"/>
    <col min="1288" max="1536" width="8.88671875" style="168"/>
    <col min="1537" max="1537" width="5" style="168" customWidth="1"/>
    <col min="1538" max="1538" width="4.5546875" style="168" customWidth="1"/>
    <col min="1539" max="1539" width="9.109375" style="168" customWidth="1"/>
    <col min="1540" max="1540" width="3.109375" style="168" customWidth="1"/>
    <col min="1541" max="1541" width="24.44140625" style="168" customWidth="1"/>
    <col min="1542" max="1542" width="30.21875" style="168" customWidth="1"/>
    <col min="1543" max="1543" width="10.6640625" style="168" customWidth="1"/>
    <col min="1544" max="1792" width="8.88671875" style="168"/>
    <col min="1793" max="1793" width="5" style="168" customWidth="1"/>
    <col min="1794" max="1794" width="4.5546875" style="168" customWidth="1"/>
    <col min="1795" max="1795" width="9.109375" style="168" customWidth="1"/>
    <col min="1796" max="1796" width="3.109375" style="168" customWidth="1"/>
    <col min="1797" max="1797" width="24.44140625" style="168" customWidth="1"/>
    <col min="1798" max="1798" width="30.21875" style="168" customWidth="1"/>
    <col min="1799" max="1799" width="10.6640625" style="168" customWidth="1"/>
    <col min="1800" max="2048" width="8.88671875" style="168"/>
    <col min="2049" max="2049" width="5" style="168" customWidth="1"/>
    <col min="2050" max="2050" width="4.5546875" style="168" customWidth="1"/>
    <col min="2051" max="2051" width="9.109375" style="168" customWidth="1"/>
    <col min="2052" max="2052" width="3.109375" style="168" customWidth="1"/>
    <col min="2053" max="2053" width="24.44140625" style="168" customWidth="1"/>
    <col min="2054" max="2054" width="30.21875" style="168" customWidth="1"/>
    <col min="2055" max="2055" width="10.6640625" style="168" customWidth="1"/>
    <col min="2056" max="2304" width="8.88671875" style="168"/>
    <col min="2305" max="2305" width="5" style="168" customWidth="1"/>
    <col min="2306" max="2306" width="4.5546875" style="168" customWidth="1"/>
    <col min="2307" max="2307" width="9.109375" style="168" customWidth="1"/>
    <col min="2308" max="2308" width="3.109375" style="168" customWidth="1"/>
    <col min="2309" max="2309" width="24.44140625" style="168" customWidth="1"/>
    <col min="2310" max="2310" width="30.21875" style="168" customWidth="1"/>
    <col min="2311" max="2311" width="10.6640625" style="168" customWidth="1"/>
    <col min="2312" max="2560" width="8.88671875" style="168"/>
    <col min="2561" max="2561" width="5" style="168" customWidth="1"/>
    <col min="2562" max="2562" width="4.5546875" style="168" customWidth="1"/>
    <col min="2563" max="2563" width="9.109375" style="168" customWidth="1"/>
    <col min="2564" max="2564" width="3.109375" style="168" customWidth="1"/>
    <col min="2565" max="2565" width="24.44140625" style="168" customWidth="1"/>
    <col min="2566" max="2566" width="30.21875" style="168" customWidth="1"/>
    <col min="2567" max="2567" width="10.6640625" style="168" customWidth="1"/>
    <col min="2568" max="2816" width="8.88671875" style="168"/>
    <col min="2817" max="2817" width="5" style="168" customWidth="1"/>
    <col min="2818" max="2818" width="4.5546875" style="168" customWidth="1"/>
    <col min="2819" max="2819" width="9.109375" style="168" customWidth="1"/>
    <col min="2820" max="2820" width="3.109375" style="168" customWidth="1"/>
    <col min="2821" max="2821" width="24.44140625" style="168" customWidth="1"/>
    <col min="2822" max="2822" width="30.21875" style="168" customWidth="1"/>
    <col min="2823" max="2823" width="10.6640625" style="168" customWidth="1"/>
    <col min="2824" max="3072" width="8.88671875" style="168"/>
    <col min="3073" max="3073" width="5" style="168" customWidth="1"/>
    <col min="3074" max="3074" width="4.5546875" style="168" customWidth="1"/>
    <col min="3075" max="3075" width="9.109375" style="168" customWidth="1"/>
    <col min="3076" max="3076" width="3.109375" style="168" customWidth="1"/>
    <col min="3077" max="3077" width="24.44140625" style="168" customWidth="1"/>
    <col min="3078" max="3078" width="30.21875" style="168" customWidth="1"/>
    <col min="3079" max="3079" width="10.6640625" style="168" customWidth="1"/>
    <col min="3080" max="3328" width="8.88671875" style="168"/>
    <col min="3329" max="3329" width="5" style="168" customWidth="1"/>
    <col min="3330" max="3330" width="4.5546875" style="168" customWidth="1"/>
    <col min="3331" max="3331" width="9.109375" style="168" customWidth="1"/>
    <col min="3332" max="3332" width="3.109375" style="168" customWidth="1"/>
    <col min="3333" max="3333" width="24.44140625" style="168" customWidth="1"/>
    <col min="3334" max="3334" width="30.21875" style="168" customWidth="1"/>
    <col min="3335" max="3335" width="10.6640625" style="168" customWidth="1"/>
    <col min="3336" max="3584" width="8.88671875" style="168"/>
    <col min="3585" max="3585" width="5" style="168" customWidth="1"/>
    <col min="3586" max="3586" width="4.5546875" style="168" customWidth="1"/>
    <col min="3587" max="3587" width="9.109375" style="168" customWidth="1"/>
    <col min="3588" max="3588" width="3.109375" style="168" customWidth="1"/>
    <col min="3589" max="3589" width="24.44140625" style="168" customWidth="1"/>
    <col min="3590" max="3590" width="30.21875" style="168" customWidth="1"/>
    <col min="3591" max="3591" width="10.6640625" style="168" customWidth="1"/>
    <col min="3592" max="3840" width="8.88671875" style="168"/>
    <col min="3841" max="3841" width="5" style="168" customWidth="1"/>
    <col min="3842" max="3842" width="4.5546875" style="168" customWidth="1"/>
    <col min="3843" max="3843" width="9.109375" style="168" customWidth="1"/>
    <col min="3844" max="3844" width="3.109375" style="168" customWidth="1"/>
    <col min="3845" max="3845" width="24.44140625" style="168" customWidth="1"/>
    <col min="3846" max="3846" width="30.21875" style="168" customWidth="1"/>
    <col min="3847" max="3847" width="10.6640625" style="168" customWidth="1"/>
    <col min="3848" max="4096" width="8.88671875" style="168"/>
    <col min="4097" max="4097" width="5" style="168" customWidth="1"/>
    <col min="4098" max="4098" width="4.5546875" style="168" customWidth="1"/>
    <col min="4099" max="4099" width="9.109375" style="168" customWidth="1"/>
    <col min="4100" max="4100" width="3.109375" style="168" customWidth="1"/>
    <col min="4101" max="4101" width="24.44140625" style="168" customWidth="1"/>
    <col min="4102" max="4102" width="30.21875" style="168" customWidth="1"/>
    <col min="4103" max="4103" width="10.6640625" style="168" customWidth="1"/>
    <col min="4104" max="4352" width="8.88671875" style="168"/>
    <col min="4353" max="4353" width="5" style="168" customWidth="1"/>
    <col min="4354" max="4354" width="4.5546875" style="168" customWidth="1"/>
    <col min="4355" max="4355" width="9.109375" style="168" customWidth="1"/>
    <col min="4356" max="4356" width="3.109375" style="168" customWidth="1"/>
    <col min="4357" max="4357" width="24.44140625" style="168" customWidth="1"/>
    <col min="4358" max="4358" width="30.21875" style="168" customWidth="1"/>
    <col min="4359" max="4359" width="10.6640625" style="168" customWidth="1"/>
    <col min="4360" max="4608" width="8.88671875" style="168"/>
    <col min="4609" max="4609" width="5" style="168" customWidth="1"/>
    <col min="4610" max="4610" width="4.5546875" style="168" customWidth="1"/>
    <col min="4611" max="4611" width="9.109375" style="168" customWidth="1"/>
    <col min="4612" max="4612" width="3.109375" style="168" customWidth="1"/>
    <col min="4613" max="4613" width="24.44140625" style="168" customWidth="1"/>
    <col min="4614" max="4614" width="30.21875" style="168" customWidth="1"/>
    <col min="4615" max="4615" width="10.6640625" style="168" customWidth="1"/>
    <col min="4616" max="4864" width="8.88671875" style="168"/>
    <col min="4865" max="4865" width="5" style="168" customWidth="1"/>
    <col min="4866" max="4866" width="4.5546875" style="168" customWidth="1"/>
    <col min="4867" max="4867" width="9.109375" style="168" customWidth="1"/>
    <col min="4868" max="4868" width="3.109375" style="168" customWidth="1"/>
    <col min="4869" max="4869" width="24.44140625" style="168" customWidth="1"/>
    <col min="4870" max="4870" width="30.21875" style="168" customWidth="1"/>
    <col min="4871" max="4871" width="10.6640625" style="168" customWidth="1"/>
    <col min="4872" max="5120" width="8.88671875" style="168"/>
    <col min="5121" max="5121" width="5" style="168" customWidth="1"/>
    <col min="5122" max="5122" width="4.5546875" style="168" customWidth="1"/>
    <col min="5123" max="5123" width="9.109375" style="168" customWidth="1"/>
    <col min="5124" max="5124" width="3.109375" style="168" customWidth="1"/>
    <col min="5125" max="5125" width="24.44140625" style="168" customWidth="1"/>
    <col min="5126" max="5126" width="30.21875" style="168" customWidth="1"/>
    <col min="5127" max="5127" width="10.6640625" style="168" customWidth="1"/>
    <col min="5128" max="5376" width="8.88671875" style="168"/>
    <col min="5377" max="5377" width="5" style="168" customWidth="1"/>
    <col min="5378" max="5378" width="4.5546875" style="168" customWidth="1"/>
    <col min="5379" max="5379" width="9.109375" style="168" customWidth="1"/>
    <col min="5380" max="5380" width="3.109375" style="168" customWidth="1"/>
    <col min="5381" max="5381" width="24.44140625" style="168" customWidth="1"/>
    <col min="5382" max="5382" width="30.21875" style="168" customWidth="1"/>
    <col min="5383" max="5383" width="10.6640625" style="168" customWidth="1"/>
    <col min="5384" max="5632" width="8.88671875" style="168"/>
    <col min="5633" max="5633" width="5" style="168" customWidth="1"/>
    <col min="5634" max="5634" width="4.5546875" style="168" customWidth="1"/>
    <col min="5635" max="5635" width="9.109375" style="168" customWidth="1"/>
    <col min="5636" max="5636" width="3.109375" style="168" customWidth="1"/>
    <col min="5637" max="5637" width="24.44140625" style="168" customWidth="1"/>
    <col min="5638" max="5638" width="30.21875" style="168" customWidth="1"/>
    <col min="5639" max="5639" width="10.6640625" style="168" customWidth="1"/>
    <col min="5640" max="5888" width="8.88671875" style="168"/>
    <col min="5889" max="5889" width="5" style="168" customWidth="1"/>
    <col min="5890" max="5890" width="4.5546875" style="168" customWidth="1"/>
    <col min="5891" max="5891" width="9.109375" style="168" customWidth="1"/>
    <col min="5892" max="5892" width="3.109375" style="168" customWidth="1"/>
    <col min="5893" max="5893" width="24.44140625" style="168" customWidth="1"/>
    <col min="5894" max="5894" width="30.21875" style="168" customWidth="1"/>
    <col min="5895" max="5895" width="10.6640625" style="168" customWidth="1"/>
    <col min="5896" max="6144" width="8.88671875" style="168"/>
    <col min="6145" max="6145" width="5" style="168" customWidth="1"/>
    <col min="6146" max="6146" width="4.5546875" style="168" customWidth="1"/>
    <col min="6147" max="6147" width="9.109375" style="168" customWidth="1"/>
    <col min="6148" max="6148" width="3.109375" style="168" customWidth="1"/>
    <col min="6149" max="6149" width="24.44140625" style="168" customWidth="1"/>
    <col min="6150" max="6150" width="30.21875" style="168" customWidth="1"/>
    <col min="6151" max="6151" width="10.6640625" style="168" customWidth="1"/>
    <col min="6152" max="6400" width="8.88671875" style="168"/>
    <col min="6401" max="6401" width="5" style="168" customWidth="1"/>
    <col min="6402" max="6402" width="4.5546875" style="168" customWidth="1"/>
    <col min="6403" max="6403" width="9.109375" style="168" customWidth="1"/>
    <col min="6404" max="6404" width="3.109375" style="168" customWidth="1"/>
    <col min="6405" max="6405" width="24.44140625" style="168" customWidth="1"/>
    <col min="6406" max="6406" width="30.21875" style="168" customWidth="1"/>
    <col min="6407" max="6407" width="10.6640625" style="168" customWidth="1"/>
    <col min="6408" max="6656" width="8.88671875" style="168"/>
    <col min="6657" max="6657" width="5" style="168" customWidth="1"/>
    <col min="6658" max="6658" width="4.5546875" style="168" customWidth="1"/>
    <col min="6659" max="6659" width="9.109375" style="168" customWidth="1"/>
    <col min="6660" max="6660" width="3.109375" style="168" customWidth="1"/>
    <col min="6661" max="6661" width="24.44140625" style="168" customWidth="1"/>
    <col min="6662" max="6662" width="30.21875" style="168" customWidth="1"/>
    <col min="6663" max="6663" width="10.6640625" style="168" customWidth="1"/>
    <col min="6664" max="6912" width="8.88671875" style="168"/>
    <col min="6913" max="6913" width="5" style="168" customWidth="1"/>
    <col min="6914" max="6914" width="4.5546875" style="168" customWidth="1"/>
    <col min="6915" max="6915" width="9.109375" style="168" customWidth="1"/>
    <col min="6916" max="6916" width="3.109375" style="168" customWidth="1"/>
    <col min="6917" max="6917" width="24.44140625" style="168" customWidth="1"/>
    <col min="6918" max="6918" width="30.21875" style="168" customWidth="1"/>
    <col min="6919" max="6919" width="10.6640625" style="168" customWidth="1"/>
    <col min="6920" max="7168" width="8.88671875" style="168"/>
    <col min="7169" max="7169" width="5" style="168" customWidth="1"/>
    <col min="7170" max="7170" width="4.5546875" style="168" customWidth="1"/>
    <col min="7171" max="7171" width="9.109375" style="168" customWidth="1"/>
    <col min="7172" max="7172" width="3.109375" style="168" customWidth="1"/>
    <col min="7173" max="7173" width="24.44140625" style="168" customWidth="1"/>
    <col min="7174" max="7174" width="30.21875" style="168" customWidth="1"/>
    <col min="7175" max="7175" width="10.6640625" style="168" customWidth="1"/>
    <col min="7176" max="7424" width="8.88671875" style="168"/>
    <col min="7425" max="7425" width="5" style="168" customWidth="1"/>
    <col min="7426" max="7426" width="4.5546875" style="168" customWidth="1"/>
    <col min="7427" max="7427" width="9.109375" style="168" customWidth="1"/>
    <col min="7428" max="7428" width="3.109375" style="168" customWidth="1"/>
    <col min="7429" max="7429" width="24.44140625" style="168" customWidth="1"/>
    <col min="7430" max="7430" width="30.21875" style="168" customWidth="1"/>
    <col min="7431" max="7431" width="10.6640625" style="168" customWidth="1"/>
    <col min="7432" max="7680" width="8.88671875" style="168"/>
    <col min="7681" max="7681" width="5" style="168" customWidth="1"/>
    <col min="7682" max="7682" width="4.5546875" style="168" customWidth="1"/>
    <col min="7683" max="7683" width="9.109375" style="168" customWidth="1"/>
    <col min="7684" max="7684" width="3.109375" style="168" customWidth="1"/>
    <col min="7685" max="7685" width="24.44140625" style="168" customWidth="1"/>
    <col min="7686" max="7686" width="30.21875" style="168" customWidth="1"/>
    <col min="7687" max="7687" width="10.6640625" style="168" customWidth="1"/>
    <col min="7688" max="7936" width="8.88671875" style="168"/>
    <col min="7937" max="7937" width="5" style="168" customWidth="1"/>
    <col min="7938" max="7938" width="4.5546875" style="168" customWidth="1"/>
    <col min="7939" max="7939" width="9.109375" style="168" customWidth="1"/>
    <col min="7940" max="7940" width="3.109375" style="168" customWidth="1"/>
    <col min="7941" max="7941" width="24.44140625" style="168" customWidth="1"/>
    <col min="7942" max="7942" width="30.21875" style="168" customWidth="1"/>
    <col min="7943" max="7943" width="10.6640625" style="168" customWidth="1"/>
    <col min="7944" max="8192" width="8.88671875" style="168"/>
    <col min="8193" max="8193" width="5" style="168" customWidth="1"/>
    <col min="8194" max="8194" width="4.5546875" style="168" customWidth="1"/>
    <col min="8195" max="8195" width="9.109375" style="168" customWidth="1"/>
    <col min="8196" max="8196" width="3.109375" style="168" customWidth="1"/>
    <col min="8197" max="8197" width="24.44140625" style="168" customWidth="1"/>
    <col min="8198" max="8198" width="30.21875" style="168" customWidth="1"/>
    <col min="8199" max="8199" width="10.6640625" style="168" customWidth="1"/>
    <col min="8200" max="8448" width="8.88671875" style="168"/>
    <col min="8449" max="8449" width="5" style="168" customWidth="1"/>
    <col min="8450" max="8450" width="4.5546875" style="168" customWidth="1"/>
    <col min="8451" max="8451" width="9.109375" style="168" customWidth="1"/>
    <col min="8452" max="8452" width="3.109375" style="168" customWidth="1"/>
    <col min="8453" max="8453" width="24.44140625" style="168" customWidth="1"/>
    <col min="8454" max="8454" width="30.21875" style="168" customWidth="1"/>
    <col min="8455" max="8455" width="10.6640625" style="168" customWidth="1"/>
    <col min="8456" max="8704" width="8.88671875" style="168"/>
    <col min="8705" max="8705" width="5" style="168" customWidth="1"/>
    <col min="8706" max="8706" width="4.5546875" style="168" customWidth="1"/>
    <col min="8707" max="8707" width="9.109375" style="168" customWidth="1"/>
    <col min="8708" max="8708" width="3.109375" style="168" customWidth="1"/>
    <col min="8709" max="8709" width="24.44140625" style="168" customWidth="1"/>
    <col min="8710" max="8710" width="30.21875" style="168" customWidth="1"/>
    <col min="8711" max="8711" width="10.6640625" style="168" customWidth="1"/>
    <col min="8712" max="8960" width="8.88671875" style="168"/>
    <col min="8961" max="8961" width="5" style="168" customWidth="1"/>
    <col min="8962" max="8962" width="4.5546875" style="168" customWidth="1"/>
    <col min="8963" max="8963" width="9.109375" style="168" customWidth="1"/>
    <col min="8964" max="8964" width="3.109375" style="168" customWidth="1"/>
    <col min="8965" max="8965" width="24.44140625" style="168" customWidth="1"/>
    <col min="8966" max="8966" width="30.21875" style="168" customWidth="1"/>
    <col min="8967" max="8967" width="10.6640625" style="168" customWidth="1"/>
    <col min="8968" max="9216" width="8.88671875" style="168"/>
    <col min="9217" max="9217" width="5" style="168" customWidth="1"/>
    <col min="9218" max="9218" width="4.5546875" style="168" customWidth="1"/>
    <col min="9219" max="9219" width="9.109375" style="168" customWidth="1"/>
    <col min="9220" max="9220" width="3.109375" style="168" customWidth="1"/>
    <col min="9221" max="9221" width="24.44140625" style="168" customWidth="1"/>
    <col min="9222" max="9222" width="30.21875" style="168" customWidth="1"/>
    <col min="9223" max="9223" width="10.6640625" style="168" customWidth="1"/>
    <col min="9224" max="9472" width="8.88671875" style="168"/>
    <col min="9473" max="9473" width="5" style="168" customWidth="1"/>
    <col min="9474" max="9474" width="4.5546875" style="168" customWidth="1"/>
    <col min="9475" max="9475" width="9.109375" style="168" customWidth="1"/>
    <col min="9476" max="9476" width="3.109375" style="168" customWidth="1"/>
    <col min="9477" max="9477" width="24.44140625" style="168" customWidth="1"/>
    <col min="9478" max="9478" width="30.21875" style="168" customWidth="1"/>
    <col min="9479" max="9479" width="10.6640625" style="168" customWidth="1"/>
    <col min="9480" max="9728" width="8.88671875" style="168"/>
    <col min="9729" max="9729" width="5" style="168" customWidth="1"/>
    <col min="9730" max="9730" width="4.5546875" style="168" customWidth="1"/>
    <col min="9731" max="9731" width="9.109375" style="168" customWidth="1"/>
    <col min="9732" max="9732" width="3.109375" style="168" customWidth="1"/>
    <col min="9733" max="9733" width="24.44140625" style="168" customWidth="1"/>
    <col min="9734" max="9734" width="30.21875" style="168" customWidth="1"/>
    <col min="9735" max="9735" width="10.6640625" style="168" customWidth="1"/>
    <col min="9736" max="9984" width="8.88671875" style="168"/>
    <col min="9985" max="9985" width="5" style="168" customWidth="1"/>
    <col min="9986" max="9986" width="4.5546875" style="168" customWidth="1"/>
    <col min="9987" max="9987" width="9.109375" style="168" customWidth="1"/>
    <col min="9988" max="9988" width="3.109375" style="168" customWidth="1"/>
    <col min="9989" max="9989" width="24.44140625" style="168" customWidth="1"/>
    <col min="9990" max="9990" width="30.21875" style="168" customWidth="1"/>
    <col min="9991" max="9991" width="10.6640625" style="168" customWidth="1"/>
    <col min="9992" max="10240" width="8.88671875" style="168"/>
    <col min="10241" max="10241" width="5" style="168" customWidth="1"/>
    <col min="10242" max="10242" width="4.5546875" style="168" customWidth="1"/>
    <col min="10243" max="10243" width="9.109375" style="168" customWidth="1"/>
    <col min="10244" max="10244" width="3.109375" style="168" customWidth="1"/>
    <col min="10245" max="10245" width="24.44140625" style="168" customWidth="1"/>
    <col min="10246" max="10246" width="30.21875" style="168" customWidth="1"/>
    <col min="10247" max="10247" width="10.6640625" style="168" customWidth="1"/>
    <col min="10248" max="10496" width="8.88671875" style="168"/>
    <col min="10497" max="10497" width="5" style="168" customWidth="1"/>
    <col min="10498" max="10498" width="4.5546875" style="168" customWidth="1"/>
    <col min="10499" max="10499" width="9.109375" style="168" customWidth="1"/>
    <col min="10500" max="10500" width="3.109375" style="168" customWidth="1"/>
    <col min="10501" max="10501" width="24.44140625" style="168" customWidth="1"/>
    <col min="10502" max="10502" width="30.21875" style="168" customWidth="1"/>
    <col min="10503" max="10503" width="10.6640625" style="168" customWidth="1"/>
    <col min="10504" max="10752" width="8.88671875" style="168"/>
    <col min="10753" max="10753" width="5" style="168" customWidth="1"/>
    <col min="10754" max="10754" width="4.5546875" style="168" customWidth="1"/>
    <col min="10755" max="10755" width="9.109375" style="168" customWidth="1"/>
    <col min="10756" max="10756" width="3.109375" style="168" customWidth="1"/>
    <col min="10757" max="10757" width="24.44140625" style="168" customWidth="1"/>
    <col min="10758" max="10758" width="30.21875" style="168" customWidth="1"/>
    <col min="10759" max="10759" width="10.6640625" style="168" customWidth="1"/>
    <col min="10760" max="11008" width="8.88671875" style="168"/>
    <col min="11009" max="11009" width="5" style="168" customWidth="1"/>
    <col min="11010" max="11010" width="4.5546875" style="168" customWidth="1"/>
    <col min="11011" max="11011" width="9.109375" style="168" customWidth="1"/>
    <col min="11012" max="11012" width="3.109375" style="168" customWidth="1"/>
    <col min="11013" max="11013" width="24.44140625" style="168" customWidth="1"/>
    <col min="11014" max="11014" width="30.21875" style="168" customWidth="1"/>
    <col min="11015" max="11015" width="10.6640625" style="168" customWidth="1"/>
    <col min="11016" max="11264" width="8.88671875" style="168"/>
    <col min="11265" max="11265" width="5" style="168" customWidth="1"/>
    <col min="11266" max="11266" width="4.5546875" style="168" customWidth="1"/>
    <col min="11267" max="11267" width="9.109375" style="168" customWidth="1"/>
    <col min="11268" max="11268" width="3.109375" style="168" customWidth="1"/>
    <col min="11269" max="11269" width="24.44140625" style="168" customWidth="1"/>
    <col min="11270" max="11270" width="30.21875" style="168" customWidth="1"/>
    <col min="11271" max="11271" width="10.6640625" style="168" customWidth="1"/>
    <col min="11272" max="11520" width="8.88671875" style="168"/>
    <col min="11521" max="11521" width="5" style="168" customWidth="1"/>
    <col min="11522" max="11522" width="4.5546875" style="168" customWidth="1"/>
    <col min="11523" max="11523" width="9.109375" style="168" customWidth="1"/>
    <col min="11524" max="11524" width="3.109375" style="168" customWidth="1"/>
    <col min="11525" max="11525" width="24.44140625" style="168" customWidth="1"/>
    <col min="11526" max="11526" width="30.21875" style="168" customWidth="1"/>
    <col min="11527" max="11527" width="10.6640625" style="168" customWidth="1"/>
    <col min="11528" max="11776" width="8.88671875" style="168"/>
    <col min="11777" max="11777" width="5" style="168" customWidth="1"/>
    <col min="11778" max="11778" width="4.5546875" style="168" customWidth="1"/>
    <col min="11779" max="11779" width="9.109375" style="168" customWidth="1"/>
    <col min="11780" max="11780" width="3.109375" style="168" customWidth="1"/>
    <col min="11781" max="11781" width="24.44140625" style="168" customWidth="1"/>
    <col min="11782" max="11782" width="30.21875" style="168" customWidth="1"/>
    <col min="11783" max="11783" width="10.6640625" style="168" customWidth="1"/>
    <col min="11784" max="12032" width="8.88671875" style="168"/>
    <col min="12033" max="12033" width="5" style="168" customWidth="1"/>
    <col min="12034" max="12034" width="4.5546875" style="168" customWidth="1"/>
    <col min="12035" max="12035" width="9.109375" style="168" customWidth="1"/>
    <col min="12036" max="12036" width="3.109375" style="168" customWidth="1"/>
    <col min="12037" max="12037" width="24.44140625" style="168" customWidth="1"/>
    <col min="12038" max="12038" width="30.21875" style="168" customWidth="1"/>
    <col min="12039" max="12039" width="10.6640625" style="168" customWidth="1"/>
    <col min="12040" max="12288" width="8.88671875" style="168"/>
    <col min="12289" max="12289" width="5" style="168" customWidth="1"/>
    <col min="12290" max="12290" width="4.5546875" style="168" customWidth="1"/>
    <col min="12291" max="12291" width="9.109375" style="168" customWidth="1"/>
    <col min="12292" max="12292" width="3.109375" style="168" customWidth="1"/>
    <col min="12293" max="12293" width="24.44140625" style="168" customWidth="1"/>
    <col min="12294" max="12294" width="30.21875" style="168" customWidth="1"/>
    <col min="12295" max="12295" width="10.6640625" style="168" customWidth="1"/>
    <col min="12296" max="12544" width="8.88671875" style="168"/>
    <col min="12545" max="12545" width="5" style="168" customWidth="1"/>
    <col min="12546" max="12546" width="4.5546875" style="168" customWidth="1"/>
    <col min="12547" max="12547" width="9.109375" style="168" customWidth="1"/>
    <col min="12548" max="12548" width="3.109375" style="168" customWidth="1"/>
    <col min="12549" max="12549" width="24.44140625" style="168" customWidth="1"/>
    <col min="12550" max="12550" width="30.21875" style="168" customWidth="1"/>
    <col min="12551" max="12551" width="10.6640625" style="168" customWidth="1"/>
    <col min="12552" max="12800" width="8.88671875" style="168"/>
    <col min="12801" max="12801" width="5" style="168" customWidth="1"/>
    <col min="12802" max="12802" width="4.5546875" style="168" customWidth="1"/>
    <col min="12803" max="12803" width="9.109375" style="168" customWidth="1"/>
    <col min="12804" max="12804" width="3.109375" style="168" customWidth="1"/>
    <col min="12805" max="12805" width="24.44140625" style="168" customWidth="1"/>
    <col min="12806" max="12806" width="30.21875" style="168" customWidth="1"/>
    <col min="12807" max="12807" width="10.6640625" style="168" customWidth="1"/>
    <col min="12808" max="13056" width="8.88671875" style="168"/>
    <col min="13057" max="13057" width="5" style="168" customWidth="1"/>
    <col min="13058" max="13058" width="4.5546875" style="168" customWidth="1"/>
    <col min="13059" max="13059" width="9.109375" style="168" customWidth="1"/>
    <col min="13060" max="13060" width="3.109375" style="168" customWidth="1"/>
    <col min="13061" max="13061" width="24.44140625" style="168" customWidth="1"/>
    <col min="13062" max="13062" width="30.21875" style="168" customWidth="1"/>
    <col min="13063" max="13063" width="10.6640625" style="168" customWidth="1"/>
    <col min="13064" max="13312" width="8.88671875" style="168"/>
    <col min="13313" max="13313" width="5" style="168" customWidth="1"/>
    <col min="13314" max="13314" width="4.5546875" style="168" customWidth="1"/>
    <col min="13315" max="13315" width="9.109375" style="168" customWidth="1"/>
    <col min="13316" max="13316" width="3.109375" style="168" customWidth="1"/>
    <col min="13317" max="13317" width="24.44140625" style="168" customWidth="1"/>
    <col min="13318" max="13318" width="30.21875" style="168" customWidth="1"/>
    <col min="13319" max="13319" width="10.6640625" style="168" customWidth="1"/>
    <col min="13320" max="13568" width="8.88671875" style="168"/>
    <col min="13569" max="13569" width="5" style="168" customWidth="1"/>
    <col min="13570" max="13570" width="4.5546875" style="168" customWidth="1"/>
    <col min="13571" max="13571" width="9.109375" style="168" customWidth="1"/>
    <col min="13572" max="13572" width="3.109375" style="168" customWidth="1"/>
    <col min="13573" max="13573" width="24.44140625" style="168" customWidth="1"/>
    <col min="13574" max="13574" width="30.21875" style="168" customWidth="1"/>
    <col min="13575" max="13575" width="10.6640625" style="168" customWidth="1"/>
    <col min="13576" max="13824" width="8.88671875" style="168"/>
    <col min="13825" max="13825" width="5" style="168" customWidth="1"/>
    <col min="13826" max="13826" width="4.5546875" style="168" customWidth="1"/>
    <col min="13827" max="13827" width="9.109375" style="168" customWidth="1"/>
    <col min="13828" max="13828" width="3.109375" style="168" customWidth="1"/>
    <col min="13829" max="13829" width="24.44140625" style="168" customWidth="1"/>
    <col min="13830" max="13830" width="30.21875" style="168" customWidth="1"/>
    <col min="13831" max="13831" width="10.6640625" style="168" customWidth="1"/>
    <col min="13832" max="14080" width="8.88671875" style="168"/>
    <col min="14081" max="14081" width="5" style="168" customWidth="1"/>
    <col min="14082" max="14082" width="4.5546875" style="168" customWidth="1"/>
    <col min="14083" max="14083" width="9.109375" style="168" customWidth="1"/>
    <col min="14084" max="14084" width="3.109375" style="168" customWidth="1"/>
    <col min="14085" max="14085" width="24.44140625" style="168" customWidth="1"/>
    <col min="14086" max="14086" width="30.21875" style="168" customWidth="1"/>
    <col min="14087" max="14087" width="10.6640625" style="168" customWidth="1"/>
    <col min="14088" max="14336" width="8.88671875" style="168"/>
    <col min="14337" max="14337" width="5" style="168" customWidth="1"/>
    <col min="14338" max="14338" width="4.5546875" style="168" customWidth="1"/>
    <col min="14339" max="14339" width="9.109375" style="168" customWidth="1"/>
    <col min="14340" max="14340" width="3.109375" style="168" customWidth="1"/>
    <col min="14341" max="14341" width="24.44140625" style="168" customWidth="1"/>
    <col min="14342" max="14342" width="30.21875" style="168" customWidth="1"/>
    <col min="14343" max="14343" width="10.6640625" style="168" customWidth="1"/>
    <col min="14344" max="14592" width="8.88671875" style="168"/>
    <col min="14593" max="14593" width="5" style="168" customWidth="1"/>
    <col min="14594" max="14594" width="4.5546875" style="168" customWidth="1"/>
    <col min="14595" max="14595" width="9.109375" style="168" customWidth="1"/>
    <col min="14596" max="14596" width="3.109375" style="168" customWidth="1"/>
    <col min="14597" max="14597" width="24.44140625" style="168" customWidth="1"/>
    <col min="14598" max="14598" width="30.21875" style="168" customWidth="1"/>
    <col min="14599" max="14599" width="10.6640625" style="168" customWidth="1"/>
    <col min="14600" max="14848" width="8.88671875" style="168"/>
    <col min="14849" max="14849" width="5" style="168" customWidth="1"/>
    <col min="14850" max="14850" width="4.5546875" style="168" customWidth="1"/>
    <col min="14851" max="14851" width="9.109375" style="168" customWidth="1"/>
    <col min="14852" max="14852" width="3.109375" style="168" customWidth="1"/>
    <col min="14853" max="14853" width="24.44140625" style="168" customWidth="1"/>
    <col min="14854" max="14854" width="30.21875" style="168" customWidth="1"/>
    <col min="14855" max="14855" width="10.6640625" style="168" customWidth="1"/>
    <col min="14856" max="15104" width="8.88671875" style="168"/>
    <col min="15105" max="15105" width="5" style="168" customWidth="1"/>
    <col min="15106" max="15106" width="4.5546875" style="168" customWidth="1"/>
    <col min="15107" max="15107" width="9.109375" style="168" customWidth="1"/>
    <col min="15108" max="15108" width="3.109375" style="168" customWidth="1"/>
    <col min="15109" max="15109" width="24.44140625" style="168" customWidth="1"/>
    <col min="15110" max="15110" width="30.21875" style="168" customWidth="1"/>
    <col min="15111" max="15111" width="10.6640625" style="168" customWidth="1"/>
    <col min="15112" max="15360" width="8.88671875" style="168"/>
    <col min="15361" max="15361" width="5" style="168" customWidth="1"/>
    <col min="15362" max="15362" width="4.5546875" style="168" customWidth="1"/>
    <col min="15363" max="15363" width="9.109375" style="168" customWidth="1"/>
    <col min="15364" max="15364" width="3.109375" style="168" customWidth="1"/>
    <col min="15365" max="15365" width="24.44140625" style="168" customWidth="1"/>
    <col min="15366" max="15366" width="30.21875" style="168" customWidth="1"/>
    <col min="15367" max="15367" width="10.6640625" style="168" customWidth="1"/>
    <col min="15368" max="15616" width="8.88671875" style="168"/>
    <col min="15617" max="15617" width="5" style="168" customWidth="1"/>
    <col min="15618" max="15618" width="4.5546875" style="168" customWidth="1"/>
    <col min="15619" max="15619" width="9.109375" style="168" customWidth="1"/>
    <col min="15620" max="15620" width="3.109375" style="168" customWidth="1"/>
    <col min="15621" max="15621" width="24.44140625" style="168" customWidth="1"/>
    <col min="15622" max="15622" width="30.21875" style="168" customWidth="1"/>
    <col min="15623" max="15623" width="10.6640625" style="168" customWidth="1"/>
    <col min="15624" max="15872" width="8.88671875" style="168"/>
    <col min="15873" max="15873" width="5" style="168" customWidth="1"/>
    <col min="15874" max="15874" width="4.5546875" style="168" customWidth="1"/>
    <col min="15875" max="15875" width="9.109375" style="168" customWidth="1"/>
    <col min="15876" max="15876" width="3.109375" style="168" customWidth="1"/>
    <col min="15877" max="15877" width="24.44140625" style="168" customWidth="1"/>
    <col min="15878" max="15878" width="30.21875" style="168" customWidth="1"/>
    <col min="15879" max="15879" width="10.6640625" style="168" customWidth="1"/>
    <col min="15880" max="16128" width="8.88671875" style="168"/>
    <col min="16129" max="16129" width="5" style="168" customWidth="1"/>
    <col min="16130" max="16130" width="4.5546875" style="168" customWidth="1"/>
    <col min="16131" max="16131" width="9.109375" style="168" customWidth="1"/>
    <col min="16132" max="16132" width="3.109375" style="168" customWidth="1"/>
    <col min="16133" max="16133" width="24.44140625" style="168" customWidth="1"/>
    <col min="16134" max="16134" width="30.21875" style="168" customWidth="1"/>
    <col min="16135" max="16135" width="10.6640625" style="168" customWidth="1"/>
    <col min="16136" max="16384" width="8.88671875" style="168"/>
  </cols>
  <sheetData>
    <row r="1" spans="1:7" ht="25.8" x14ac:dyDescent="0.3">
      <c r="A1" s="367" t="s">
        <v>151</v>
      </c>
      <c r="B1" s="367"/>
      <c r="C1" s="367"/>
      <c r="D1" s="367"/>
      <c r="E1" s="367"/>
      <c r="F1" s="367"/>
      <c r="G1" s="367"/>
    </row>
    <row r="2" spans="1:7" ht="46.5" customHeight="1" x14ac:dyDescent="0.3">
      <c r="A2" s="368" t="s">
        <v>68</v>
      </c>
      <c r="B2" s="368"/>
      <c r="C2" s="368"/>
      <c r="D2" s="368"/>
      <c r="E2" s="368"/>
      <c r="F2" s="368"/>
      <c r="G2" s="368"/>
    </row>
    <row r="3" spans="1:7" ht="21" x14ac:dyDescent="0.3">
      <c r="A3" s="369"/>
      <c r="B3" s="369"/>
      <c r="C3" s="369"/>
      <c r="D3" s="369"/>
      <c r="E3" s="369"/>
      <c r="F3" s="369"/>
      <c r="G3" s="369"/>
    </row>
    <row r="4" spans="1:7" ht="65.400000000000006" x14ac:dyDescent="0.3">
      <c r="A4" s="169" t="s">
        <v>69</v>
      </c>
      <c r="B4" s="169" t="s">
        <v>70</v>
      </c>
      <c r="C4" s="169" t="s">
        <v>71</v>
      </c>
      <c r="D4" s="170" t="s">
        <v>72</v>
      </c>
      <c r="G4" s="172" t="s">
        <v>73</v>
      </c>
    </row>
    <row r="5" spans="1:7" ht="22.5" customHeight="1" x14ac:dyDescent="0.3">
      <c r="A5" s="173" t="s">
        <v>152</v>
      </c>
      <c r="B5" s="174"/>
      <c r="C5" s="173" t="s">
        <v>75</v>
      </c>
      <c r="D5" s="175"/>
      <c r="E5" s="185" t="s">
        <v>84</v>
      </c>
      <c r="F5" s="355" t="s">
        <v>120</v>
      </c>
      <c r="G5" s="177" t="s">
        <v>207</v>
      </c>
    </row>
    <row r="6" spans="1:7" ht="22.5" customHeight="1" x14ac:dyDescent="0.3">
      <c r="A6" s="173"/>
      <c r="B6" s="174"/>
      <c r="C6" s="173"/>
      <c r="D6" s="175"/>
      <c r="E6" s="358" t="s">
        <v>122</v>
      </c>
      <c r="F6" s="350" t="s">
        <v>119</v>
      </c>
      <c r="G6" s="177" t="s">
        <v>203</v>
      </c>
    </row>
    <row r="7" spans="1:7" ht="22.5" customHeight="1" x14ac:dyDescent="0.3">
      <c r="A7" s="173"/>
      <c r="B7" s="174"/>
      <c r="C7" s="173"/>
      <c r="D7" s="175"/>
      <c r="E7" s="358" t="s">
        <v>117</v>
      </c>
      <c r="F7" s="350" t="s">
        <v>96</v>
      </c>
      <c r="G7" s="177" t="s">
        <v>204</v>
      </c>
    </row>
    <row r="8" spans="1:7" ht="22.5" customHeight="1" x14ac:dyDescent="0.3">
      <c r="A8" s="173"/>
      <c r="B8" s="174"/>
      <c r="C8" s="173"/>
      <c r="D8" s="175"/>
      <c r="E8" s="350" t="s">
        <v>77</v>
      </c>
      <c r="F8" s="358" t="s">
        <v>91</v>
      </c>
      <c r="G8" s="177" t="s">
        <v>205</v>
      </c>
    </row>
    <row r="9" spans="1:7" ht="22.5" customHeight="1" x14ac:dyDescent="0.3">
      <c r="A9" s="173" t="s">
        <v>153</v>
      </c>
      <c r="B9" s="174"/>
      <c r="C9" s="173" t="s">
        <v>100</v>
      </c>
      <c r="D9" s="175"/>
      <c r="E9" s="358" t="s">
        <v>123</v>
      </c>
      <c r="F9" s="350" t="s">
        <v>124</v>
      </c>
      <c r="G9" s="177" t="s">
        <v>208</v>
      </c>
    </row>
    <row r="10" spans="1:7" ht="22.5" customHeight="1" x14ac:dyDescent="0.3">
      <c r="A10" s="173"/>
      <c r="B10" s="174"/>
      <c r="C10" s="173"/>
      <c r="D10" s="175"/>
      <c r="E10" s="350" t="s">
        <v>154</v>
      </c>
      <c r="F10" s="358" t="s">
        <v>114</v>
      </c>
      <c r="G10" s="177" t="s">
        <v>209</v>
      </c>
    </row>
    <row r="11" spans="1:7" ht="22.5" customHeight="1" x14ac:dyDescent="0.3">
      <c r="A11" s="173"/>
      <c r="B11" s="174"/>
      <c r="C11" s="173"/>
      <c r="D11" s="175"/>
      <c r="E11" s="355" t="s">
        <v>126</v>
      </c>
      <c r="F11" s="185" t="s">
        <v>130</v>
      </c>
      <c r="G11" s="177" t="s">
        <v>210</v>
      </c>
    </row>
    <row r="12" spans="1:7" ht="22.5" customHeight="1" x14ac:dyDescent="0.3">
      <c r="A12" s="173"/>
      <c r="B12" s="174"/>
      <c r="C12" s="173"/>
      <c r="D12" s="175"/>
      <c r="E12" s="185" t="s">
        <v>111</v>
      </c>
      <c r="F12" s="355" t="s">
        <v>132</v>
      </c>
      <c r="G12" s="177" t="s">
        <v>139</v>
      </c>
    </row>
    <row r="13" spans="1:7" ht="22.5" customHeight="1" x14ac:dyDescent="0.3">
      <c r="A13" s="173" t="s">
        <v>155</v>
      </c>
      <c r="B13" s="174"/>
      <c r="C13" s="173" t="s">
        <v>75</v>
      </c>
      <c r="D13" s="175"/>
      <c r="E13" s="355" t="s">
        <v>120</v>
      </c>
      <c r="F13" s="185" t="s">
        <v>122</v>
      </c>
      <c r="G13" s="177" t="s">
        <v>211</v>
      </c>
    </row>
    <row r="14" spans="1:7" ht="22.5" customHeight="1" x14ac:dyDescent="0.3">
      <c r="A14" s="173"/>
      <c r="B14" s="174"/>
      <c r="C14" s="173"/>
      <c r="D14" s="175"/>
      <c r="E14" s="355" t="s">
        <v>117</v>
      </c>
      <c r="F14" s="185" t="s">
        <v>91</v>
      </c>
      <c r="G14" s="177" t="s">
        <v>137</v>
      </c>
    </row>
    <row r="15" spans="1:7" ht="22.5" customHeight="1" x14ac:dyDescent="0.3">
      <c r="A15" s="173" t="s">
        <v>156</v>
      </c>
      <c r="B15" s="174"/>
      <c r="C15" s="173" t="s">
        <v>100</v>
      </c>
      <c r="D15" s="175"/>
      <c r="E15" s="355" t="s">
        <v>123</v>
      </c>
      <c r="F15" s="185" t="s">
        <v>114</v>
      </c>
      <c r="G15" s="177" t="s">
        <v>172</v>
      </c>
    </row>
    <row r="16" spans="1:7" ht="22.5" customHeight="1" x14ac:dyDescent="0.3">
      <c r="A16" s="173"/>
      <c r="B16" s="174"/>
      <c r="C16" s="173"/>
      <c r="D16" s="175"/>
      <c r="E16" s="355" t="s">
        <v>126</v>
      </c>
      <c r="F16" s="185" t="s">
        <v>132</v>
      </c>
      <c r="G16" s="177" t="s">
        <v>214</v>
      </c>
    </row>
    <row r="17" spans="1:16" ht="22.5" customHeight="1" x14ac:dyDescent="0.3">
      <c r="A17" s="173" t="s">
        <v>157</v>
      </c>
      <c r="B17" s="174"/>
      <c r="C17" s="173" t="s">
        <v>133</v>
      </c>
      <c r="D17" s="175"/>
      <c r="E17" s="355" t="s">
        <v>182</v>
      </c>
      <c r="F17" s="185" t="s">
        <v>188</v>
      </c>
      <c r="G17" s="177" t="s">
        <v>160</v>
      </c>
    </row>
    <row r="18" spans="1:16" ht="22.5" customHeight="1" x14ac:dyDescent="0.3">
      <c r="A18" s="173"/>
      <c r="B18" s="174"/>
      <c r="C18" s="173"/>
      <c r="D18" s="175"/>
      <c r="E18" s="185" t="s">
        <v>185</v>
      </c>
      <c r="F18" s="355" t="s">
        <v>187</v>
      </c>
      <c r="G18" s="177" t="s">
        <v>139</v>
      </c>
      <c r="K18" s="179"/>
      <c r="L18" s="180"/>
      <c r="M18" s="179"/>
      <c r="N18" s="172"/>
      <c r="O18" s="181"/>
      <c r="P18" s="181"/>
    </row>
    <row r="19" spans="1:16" ht="22.5" customHeight="1" x14ac:dyDescent="0.3">
      <c r="A19" s="173" t="s">
        <v>158</v>
      </c>
      <c r="B19" s="174"/>
      <c r="C19" s="173" t="s">
        <v>134</v>
      </c>
      <c r="D19" s="175"/>
      <c r="E19" s="358" t="s">
        <v>201</v>
      </c>
      <c r="F19" s="350" t="s">
        <v>195</v>
      </c>
      <c r="G19" s="177" t="s">
        <v>206</v>
      </c>
    </row>
    <row r="20" spans="1:16" ht="22.5" customHeight="1" x14ac:dyDescent="0.3">
      <c r="A20" s="173"/>
      <c r="B20" s="174"/>
      <c r="C20" s="173"/>
      <c r="D20" s="175"/>
      <c r="E20" s="358" t="s">
        <v>189</v>
      </c>
      <c r="F20" s="350" t="s">
        <v>192</v>
      </c>
      <c r="G20" s="177" t="s">
        <v>212</v>
      </c>
    </row>
    <row r="21" spans="1:16" ht="22.5" customHeight="1" x14ac:dyDescent="0.3">
      <c r="A21" s="173"/>
      <c r="B21" s="174"/>
      <c r="C21" s="173"/>
      <c r="D21" s="175"/>
      <c r="E21" s="185" t="s">
        <v>202</v>
      </c>
      <c r="F21" s="358" t="s">
        <v>201</v>
      </c>
      <c r="G21" s="177" t="s">
        <v>206</v>
      </c>
      <c r="I21" s="184"/>
      <c r="J21" s="181"/>
      <c r="K21" s="179"/>
      <c r="L21" s="180"/>
      <c r="M21" s="179"/>
      <c r="N21" s="172"/>
      <c r="O21" s="181"/>
      <c r="P21" s="181"/>
    </row>
    <row r="22" spans="1:16" ht="22.5" customHeight="1" x14ac:dyDescent="0.3">
      <c r="A22" s="173"/>
      <c r="B22" s="174"/>
      <c r="C22" s="173"/>
      <c r="D22" s="175"/>
      <c r="E22" s="350"/>
      <c r="F22" s="185"/>
      <c r="G22" s="177"/>
      <c r="K22" s="179"/>
      <c r="L22" s="180"/>
      <c r="M22" s="179"/>
      <c r="N22" s="172"/>
      <c r="O22" s="184"/>
      <c r="P22" s="184"/>
    </row>
    <row r="23" spans="1:16" ht="22.5" customHeight="1" x14ac:dyDescent="0.3">
      <c r="A23" s="173"/>
      <c r="B23" s="174"/>
      <c r="C23" s="173"/>
      <c r="D23" s="175"/>
      <c r="E23" s="355" t="s">
        <v>201</v>
      </c>
      <c r="F23" s="185" t="s">
        <v>189</v>
      </c>
      <c r="G23" s="177" t="s">
        <v>197</v>
      </c>
      <c r="K23" s="179"/>
      <c r="L23" s="180"/>
      <c r="M23" s="179"/>
      <c r="N23" s="172"/>
      <c r="O23" s="184"/>
      <c r="P23" s="184"/>
    </row>
    <row r="24" spans="1:16" ht="22.5" customHeight="1" x14ac:dyDescent="0.3">
      <c r="A24" s="173"/>
      <c r="B24" s="174"/>
      <c r="C24" s="173"/>
      <c r="D24" s="175"/>
      <c r="E24" s="177"/>
      <c r="F24" s="185"/>
      <c r="G24" s="177"/>
    </row>
    <row r="25" spans="1:16" ht="22.5" customHeight="1" x14ac:dyDescent="0.3">
      <c r="A25" s="173"/>
      <c r="B25" s="174"/>
      <c r="C25" s="173"/>
      <c r="D25" s="175"/>
      <c r="E25" s="185"/>
      <c r="F25" s="185"/>
      <c r="G25" s="177"/>
      <c r="K25" s="179"/>
      <c r="L25" s="180"/>
      <c r="M25" s="179"/>
      <c r="N25" s="172"/>
      <c r="O25" s="181"/>
      <c r="P25" s="181"/>
    </row>
    <row r="26" spans="1:16" ht="22.5" customHeight="1" x14ac:dyDescent="0.3">
      <c r="A26" s="173"/>
      <c r="B26" s="174"/>
      <c r="C26" s="173"/>
      <c r="D26" s="175"/>
      <c r="E26" s="185"/>
      <c r="F26" s="185"/>
      <c r="G26" s="177"/>
      <c r="M26" s="172"/>
      <c r="N26" s="171"/>
      <c r="O26" s="171"/>
    </row>
    <row r="27" spans="1:16" ht="22.5" customHeight="1" x14ac:dyDescent="0.3">
      <c r="A27" s="173"/>
      <c r="B27" s="174"/>
      <c r="C27" s="173"/>
      <c r="D27" s="175"/>
      <c r="E27" s="177"/>
      <c r="F27" s="177"/>
      <c r="G27" s="177"/>
    </row>
    <row r="28" spans="1:16" ht="22.5" customHeight="1" x14ac:dyDescent="0.3">
      <c r="A28" s="173"/>
      <c r="B28" s="174"/>
      <c r="C28" s="173"/>
      <c r="D28" s="175"/>
      <c r="E28" s="185"/>
      <c r="F28" s="185"/>
      <c r="G28" s="177"/>
    </row>
    <row r="29" spans="1:16" ht="22.5" customHeight="1" x14ac:dyDescent="0.3">
      <c r="A29" s="173"/>
      <c r="B29" s="174"/>
      <c r="C29" s="173"/>
      <c r="D29" s="175"/>
      <c r="E29" s="177"/>
      <c r="F29" s="177"/>
      <c r="G29" s="177"/>
    </row>
    <row r="30" spans="1:16" ht="22.5" customHeight="1" x14ac:dyDescent="0.3">
      <c r="A30" s="173"/>
      <c r="B30" s="174"/>
      <c r="C30" s="173"/>
      <c r="D30" s="175"/>
      <c r="E30" s="177"/>
      <c r="F30" s="177"/>
      <c r="G30" s="177"/>
    </row>
    <row r="31" spans="1:16" ht="22.5" customHeight="1" x14ac:dyDescent="0.3">
      <c r="A31" s="173"/>
      <c r="B31" s="174"/>
      <c r="C31" s="173"/>
      <c r="D31" s="175"/>
      <c r="E31" s="177"/>
      <c r="F31" s="177"/>
      <c r="G31" s="177"/>
    </row>
    <row r="32" spans="1:16" ht="22.5" customHeight="1" x14ac:dyDescent="0.3">
      <c r="A32" s="173"/>
      <c r="B32" s="174"/>
      <c r="C32" s="173"/>
      <c r="D32" s="175"/>
      <c r="E32" s="177"/>
      <c r="F32" s="177"/>
      <c r="G32" s="177"/>
    </row>
    <row r="33" spans="1:7" ht="22.5" customHeight="1" x14ac:dyDescent="0.3">
      <c r="A33" s="173"/>
      <c r="B33" s="174"/>
      <c r="C33" s="173"/>
      <c r="D33" s="175"/>
      <c r="E33" s="177"/>
      <c r="F33" s="351"/>
      <c r="G33" s="177"/>
    </row>
    <row r="34" spans="1:7" ht="22.5" customHeight="1" x14ac:dyDescent="0.3">
      <c r="A34" s="173"/>
      <c r="B34" s="174"/>
      <c r="C34" s="173"/>
      <c r="D34" s="175"/>
      <c r="E34" s="177"/>
      <c r="F34" s="177"/>
      <c r="G34" s="177"/>
    </row>
    <row r="35" spans="1:7" ht="22.5" customHeight="1" x14ac:dyDescent="0.3">
      <c r="A35" s="173"/>
      <c r="B35" s="174"/>
      <c r="C35" s="173"/>
      <c r="D35" s="175"/>
      <c r="E35" s="177"/>
      <c r="F35" s="177"/>
      <c r="G35" s="177"/>
    </row>
    <row r="36" spans="1:7" ht="22.5" customHeight="1" x14ac:dyDescent="0.3">
      <c r="A36" s="173"/>
      <c r="B36" s="174"/>
      <c r="C36" s="173"/>
      <c r="D36" s="175"/>
      <c r="E36" s="177"/>
      <c r="F36" s="177"/>
      <c r="G36" s="177"/>
    </row>
    <row r="37" spans="1:7" ht="22.5" customHeight="1" x14ac:dyDescent="0.3">
      <c r="A37" s="173"/>
      <c r="B37" s="174"/>
      <c r="C37" s="173"/>
      <c r="D37" s="175"/>
      <c r="E37" s="177"/>
      <c r="F37" s="177"/>
      <c r="G37" s="177"/>
    </row>
    <row r="38" spans="1:7" ht="22.5" customHeight="1" x14ac:dyDescent="0.3">
      <c r="A38" s="173"/>
      <c r="B38" s="174"/>
      <c r="C38" s="173"/>
      <c r="D38" s="175"/>
      <c r="E38" s="177"/>
      <c r="F38" s="177"/>
      <c r="G38" s="177"/>
    </row>
    <row r="39" spans="1:7" ht="22.5" customHeight="1" x14ac:dyDescent="0.3">
      <c r="A39" s="173"/>
      <c r="B39" s="174"/>
      <c r="C39" s="173"/>
      <c r="D39" s="175"/>
      <c r="E39" s="177"/>
      <c r="F39" s="177"/>
      <c r="G39" s="177"/>
    </row>
    <row r="40" spans="1:7" ht="22.5" customHeight="1" x14ac:dyDescent="0.3">
      <c r="A40" s="173"/>
      <c r="B40" s="174"/>
      <c r="C40" s="173"/>
      <c r="D40" s="175"/>
      <c r="E40" s="177"/>
      <c r="F40" s="177"/>
      <c r="G40" s="177"/>
    </row>
    <row r="41" spans="1:7" ht="22.5" customHeight="1" x14ac:dyDescent="0.3">
      <c r="A41" s="173"/>
      <c r="B41" s="174"/>
      <c r="C41" s="173"/>
      <c r="D41" s="175"/>
      <c r="E41" s="177"/>
      <c r="F41" s="177"/>
      <c r="G41" s="177"/>
    </row>
    <row r="42" spans="1:7" ht="22.5" customHeight="1" x14ac:dyDescent="0.3">
      <c r="A42" s="173"/>
      <c r="B42" s="174"/>
      <c r="C42" s="173"/>
      <c r="D42" s="175"/>
      <c r="E42" s="177"/>
      <c r="F42" s="177"/>
      <c r="G42" s="177"/>
    </row>
    <row r="43" spans="1:7" ht="22.5" customHeight="1" x14ac:dyDescent="0.3">
      <c r="A43" s="173"/>
      <c r="B43" s="174"/>
      <c r="C43" s="173"/>
      <c r="D43" s="175"/>
      <c r="E43" s="177"/>
      <c r="F43" s="177"/>
      <c r="G43" s="177"/>
    </row>
    <row r="44" spans="1:7" ht="22.5" customHeight="1" x14ac:dyDescent="0.3">
      <c r="A44" s="173"/>
      <c r="B44" s="174"/>
      <c r="C44" s="173"/>
      <c r="D44" s="175"/>
      <c r="E44" s="177"/>
      <c r="F44" s="177"/>
      <c r="G44" s="177"/>
    </row>
    <row r="45" spans="1:7" ht="22.5" customHeight="1" x14ac:dyDescent="0.3">
      <c r="A45" s="173"/>
      <c r="B45" s="174"/>
      <c r="C45" s="173"/>
      <c r="D45" s="175"/>
      <c r="E45" s="177"/>
      <c r="F45" s="177"/>
      <c r="G45" s="177"/>
    </row>
    <row r="46" spans="1:7" ht="22.5" customHeight="1" x14ac:dyDescent="0.3">
      <c r="A46" s="173"/>
      <c r="B46" s="174"/>
      <c r="C46" s="173"/>
      <c r="D46" s="175"/>
      <c r="E46" s="177"/>
      <c r="F46" s="177"/>
      <c r="G46" s="177"/>
    </row>
    <row r="47" spans="1:7" ht="22.5" customHeight="1" x14ac:dyDescent="0.3">
      <c r="A47" s="173"/>
      <c r="B47" s="174"/>
      <c r="C47" s="173"/>
      <c r="D47" s="175"/>
      <c r="E47" s="177"/>
      <c r="F47" s="177"/>
      <c r="G47" s="177"/>
    </row>
    <row r="48" spans="1:7" ht="22.5" customHeight="1" x14ac:dyDescent="0.3">
      <c r="A48" s="173"/>
      <c r="B48" s="174"/>
      <c r="C48" s="173"/>
      <c r="D48" s="175"/>
      <c r="E48" s="177"/>
      <c r="F48" s="177"/>
      <c r="G48" s="177"/>
    </row>
    <row r="49" spans="1:7" ht="22.5" customHeight="1" x14ac:dyDescent="0.3">
      <c r="A49" s="173"/>
      <c r="B49" s="174"/>
      <c r="C49" s="173"/>
      <c r="D49" s="175"/>
      <c r="E49" s="177"/>
      <c r="F49" s="177"/>
      <c r="G49" s="177"/>
    </row>
    <row r="50" spans="1:7" ht="22.5" customHeight="1" x14ac:dyDescent="0.3">
      <c r="A50" s="173"/>
      <c r="B50" s="174"/>
      <c r="C50" s="173"/>
      <c r="D50" s="175"/>
      <c r="E50" s="177"/>
      <c r="F50" s="177"/>
      <c r="G50" s="177"/>
    </row>
    <row r="51" spans="1:7" ht="22.5" customHeight="1" x14ac:dyDescent="0.3">
      <c r="A51" s="173"/>
      <c r="B51" s="174"/>
      <c r="C51" s="173"/>
      <c r="D51" s="175"/>
      <c r="E51" s="177"/>
      <c r="F51" s="177"/>
      <c r="G51" s="177"/>
    </row>
    <row r="52" spans="1:7" ht="22.5" customHeight="1" x14ac:dyDescent="0.3">
      <c r="A52" s="173"/>
      <c r="B52" s="174"/>
      <c r="C52" s="173"/>
      <c r="D52" s="175"/>
      <c r="E52" s="177"/>
      <c r="F52" s="177"/>
      <c r="G52" s="177"/>
    </row>
    <row r="53" spans="1:7" ht="22.5" customHeight="1" x14ac:dyDescent="0.3">
      <c r="A53" s="173"/>
      <c r="B53" s="174"/>
      <c r="C53" s="173"/>
      <c r="D53" s="175"/>
      <c r="E53" s="177"/>
      <c r="F53" s="177"/>
      <c r="G53" s="177"/>
    </row>
    <row r="54" spans="1:7" ht="22.5" customHeight="1" x14ac:dyDescent="0.3">
      <c r="A54" s="173"/>
      <c r="B54" s="174"/>
      <c r="C54" s="173"/>
      <c r="D54" s="175"/>
      <c r="E54" s="177"/>
      <c r="F54" s="177"/>
      <c r="G54" s="177"/>
    </row>
    <row r="55" spans="1:7" ht="22.5" customHeight="1" x14ac:dyDescent="0.3">
      <c r="A55" s="173"/>
      <c r="B55" s="174"/>
      <c r="C55" s="173"/>
      <c r="D55" s="175"/>
      <c r="E55" s="177"/>
      <c r="F55" s="177"/>
      <c r="G55" s="177"/>
    </row>
    <row r="56" spans="1:7" ht="22.5" customHeight="1" x14ac:dyDescent="0.3">
      <c r="A56" s="173"/>
      <c r="B56" s="174"/>
      <c r="C56" s="173"/>
      <c r="D56" s="175"/>
      <c r="E56" s="177"/>
      <c r="F56" s="177"/>
      <c r="G56" s="177"/>
    </row>
    <row r="57" spans="1:7" ht="22.5" customHeight="1" x14ac:dyDescent="0.3">
      <c r="A57" s="173"/>
      <c r="B57" s="174"/>
      <c r="C57" s="173"/>
      <c r="D57" s="175"/>
      <c r="E57" s="177"/>
      <c r="F57" s="177"/>
      <c r="G57" s="177"/>
    </row>
    <row r="58" spans="1:7" ht="22.5" customHeight="1" x14ac:dyDescent="0.3">
      <c r="A58" s="173"/>
      <c r="B58" s="173"/>
      <c r="C58" s="173"/>
      <c r="D58" s="175"/>
      <c r="E58" s="177"/>
      <c r="F58" s="177"/>
      <c r="G58" s="177"/>
    </row>
    <row r="59" spans="1:7" ht="22.5" customHeight="1" x14ac:dyDescent="0.3">
      <c r="A59" s="173"/>
      <c r="B59" s="173"/>
      <c r="C59" s="173"/>
      <c r="D59" s="175"/>
      <c r="E59" s="177"/>
      <c r="F59" s="177"/>
      <c r="G59" s="177"/>
    </row>
    <row r="60" spans="1:7" ht="22.5" customHeight="1" x14ac:dyDescent="0.3">
      <c r="A60" s="173"/>
      <c r="B60" s="173"/>
      <c r="C60" s="173"/>
      <c r="D60" s="175"/>
      <c r="E60" s="177"/>
      <c r="F60" s="177"/>
      <c r="G60" s="177"/>
    </row>
    <row r="61" spans="1:7" ht="22.5" customHeight="1" x14ac:dyDescent="0.3">
      <c r="A61" s="173"/>
      <c r="B61" s="173"/>
      <c r="C61" s="173"/>
      <c r="D61" s="175"/>
      <c r="E61" s="177"/>
      <c r="F61" s="177"/>
      <c r="G61" s="177"/>
    </row>
    <row r="62" spans="1:7" ht="22.5" customHeight="1" x14ac:dyDescent="0.3">
      <c r="A62" s="173"/>
      <c r="B62" s="173"/>
      <c r="C62" s="173"/>
      <c r="D62" s="175"/>
      <c r="E62" s="177"/>
      <c r="F62" s="177"/>
      <c r="G62" s="177"/>
    </row>
    <row r="63" spans="1:7" ht="22.5" customHeight="1" x14ac:dyDescent="0.3">
      <c r="A63" s="173"/>
      <c r="B63" s="173"/>
      <c r="C63" s="173"/>
      <c r="D63" s="175"/>
      <c r="E63" s="177"/>
      <c r="F63" s="177"/>
      <c r="G63" s="177"/>
    </row>
    <row r="64" spans="1:7" ht="22.5" customHeight="1" x14ac:dyDescent="0.3">
      <c r="A64" s="173"/>
      <c r="B64" s="173"/>
      <c r="C64" s="173"/>
      <c r="D64" s="175"/>
      <c r="E64" s="177"/>
      <c r="F64" s="177"/>
      <c r="G64" s="177"/>
    </row>
    <row r="65" spans="1:7" ht="22.5" customHeight="1" x14ac:dyDescent="0.3">
      <c r="A65" s="173"/>
      <c r="B65" s="173"/>
      <c r="C65" s="173"/>
      <c r="D65" s="175"/>
      <c r="E65" s="177"/>
      <c r="F65" s="177"/>
      <c r="G65" s="177"/>
    </row>
    <row r="66" spans="1:7" ht="22.5" customHeight="1" x14ac:dyDescent="0.3">
      <c r="A66" s="173"/>
      <c r="B66" s="173"/>
      <c r="C66" s="173"/>
      <c r="D66" s="175"/>
      <c r="E66" s="177"/>
      <c r="F66" s="177"/>
      <c r="G66" s="177"/>
    </row>
    <row r="67" spans="1:7" ht="22.5" customHeight="1" x14ac:dyDescent="0.3">
      <c r="A67" s="173"/>
      <c r="B67" s="173"/>
      <c r="C67" s="173"/>
      <c r="D67" s="175"/>
      <c r="E67" s="177"/>
      <c r="F67" s="177"/>
      <c r="G67" s="177"/>
    </row>
    <row r="68" spans="1:7" ht="22.5" customHeight="1" x14ac:dyDescent="0.3">
      <c r="A68" s="173"/>
      <c r="B68" s="173"/>
      <c r="C68" s="173"/>
      <c r="D68" s="175"/>
      <c r="E68" s="177"/>
      <c r="F68" s="177"/>
      <c r="G68" s="177"/>
    </row>
    <row r="69" spans="1:7" ht="22.5" customHeight="1" x14ac:dyDescent="0.3">
      <c r="A69" s="173"/>
      <c r="B69" s="173"/>
      <c r="C69" s="173"/>
      <c r="D69" s="175"/>
      <c r="E69" s="177"/>
      <c r="F69" s="177"/>
      <c r="G69" s="177"/>
    </row>
    <row r="70" spans="1:7" ht="22.5" customHeight="1" x14ac:dyDescent="0.3">
      <c r="A70" s="173"/>
      <c r="B70" s="173"/>
      <c r="C70" s="173"/>
      <c r="D70" s="175"/>
      <c r="E70" s="177"/>
      <c r="F70" s="177"/>
      <c r="G70" s="177"/>
    </row>
    <row r="71" spans="1:7" ht="22.5" customHeight="1" x14ac:dyDescent="0.3">
      <c r="A71" s="173"/>
      <c r="B71" s="173"/>
      <c r="C71" s="173"/>
      <c r="D71" s="175"/>
      <c r="E71" s="177"/>
      <c r="F71" s="177"/>
      <c r="G71" s="177"/>
    </row>
    <row r="72" spans="1:7" ht="22.5" customHeight="1" x14ac:dyDescent="0.3">
      <c r="A72" s="173"/>
      <c r="B72" s="173"/>
      <c r="C72" s="173"/>
      <c r="D72" s="175"/>
      <c r="E72" s="177"/>
      <c r="F72" s="177"/>
      <c r="G72" s="177"/>
    </row>
    <row r="73" spans="1:7" ht="22.5" customHeight="1" x14ac:dyDescent="0.3">
      <c r="A73" s="173"/>
      <c r="B73" s="173"/>
      <c r="C73" s="173"/>
      <c r="D73" s="175"/>
      <c r="E73" s="177"/>
      <c r="F73" s="177"/>
      <c r="G73" s="177"/>
    </row>
    <row r="74" spans="1:7" ht="22.5" customHeight="1" x14ac:dyDescent="0.3">
      <c r="A74" s="173"/>
      <c r="B74" s="173"/>
      <c r="C74" s="173"/>
      <c r="D74" s="175"/>
      <c r="E74" s="177"/>
      <c r="F74" s="177"/>
      <c r="G74" s="177"/>
    </row>
    <row r="75" spans="1:7" ht="22.5" customHeight="1" x14ac:dyDescent="0.3">
      <c r="A75" s="173"/>
      <c r="B75" s="173"/>
      <c r="C75" s="173"/>
      <c r="D75" s="175"/>
      <c r="E75" s="177"/>
      <c r="F75" s="177"/>
      <c r="G75" s="177"/>
    </row>
    <row r="76" spans="1:7" ht="22.5" customHeight="1" x14ac:dyDescent="0.3">
      <c r="A76" s="173"/>
      <c r="B76" s="173"/>
      <c r="C76" s="173"/>
      <c r="D76" s="175"/>
      <c r="E76" s="177"/>
      <c r="F76" s="177"/>
      <c r="G76" s="177"/>
    </row>
    <row r="77" spans="1:7" ht="22.5" customHeight="1" x14ac:dyDescent="0.3">
      <c r="A77" s="173"/>
      <c r="B77" s="173"/>
      <c r="C77" s="173"/>
      <c r="D77" s="175"/>
      <c r="E77" s="177"/>
      <c r="F77" s="177"/>
      <c r="G77" s="177"/>
    </row>
  </sheetData>
  <mergeCells count="3">
    <mergeCell ref="A1:G1"/>
    <mergeCell ref="A2:G2"/>
    <mergeCell ref="A3:G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7DF03-3F29-4517-9649-76AF3AFE7841}">
  <dimension ref="A1:P77"/>
  <sheetViews>
    <sheetView workbookViewId="0">
      <selection activeCell="G8" sqref="G8"/>
    </sheetView>
  </sheetViews>
  <sheetFormatPr defaultRowHeight="14.4" x14ac:dyDescent="0.3"/>
  <cols>
    <col min="1" max="2" width="5.6640625" style="179" customWidth="1"/>
    <col min="3" max="3" width="4.33203125" style="179" customWidth="1"/>
    <col min="4" max="4" width="4.33203125" style="172" customWidth="1"/>
    <col min="5" max="6" width="24.6640625" style="171" customWidth="1"/>
    <col min="7" max="7" width="11.6640625" style="171" customWidth="1"/>
    <col min="8" max="256" width="8.88671875" style="168"/>
    <col min="257" max="258" width="5.6640625" style="168" customWidth="1"/>
    <col min="259" max="260" width="4.33203125" style="168" customWidth="1"/>
    <col min="261" max="262" width="24.6640625" style="168" customWidth="1"/>
    <col min="263" max="263" width="11.6640625" style="168" customWidth="1"/>
    <col min="264" max="512" width="8.88671875" style="168"/>
    <col min="513" max="514" width="5.6640625" style="168" customWidth="1"/>
    <col min="515" max="516" width="4.33203125" style="168" customWidth="1"/>
    <col min="517" max="518" width="24.6640625" style="168" customWidth="1"/>
    <col min="519" max="519" width="11.6640625" style="168" customWidth="1"/>
    <col min="520" max="768" width="8.88671875" style="168"/>
    <col min="769" max="770" width="5.6640625" style="168" customWidth="1"/>
    <col min="771" max="772" width="4.33203125" style="168" customWidth="1"/>
    <col min="773" max="774" width="24.6640625" style="168" customWidth="1"/>
    <col min="775" max="775" width="11.6640625" style="168" customWidth="1"/>
    <col min="776" max="1024" width="8.88671875" style="168"/>
    <col min="1025" max="1026" width="5.6640625" style="168" customWidth="1"/>
    <col min="1027" max="1028" width="4.33203125" style="168" customWidth="1"/>
    <col min="1029" max="1030" width="24.6640625" style="168" customWidth="1"/>
    <col min="1031" max="1031" width="11.6640625" style="168" customWidth="1"/>
    <col min="1032" max="1280" width="8.88671875" style="168"/>
    <col min="1281" max="1282" width="5.6640625" style="168" customWidth="1"/>
    <col min="1283" max="1284" width="4.33203125" style="168" customWidth="1"/>
    <col min="1285" max="1286" width="24.6640625" style="168" customWidth="1"/>
    <col min="1287" max="1287" width="11.6640625" style="168" customWidth="1"/>
    <col min="1288" max="1536" width="8.88671875" style="168"/>
    <col min="1537" max="1538" width="5.6640625" style="168" customWidth="1"/>
    <col min="1539" max="1540" width="4.33203125" style="168" customWidth="1"/>
    <col min="1541" max="1542" width="24.6640625" style="168" customWidth="1"/>
    <col min="1543" max="1543" width="11.6640625" style="168" customWidth="1"/>
    <col min="1544" max="1792" width="8.88671875" style="168"/>
    <col min="1793" max="1794" width="5.6640625" style="168" customWidth="1"/>
    <col min="1795" max="1796" width="4.33203125" style="168" customWidth="1"/>
    <col min="1797" max="1798" width="24.6640625" style="168" customWidth="1"/>
    <col min="1799" max="1799" width="11.6640625" style="168" customWidth="1"/>
    <col min="1800" max="2048" width="8.88671875" style="168"/>
    <col min="2049" max="2050" width="5.6640625" style="168" customWidth="1"/>
    <col min="2051" max="2052" width="4.33203125" style="168" customWidth="1"/>
    <col min="2053" max="2054" width="24.6640625" style="168" customWidth="1"/>
    <col min="2055" max="2055" width="11.6640625" style="168" customWidth="1"/>
    <col min="2056" max="2304" width="8.88671875" style="168"/>
    <col min="2305" max="2306" width="5.6640625" style="168" customWidth="1"/>
    <col min="2307" max="2308" width="4.33203125" style="168" customWidth="1"/>
    <col min="2309" max="2310" width="24.6640625" style="168" customWidth="1"/>
    <col min="2311" max="2311" width="11.6640625" style="168" customWidth="1"/>
    <col min="2312" max="2560" width="8.88671875" style="168"/>
    <col min="2561" max="2562" width="5.6640625" style="168" customWidth="1"/>
    <col min="2563" max="2564" width="4.33203125" style="168" customWidth="1"/>
    <col min="2565" max="2566" width="24.6640625" style="168" customWidth="1"/>
    <col min="2567" max="2567" width="11.6640625" style="168" customWidth="1"/>
    <col min="2568" max="2816" width="8.88671875" style="168"/>
    <col min="2817" max="2818" width="5.6640625" style="168" customWidth="1"/>
    <col min="2819" max="2820" width="4.33203125" style="168" customWidth="1"/>
    <col min="2821" max="2822" width="24.6640625" style="168" customWidth="1"/>
    <col min="2823" max="2823" width="11.6640625" style="168" customWidth="1"/>
    <col min="2824" max="3072" width="8.88671875" style="168"/>
    <col min="3073" max="3074" width="5.6640625" style="168" customWidth="1"/>
    <col min="3075" max="3076" width="4.33203125" style="168" customWidth="1"/>
    <col min="3077" max="3078" width="24.6640625" style="168" customWidth="1"/>
    <col min="3079" max="3079" width="11.6640625" style="168" customWidth="1"/>
    <col min="3080" max="3328" width="8.88671875" style="168"/>
    <col min="3329" max="3330" width="5.6640625" style="168" customWidth="1"/>
    <col min="3331" max="3332" width="4.33203125" style="168" customWidth="1"/>
    <col min="3333" max="3334" width="24.6640625" style="168" customWidth="1"/>
    <col min="3335" max="3335" width="11.6640625" style="168" customWidth="1"/>
    <col min="3336" max="3584" width="8.88671875" style="168"/>
    <col min="3585" max="3586" width="5.6640625" style="168" customWidth="1"/>
    <col min="3587" max="3588" width="4.33203125" style="168" customWidth="1"/>
    <col min="3589" max="3590" width="24.6640625" style="168" customWidth="1"/>
    <col min="3591" max="3591" width="11.6640625" style="168" customWidth="1"/>
    <col min="3592" max="3840" width="8.88671875" style="168"/>
    <col min="3841" max="3842" width="5.6640625" style="168" customWidth="1"/>
    <col min="3843" max="3844" width="4.33203125" style="168" customWidth="1"/>
    <col min="3845" max="3846" width="24.6640625" style="168" customWidth="1"/>
    <col min="3847" max="3847" width="11.6640625" style="168" customWidth="1"/>
    <col min="3848" max="4096" width="8.88671875" style="168"/>
    <col min="4097" max="4098" width="5.6640625" style="168" customWidth="1"/>
    <col min="4099" max="4100" width="4.33203125" style="168" customWidth="1"/>
    <col min="4101" max="4102" width="24.6640625" style="168" customWidth="1"/>
    <col min="4103" max="4103" width="11.6640625" style="168" customWidth="1"/>
    <col min="4104" max="4352" width="8.88671875" style="168"/>
    <col min="4353" max="4354" width="5.6640625" style="168" customWidth="1"/>
    <col min="4355" max="4356" width="4.33203125" style="168" customWidth="1"/>
    <col min="4357" max="4358" width="24.6640625" style="168" customWidth="1"/>
    <col min="4359" max="4359" width="11.6640625" style="168" customWidth="1"/>
    <col min="4360" max="4608" width="8.88671875" style="168"/>
    <col min="4609" max="4610" width="5.6640625" style="168" customWidth="1"/>
    <col min="4611" max="4612" width="4.33203125" style="168" customWidth="1"/>
    <col min="4613" max="4614" width="24.6640625" style="168" customWidth="1"/>
    <col min="4615" max="4615" width="11.6640625" style="168" customWidth="1"/>
    <col min="4616" max="4864" width="8.88671875" style="168"/>
    <col min="4865" max="4866" width="5.6640625" style="168" customWidth="1"/>
    <col min="4867" max="4868" width="4.33203125" style="168" customWidth="1"/>
    <col min="4869" max="4870" width="24.6640625" style="168" customWidth="1"/>
    <col min="4871" max="4871" width="11.6640625" style="168" customWidth="1"/>
    <col min="4872" max="5120" width="8.88671875" style="168"/>
    <col min="5121" max="5122" width="5.6640625" style="168" customWidth="1"/>
    <col min="5123" max="5124" width="4.33203125" style="168" customWidth="1"/>
    <col min="5125" max="5126" width="24.6640625" style="168" customWidth="1"/>
    <col min="5127" max="5127" width="11.6640625" style="168" customWidth="1"/>
    <col min="5128" max="5376" width="8.88671875" style="168"/>
    <col min="5377" max="5378" width="5.6640625" style="168" customWidth="1"/>
    <col min="5379" max="5380" width="4.33203125" style="168" customWidth="1"/>
    <col min="5381" max="5382" width="24.6640625" style="168" customWidth="1"/>
    <col min="5383" max="5383" width="11.6640625" style="168" customWidth="1"/>
    <col min="5384" max="5632" width="8.88671875" style="168"/>
    <col min="5633" max="5634" width="5.6640625" style="168" customWidth="1"/>
    <col min="5635" max="5636" width="4.33203125" style="168" customWidth="1"/>
    <col min="5637" max="5638" width="24.6640625" style="168" customWidth="1"/>
    <col min="5639" max="5639" width="11.6640625" style="168" customWidth="1"/>
    <col min="5640" max="5888" width="8.88671875" style="168"/>
    <col min="5889" max="5890" width="5.6640625" style="168" customWidth="1"/>
    <col min="5891" max="5892" width="4.33203125" style="168" customWidth="1"/>
    <col min="5893" max="5894" width="24.6640625" style="168" customWidth="1"/>
    <col min="5895" max="5895" width="11.6640625" style="168" customWidth="1"/>
    <col min="5896" max="6144" width="8.88671875" style="168"/>
    <col min="6145" max="6146" width="5.6640625" style="168" customWidth="1"/>
    <col min="6147" max="6148" width="4.33203125" style="168" customWidth="1"/>
    <col min="6149" max="6150" width="24.6640625" style="168" customWidth="1"/>
    <col min="6151" max="6151" width="11.6640625" style="168" customWidth="1"/>
    <col min="6152" max="6400" width="8.88671875" style="168"/>
    <col min="6401" max="6402" width="5.6640625" style="168" customWidth="1"/>
    <col min="6403" max="6404" width="4.33203125" style="168" customWidth="1"/>
    <col min="6405" max="6406" width="24.6640625" style="168" customWidth="1"/>
    <col min="6407" max="6407" width="11.6640625" style="168" customWidth="1"/>
    <col min="6408" max="6656" width="8.88671875" style="168"/>
    <col min="6657" max="6658" width="5.6640625" style="168" customWidth="1"/>
    <col min="6659" max="6660" width="4.33203125" style="168" customWidth="1"/>
    <col min="6661" max="6662" width="24.6640625" style="168" customWidth="1"/>
    <col min="6663" max="6663" width="11.6640625" style="168" customWidth="1"/>
    <col min="6664" max="6912" width="8.88671875" style="168"/>
    <col min="6913" max="6914" width="5.6640625" style="168" customWidth="1"/>
    <col min="6915" max="6916" width="4.33203125" style="168" customWidth="1"/>
    <col min="6917" max="6918" width="24.6640625" style="168" customWidth="1"/>
    <col min="6919" max="6919" width="11.6640625" style="168" customWidth="1"/>
    <col min="6920" max="7168" width="8.88671875" style="168"/>
    <col min="7169" max="7170" width="5.6640625" style="168" customWidth="1"/>
    <col min="7171" max="7172" width="4.33203125" style="168" customWidth="1"/>
    <col min="7173" max="7174" width="24.6640625" style="168" customWidth="1"/>
    <col min="7175" max="7175" width="11.6640625" style="168" customWidth="1"/>
    <col min="7176" max="7424" width="8.88671875" style="168"/>
    <col min="7425" max="7426" width="5.6640625" style="168" customWidth="1"/>
    <col min="7427" max="7428" width="4.33203125" style="168" customWidth="1"/>
    <col min="7429" max="7430" width="24.6640625" style="168" customWidth="1"/>
    <col min="7431" max="7431" width="11.6640625" style="168" customWidth="1"/>
    <col min="7432" max="7680" width="8.88671875" style="168"/>
    <col min="7681" max="7682" width="5.6640625" style="168" customWidth="1"/>
    <col min="7683" max="7684" width="4.33203125" style="168" customWidth="1"/>
    <col min="7685" max="7686" width="24.6640625" style="168" customWidth="1"/>
    <col min="7687" max="7687" width="11.6640625" style="168" customWidth="1"/>
    <col min="7688" max="7936" width="8.88671875" style="168"/>
    <col min="7937" max="7938" width="5.6640625" style="168" customWidth="1"/>
    <col min="7939" max="7940" width="4.33203125" style="168" customWidth="1"/>
    <col min="7941" max="7942" width="24.6640625" style="168" customWidth="1"/>
    <col min="7943" max="7943" width="11.6640625" style="168" customWidth="1"/>
    <col min="7944" max="8192" width="8.88671875" style="168"/>
    <col min="8193" max="8194" width="5.6640625" style="168" customWidth="1"/>
    <col min="8195" max="8196" width="4.33203125" style="168" customWidth="1"/>
    <col min="8197" max="8198" width="24.6640625" style="168" customWidth="1"/>
    <col min="8199" max="8199" width="11.6640625" style="168" customWidth="1"/>
    <col min="8200" max="8448" width="8.88671875" style="168"/>
    <col min="8449" max="8450" width="5.6640625" style="168" customWidth="1"/>
    <col min="8451" max="8452" width="4.33203125" style="168" customWidth="1"/>
    <col min="8453" max="8454" width="24.6640625" style="168" customWidth="1"/>
    <col min="8455" max="8455" width="11.6640625" style="168" customWidth="1"/>
    <col min="8456" max="8704" width="8.88671875" style="168"/>
    <col min="8705" max="8706" width="5.6640625" style="168" customWidth="1"/>
    <col min="8707" max="8708" width="4.33203125" style="168" customWidth="1"/>
    <col min="8709" max="8710" width="24.6640625" style="168" customWidth="1"/>
    <col min="8711" max="8711" width="11.6640625" style="168" customWidth="1"/>
    <col min="8712" max="8960" width="8.88671875" style="168"/>
    <col min="8961" max="8962" width="5.6640625" style="168" customWidth="1"/>
    <col min="8963" max="8964" width="4.33203125" style="168" customWidth="1"/>
    <col min="8965" max="8966" width="24.6640625" style="168" customWidth="1"/>
    <col min="8967" max="8967" width="11.6640625" style="168" customWidth="1"/>
    <col min="8968" max="9216" width="8.88671875" style="168"/>
    <col min="9217" max="9218" width="5.6640625" style="168" customWidth="1"/>
    <col min="9219" max="9220" width="4.33203125" style="168" customWidth="1"/>
    <col min="9221" max="9222" width="24.6640625" style="168" customWidth="1"/>
    <col min="9223" max="9223" width="11.6640625" style="168" customWidth="1"/>
    <col min="9224" max="9472" width="8.88671875" style="168"/>
    <col min="9473" max="9474" width="5.6640625" style="168" customWidth="1"/>
    <col min="9475" max="9476" width="4.33203125" style="168" customWidth="1"/>
    <col min="9477" max="9478" width="24.6640625" style="168" customWidth="1"/>
    <col min="9479" max="9479" width="11.6640625" style="168" customWidth="1"/>
    <col min="9480" max="9728" width="8.88671875" style="168"/>
    <col min="9729" max="9730" width="5.6640625" style="168" customWidth="1"/>
    <col min="9731" max="9732" width="4.33203125" style="168" customWidth="1"/>
    <col min="9733" max="9734" width="24.6640625" style="168" customWidth="1"/>
    <col min="9735" max="9735" width="11.6640625" style="168" customWidth="1"/>
    <col min="9736" max="9984" width="8.88671875" style="168"/>
    <col min="9985" max="9986" width="5.6640625" style="168" customWidth="1"/>
    <col min="9987" max="9988" width="4.33203125" style="168" customWidth="1"/>
    <col min="9989" max="9990" width="24.6640625" style="168" customWidth="1"/>
    <col min="9991" max="9991" width="11.6640625" style="168" customWidth="1"/>
    <col min="9992" max="10240" width="8.88671875" style="168"/>
    <col min="10241" max="10242" width="5.6640625" style="168" customWidth="1"/>
    <col min="10243" max="10244" width="4.33203125" style="168" customWidth="1"/>
    <col min="10245" max="10246" width="24.6640625" style="168" customWidth="1"/>
    <col min="10247" max="10247" width="11.6640625" style="168" customWidth="1"/>
    <col min="10248" max="10496" width="8.88671875" style="168"/>
    <col min="10497" max="10498" width="5.6640625" style="168" customWidth="1"/>
    <col min="10499" max="10500" width="4.33203125" style="168" customWidth="1"/>
    <col min="10501" max="10502" width="24.6640625" style="168" customWidth="1"/>
    <col min="10503" max="10503" width="11.6640625" style="168" customWidth="1"/>
    <col min="10504" max="10752" width="8.88671875" style="168"/>
    <col min="10753" max="10754" width="5.6640625" style="168" customWidth="1"/>
    <col min="10755" max="10756" width="4.33203125" style="168" customWidth="1"/>
    <col min="10757" max="10758" width="24.6640625" style="168" customWidth="1"/>
    <col min="10759" max="10759" width="11.6640625" style="168" customWidth="1"/>
    <col min="10760" max="11008" width="8.88671875" style="168"/>
    <col min="11009" max="11010" width="5.6640625" style="168" customWidth="1"/>
    <col min="11011" max="11012" width="4.33203125" style="168" customWidth="1"/>
    <col min="11013" max="11014" width="24.6640625" style="168" customWidth="1"/>
    <col min="11015" max="11015" width="11.6640625" style="168" customWidth="1"/>
    <col min="11016" max="11264" width="8.88671875" style="168"/>
    <col min="11265" max="11266" width="5.6640625" style="168" customWidth="1"/>
    <col min="11267" max="11268" width="4.33203125" style="168" customWidth="1"/>
    <col min="11269" max="11270" width="24.6640625" style="168" customWidth="1"/>
    <col min="11271" max="11271" width="11.6640625" style="168" customWidth="1"/>
    <col min="11272" max="11520" width="8.88671875" style="168"/>
    <col min="11521" max="11522" width="5.6640625" style="168" customWidth="1"/>
    <col min="11523" max="11524" width="4.33203125" style="168" customWidth="1"/>
    <col min="11525" max="11526" width="24.6640625" style="168" customWidth="1"/>
    <col min="11527" max="11527" width="11.6640625" style="168" customWidth="1"/>
    <col min="11528" max="11776" width="8.88671875" style="168"/>
    <col min="11777" max="11778" width="5.6640625" style="168" customWidth="1"/>
    <col min="11779" max="11780" width="4.33203125" style="168" customWidth="1"/>
    <col min="11781" max="11782" width="24.6640625" style="168" customWidth="1"/>
    <col min="11783" max="11783" width="11.6640625" style="168" customWidth="1"/>
    <col min="11784" max="12032" width="8.88671875" style="168"/>
    <col min="12033" max="12034" width="5.6640625" style="168" customWidth="1"/>
    <col min="12035" max="12036" width="4.33203125" style="168" customWidth="1"/>
    <col min="12037" max="12038" width="24.6640625" style="168" customWidth="1"/>
    <col min="12039" max="12039" width="11.6640625" style="168" customWidth="1"/>
    <col min="12040" max="12288" width="8.88671875" style="168"/>
    <col min="12289" max="12290" width="5.6640625" style="168" customWidth="1"/>
    <col min="12291" max="12292" width="4.33203125" style="168" customWidth="1"/>
    <col min="12293" max="12294" width="24.6640625" style="168" customWidth="1"/>
    <col min="12295" max="12295" width="11.6640625" style="168" customWidth="1"/>
    <col min="12296" max="12544" width="8.88671875" style="168"/>
    <col min="12545" max="12546" width="5.6640625" style="168" customWidth="1"/>
    <col min="12547" max="12548" width="4.33203125" style="168" customWidth="1"/>
    <col min="12549" max="12550" width="24.6640625" style="168" customWidth="1"/>
    <col min="12551" max="12551" width="11.6640625" style="168" customWidth="1"/>
    <col min="12552" max="12800" width="8.88671875" style="168"/>
    <col min="12801" max="12802" width="5.6640625" style="168" customWidth="1"/>
    <col min="12803" max="12804" width="4.33203125" style="168" customWidth="1"/>
    <col min="12805" max="12806" width="24.6640625" style="168" customWidth="1"/>
    <col min="12807" max="12807" width="11.6640625" style="168" customWidth="1"/>
    <col min="12808" max="13056" width="8.88671875" style="168"/>
    <col min="13057" max="13058" width="5.6640625" style="168" customWidth="1"/>
    <col min="13059" max="13060" width="4.33203125" style="168" customWidth="1"/>
    <col min="13061" max="13062" width="24.6640625" style="168" customWidth="1"/>
    <col min="13063" max="13063" width="11.6640625" style="168" customWidth="1"/>
    <col min="13064" max="13312" width="8.88671875" style="168"/>
    <col min="13313" max="13314" width="5.6640625" style="168" customWidth="1"/>
    <col min="13315" max="13316" width="4.33203125" style="168" customWidth="1"/>
    <col min="13317" max="13318" width="24.6640625" style="168" customWidth="1"/>
    <col min="13319" max="13319" width="11.6640625" style="168" customWidth="1"/>
    <col min="13320" max="13568" width="8.88671875" style="168"/>
    <col min="13569" max="13570" width="5.6640625" style="168" customWidth="1"/>
    <col min="13571" max="13572" width="4.33203125" style="168" customWidth="1"/>
    <col min="13573" max="13574" width="24.6640625" style="168" customWidth="1"/>
    <col min="13575" max="13575" width="11.6640625" style="168" customWidth="1"/>
    <col min="13576" max="13824" width="8.88671875" style="168"/>
    <col min="13825" max="13826" width="5.6640625" style="168" customWidth="1"/>
    <col min="13827" max="13828" width="4.33203125" style="168" customWidth="1"/>
    <col min="13829" max="13830" width="24.6640625" style="168" customWidth="1"/>
    <col min="13831" max="13831" width="11.6640625" style="168" customWidth="1"/>
    <col min="13832" max="14080" width="8.88671875" style="168"/>
    <col min="14081" max="14082" width="5.6640625" style="168" customWidth="1"/>
    <col min="14083" max="14084" width="4.33203125" style="168" customWidth="1"/>
    <col min="14085" max="14086" width="24.6640625" style="168" customWidth="1"/>
    <col min="14087" max="14087" width="11.6640625" style="168" customWidth="1"/>
    <col min="14088" max="14336" width="8.88671875" style="168"/>
    <col min="14337" max="14338" width="5.6640625" style="168" customWidth="1"/>
    <col min="14339" max="14340" width="4.33203125" style="168" customWidth="1"/>
    <col min="14341" max="14342" width="24.6640625" style="168" customWidth="1"/>
    <col min="14343" max="14343" width="11.6640625" style="168" customWidth="1"/>
    <col min="14344" max="14592" width="8.88671875" style="168"/>
    <col min="14593" max="14594" width="5.6640625" style="168" customWidth="1"/>
    <col min="14595" max="14596" width="4.33203125" style="168" customWidth="1"/>
    <col min="14597" max="14598" width="24.6640625" style="168" customWidth="1"/>
    <col min="14599" max="14599" width="11.6640625" style="168" customWidth="1"/>
    <col min="14600" max="14848" width="8.88671875" style="168"/>
    <col min="14849" max="14850" width="5.6640625" style="168" customWidth="1"/>
    <col min="14851" max="14852" width="4.33203125" style="168" customWidth="1"/>
    <col min="14853" max="14854" width="24.6640625" style="168" customWidth="1"/>
    <col min="14855" max="14855" width="11.6640625" style="168" customWidth="1"/>
    <col min="14856" max="15104" width="8.88671875" style="168"/>
    <col min="15105" max="15106" width="5.6640625" style="168" customWidth="1"/>
    <col min="15107" max="15108" width="4.33203125" style="168" customWidth="1"/>
    <col min="15109" max="15110" width="24.6640625" style="168" customWidth="1"/>
    <col min="15111" max="15111" width="11.6640625" style="168" customWidth="1"/>
    <col min="15112" max="15360" width="8.88671875" style="168"/>
    <col min="15361" max="15362" width="5.6640625" style="168" customWidth="1"/>
    <col min="15363" max="15364" width="4.33203125" style="168" customWidth="1"/>
    <col min="15365" max="15366" width="24.6640625" style="168" customWidth="1"/>
    <col min="15367" max="15367" width="11.6640625" style="168" customWidth="1"/>
    <col min="15368" max="15616" width="8.88671875" style="168"/>
    <col min="15617" max="15618" width="5.6640625" style="168" customWidth="1"/>
    <col min="15619" max="15620" width="4.33203125" style="168" customWidth="1"/>
    <col min="15621" max="15622" width="24.6640625" style="168" customWidth="1"/>
    <col min="15623" max="15623" width="11.6640625" style="168" customWidth="1"/>
    <col min="15624" max="15872" width="8.88671875" style="168"/>
    <col min="15873" max="15874" width="5.6640625" style="168" customWidth="1"/>
    <col min="15875" max="15876" width="4.33203125" style="168" customWidth="1"/>
    <col min="15877" max="15878" width="24.6640625" style="168" customWidth="1"/>
    <col min="15879" max="15879" width="11.6640625" style="168" customWidth="1"/>
    <col min="15880" max="16128" width="8.88671875" style="168"/>
    <col min="16129" max="16130" width="5.6640625" style="168" customWidth="1"/>
    <col min="16131" max="16132" width="4.33203125" style="168" customWidth="1"/>
    <col min="16133" max="16134" width="24.6640625" style="168" customWidth="1"/>
    <col min="16135" max="16135" width="11.6640625" style="168" customWidth="1"/>
    <col min="16136" max="16384" width="8.88671875" style="168"/>
  </cols>
  <sheetData>
    <row r="1" spans="1:7" ht="25.8" x14ac:dyDescent="0.3">
      <c r="A1" s="367" t="s">
        <v>215</v>
      </c>
      <c r="B1" s="367"/>
      <c r="C1" s="367"/>
      <c r="D1" s="367"/>
      <c r="E1" s="367"/>
      <c r="F1" s="367"/>
      <c r="G1" s="367"/>
    </row>
    <row r="2" spans="1:7" ht="46.5" customHeight="1" x14ac:dyDescent="0.3">
      <c r="A2" s="368" t="s">
        <v>68</v>
      </c>
      <c r="B2" s="368"/>
      <c r="C2" s="368"/>
      <c r="D2" s="368"/>
      <c r="E2" s="368"/>
      <c r="F2" s="368"/>
      <c r="G2" s="368"/>
    </row>
    <row r="3" spans="1:7" ht="21" x14ac:dyDescent="0.3">
      <c r="A3" s="369"/>
      <c r="B3" s="369"/>
      <c r="C3" s="369"/>
      <c r="D3" s="369"/>
      <c r="E3" s="369"/>
      <c r="F3" s="369"/>
      <c r="G3" s="369"/>
    </row>
    <row r="4" spans="1:7" ht="65.400000000000006" x14ac:dyDescent="0.3">
      <c r="A4" s="169" t="s">
        <v>69</v>
      </c>
      <c r="B4" s="169" t="s">
        <v>70</v>
      </c>
      <c r="C4" s="169" t="s">
        <v>71</v>
      </c>
      <c r="D4" s="170" t="s">
        <v>72</v>
      </c>
      <c r="G4" s="172" t="s">
        <v>73</v>
      </c>
    </row>
    <row r="5" spans="1:7" ht="22.5" customHeight="1" x14ac:dyDescent="0.3">
      <c r="A5" s="173" t="s">
        <v>152</v>
      </c>
      <c r="B5" s="174"/>
      <c r="C5" s="173" t="s">
        <v>216</v>
      </c>
      <c r="D5" s="175" t="s">
        <v>54</v>
      </c>
      <c r="E5" s="355" t="s">
        <v>117</v>
      </c>
      <c r="F5" s="359" t="s">
        <v>120</v>
      </c>
      <c r="G5" s="177" t="s">
        <v>220</v>
      </c>
    </row>
    <row r="6" spans="1:7" ht="22.5" customHeight="1" x14ac:dyDescent="0.3">
      <c r="A6" s="173"/>
      <c r="B6" s="174"/>
      <c r="C6" s="173" t="s">
        <v>100</v>
      </c>
      <c r="D6" s="175" t="s">
        <v>57</v>
      </c>
      <c r="E6" s="350" t="s">
        <v>123</v>
      </c>
      <c r="F6" s="358" t="s">
        <v>126</v>
      </c>
      <c r="G6" s="177" t="s">
        <v>219</v>
      </c>
    </row>
    <row r="7" spans="1:7" ht="22.5" customHeight="1" x14ac:dyDescent="0.3">
      <c r="A7" s="173" t="s">
        <v>218</v>
      </c>
      <c r="B7" s="174"/>
      <c r="C7" s="173" t="s">
        <v>133</v>
      </c>
      <c r="D7" s="175"/>
      <c r="E7" s="358" t="s">
        <v>217</v>
      </c>
      <c r="F7" s="350" t="s">
        <v>187</v>
      </c>
      <c r="G7" s="177" t="s">
        <v>178</v>
      </c>
    </row>
    <row r="8" spans="1:7" ht="22.5" customHeight="1" x14ac:dyDescent="0.3">
      <c r="A8" s="173"/>
      <c r="B8" s="174"/>
      <c r="C8" s="173"/>
      <c r="D8" s="175"/>
      <c r="E8" s="357"/>
      <c r="F8" s="350"/>
      <c r="G8" s="177"/>
    </row>
    <row r="9" spans="1:7" ht="22.5" customHeight="1" x14ac:dyDescent="0.3">
      <c r="A9" s="173"/>
      <c r="B9" s="174"/>
      <c r="C9" s="173"/>
      <c r="D9" s="175"/>
      <c r="E9" s="357"/>
      <c r="F9" s="350"/>
      <c r="G9" s="177"/>
    </row>
    <row r="10" spans="1:7" ht="22.5" customHeight="1" x14ac:dyDescent="0.3">
      <c r="A10" s="173"/>
      <c r="B10" s="174"/>
      <c r="C10" s="173"/>
      <c r="D10" s="175"/>
      <c r="E10" s="357"/>
      <c r="F10" s="350"/>
      <c r="G10" s="177"/>
    </row>
    <row r="11" spans="1:7" ht="22.5" customHeight="1" x14ac:dyDescent="0.3">
      <c r="A11" s="173"/>
      <c r="B11" s="174"/>
      <c r="C11" s="173"/>
      <c r="D11" s="175"/>
      <c r="E11" s="185"/>
      <c r="F11" s="354"/>
      <c r="G11" s="177"/>
    </row>
    <row r="12" spans="1:7" ht="22.5" customHeight="1" x14ac:dyDescent="0.3">
      <c r="A12" s="173"/>
      <c r="B12" s="174"/>
      <c r="C12" s="173"/>
      <c r="D12" s="175"/>
      <c r="E12" s="354"/>
      <c r="F12" s="185"/>
      <c r="G12" s="177"/>
    </row>
    <row r="13" spans="1:7" ht="22.5" customHeight="1" x14ac:dyDescent="0.3">
      <c r="A13" s="173"/>
      <c r="B13" s="174"/>
      <c r="C13" s="173"/>
      <c r="D13" s="175"/>
      <c r="E13" s="185"/>
      <c r="F13" s="354"/>
      <c r="G13" s="177"/>
    </row>
    <row r="14" spans="1:7" ht="22.5" customHeight="1" x14ac:dyDescent="0.3">
      <c r="A14" s="173"/>
      <c r="B14" s="174"/>
      <c r="C14" s="173"/>
      <c r="D14" s="175"/>
      <c r="E14" s="354"/>
      <c r="F14" s="185"/>
      <c r="G14" s="177"/>
    </row>
    <row r="15" spans="1:7" ht="22.5" customHeight="1" x14ac:dyDescent="0.3">
      <c r="A15" s="173"/>
      <c r="B15" s="174"/>
      <c r="C15" s="173"/>
      <c r="D15" s="175"/>
      <c r="E15" s="185"/>
      <c r="F15" s="354"/>
      <c r="G15" s="177"/>
    </row>
    <row r="16" spans="1:7" ht="22.5" customHeight="1" x14ac:dyDescent="0.3">
      <c r="A16" s="173"/>
      <c r="B16" s="174"/>
      <c r="C16" s="173"/>
      <c r="D16" s="175"/>
      <c r="E16" s="185"/>
      <c r="F16" s="354"/>
      <c r="G16" s="177"/>
    </row>
    <row r="17" spans="1:16" ht="22.5" customHeight="1" x14ac:dyDescent="0.3">
      <c r="A17" s="173"/>
      <c r="B17" s="174"/>
      <c r="C17" s="173"/>
      <c r="D17" s="175"/>
      <c r="E17" s="185"/>
      <c r="F17" s="354"/>
      <c r="G17" s="177"/>
    </row>
    <row r="18" spans="1:16" ht="22.5" customHeight="1" x14ac:dyDescent="0.3">
      <c r="A18" s="173"/>
      <c r="B18" s="174"/>
      <c r="C18" s="173"/>
      <c r="D18" s="175"/>
      <c r="E18" s="354"/>
      <c r="F18" s="185"/>
      <c r="G18" s="177"/>
      <c r="K18" s="179"/>
      <c r="L18" s="180"/>
      <c r="M18" s="179"/>
      <c r="N18" s="172"/>
      <c r="O18" s="181"/>
      <c r="P18" s="181"/>
    </row>
    <row r="19" spans="1:16" ht="22.5" customHeight="1" x14ac:dyDescent="0.3">
      <c r="A19" s="173"/>
      <c r="B19" s="174"/>
      <c r="C19" s="173"/>
      <c r="D19" s="175"/>
      <c r="E19" s="350"/>
      <c r="F19" s="357"/>
      <c r="G19" s="177"/>
    </row>
    <row r="20" spans="1:16" ht="22.5" customHeight="1" x14ac:dyDescent="0.3">
      <c r="A20" s="173"/>
      <c r="B20" s="174"/>
      <c r="C20" s="173"/>
      <c r="D20" s="175"/>
      <c r="E20" s="357"/>
      <c r="F20" s="350"/>
      <c r="G20" s="177"/>
    </row>
    <row r="21" spans="1:16" ht="22.5" customHeight="1" x14ac:dyDescent="0.3">
      <c r="A21" s="173"/>
      <c r="B21" s="174"/>
      <c r="C21" s="173"/>
      <c r="D21" s="175"/>
      <c r="E21" s="185"/>
      <c r="F21" s="354"/>
      <c r="G21" s="177"/>
      <c r="I21" s="184"/>
      <c r="J21" s="181"/>
      <c r="K21" s="179"/>
      <c r="L21" s="180"/>
      <c r="M21" s="179"/>
      <c r="N21" s="172"/>
      <c r="O21" s="181"/>
      <c r="P21" s="181"/>
    </row>
    <row r="22" spans="1:16" ht="22.5" customHeight="1" x14ac:dyDescent="0.3">
      <c r="A22" s="173"/>
      <c r="B22" s="174"/>
      <c r="C22" s="173"/>
      <c r="D22" s="175"/>
      <c r="E22" s="350"/>
      <c r="F22" s="354"/>
      <c r="G22" s="177"/>
      <c r="K22" s="179"/>
      <c r="L22" s="180"/>
      <c r="M22" s="179"/>
      <c r="N22" s="172"/>
      <c r="O22" s="184"/>
      <c r="P22" s="184"/>
    </row>
    <row r="23" spans="1:16" ht="22.5" customHeight="1" x14ac:dyDescent="0.3">
      <c r="A23" s="173"/>
      <c r="B23" s="174"/>
      <c r="C23" s="173"/>
      <c r="D23" s="175"/>
      <c r="E23" s="354"/>
      <c r="F23" s="185"/>
      <c r="G23" s="177"/>
      <c r="K23" s="179"/>
      <c r="L23" s="180"/>
      <c r="M23" s="179"/>
      <c r="N23" s="172"/>
      <c r="O23" s="184"/>
      <c r="P23" s="184"/>
    </row>
    <row r="24" spans="1:16" ht="22.5" customHeight="1" x14ac:dyDescent="0.3">
      <c r="A24" s="173"/>
      <c r="B24" s="174"/>
      <c r="C24" s="173"/>
      <c r="D24" s="175"/>
      <c r="E24" s="177"/>
      <c r="F24" s="354"/>
      <c r="G24" s="177"/>
    </row>
    <row r="25" spans="1:16" ht="22.5" customHeight="1" x14ac:dyDescent="0.3">
      <c r="A25" s="173"/>
      <c r="B25" s="174"/>
      <c r="C25" s="173"/>
      <c r="D25" s="175"/>
      <c r="E25" s="185"/>
      <c r="F25" s="354"/>
      <c r="G25" s="177"/>
      <c r="K25" s="179"/>
      <c r="L25" s="180"/>
      <c r="M25" s="179"/>
      <c r="N25" s="172"/>
      <c r="O25" s="181"/>
      <c r="P25" s="181"/>
    </row>
    <row r="26" spans="1:16" ht="22.5" customHeight="1" x14ac:dyDescent="0.3">
      <c r="A26" s="173"/>
      <c r="B26" s="174"/>
      <c r="C26" s="173"/>
      <c r="D26" s="175"/>
      <c r="E26" s="185"/>
      <c r="F26" s="354"/>
      <c r="G26" s="177"/>
      <c r="M26" s="172"/>
      <c r="N26" s="171"/>
      <c r="O26" s="171"/>
    </row>
    <row r="27" spans="1:16" ht="22.5" customHeight="1" x14ac:dyDescent="0.3">
      <c r="A27" s="173"/>
      <c r="B27" s="174"/>
      <c r="C27" s="173"/>
      <c r="D27" s="175"/>
      <c r="E27" s="177"/>
      <c r="F27" s="351"/>
      <c r="G27" s="177"/>
    </row>
    <row r="28" spans="1:16" ht="22.5" customHeight="1" x14ac:dyDescent="0.3">
      <c r="A28" s="173"/>
      <c r="B28" s="174"/>
      <c r="C28" s="173"/>
      <c r="D28" s="175"/>
      <c r="E28" s="354"/>
      <c r="F28" s="185"/>
      <c r="G28" s="177"/>
    </row>
    <row r="29" spans="1:16" ht="22.5" customHeight="1" x14ac:dyDescent="0.3">
      <c r="A29" s="173"/>
      <c r="B29" s="174"/>
      <c r="C29" s="173"/>
      <c r="D29" s="175"/>
      <c r="E29" s="177"/>
      <c r="F29" s="351"/>
      <c r="G29" s="177"/>
    </row>
    <row r="30" spans="1:16" ht="22.5" customHeight="1" x14ac:dyDescent="0.3">
      <c r="A30" s="173"/>
      <c r="B30" s="174"/>
      <c r="C30" s="173"/>
      <c r="D30" s="175"/>
      <c r="E30" s="351"/>
      <c r="F30" s="177"/>
      <c r="G30" s="177"/>
    </row>
    <row r="31" spans="1:16" ht="22.5" customHeight="1" x14ac:dyDescent="0.3">
      <c r="A31" s="173"/>
      <c r="B31" s="174"/>
      <c r="C31" s="173"/>
      <c r="D31" s="175"/>
      <c r="E31" s="177"/>
      <c r="F31" s="351"/>
      <c r="G31" s="177"/>
    </row>
    <row r="32" spans="1:16" ht="22.5" customHeight="1" x14ac:dyDescent="0.3">
      <c r="A32" s="173"/>
      <c r="B32" s="174"/>
      <c r="C32" s="173"/>
      <c r="D32" s="175"/>
      <c r="E32" s="351"/>
      <c r="F32" s="177"/>
      <c r="G32" s="177"/>
    </row>
    <row r="33" spans="1:7" ht="22.5" customHeight="1" x14ac:dyDescent="0.3">
      <c r="A33" s="173"/>
      <c r="B33" s="174"/>
      <c r="C33" s="173"/>
      <c r="D33" s="175"/>
      <c r="E33" s="177"/>
      <c r="F33" s="351"/>
      <c r="G33" s="177"/>
    </row>
    <row r="34" spans="1:7" ht="22.5" customHeight="1" x14ac:dyDescent="0.3">
      <c r="A34" s="173"/>
      <c r="B34" s="174"/>
      <c r="C34" s="173"/>
      <c r="D34" s="175"/>
      <c r="E34" s="177"/>
      <c r="F34" s="177"/>
      <c r="G34" s="177"/>
    </row>
    <row r="35" spans="1:7" ht="22.5" customHeight="1" x14ac:dyDescent="0.3">
      <c r="A35" s="173"/>
      <c r="B35" s="174"/>
      <c r="C35" s="173"/>
      <c r="D35" s="175"/>
      <c r="E35" s="177"/>
      <c r="F35" s="177"/>
      <c r="G35" s="177"/>
    </row>
    <row r="36" spans="1:7" ht="22.5" customHeight="1" x14ac:dyDescent="0.3">
      <c r="A36" s="173"/>
      <c r="B36" s="174"/>
      <c r="C36" s="173"/>
      <c r="D36" s="175"/>
      <c r="E36" s="177"/>
      <c r="F36" s="177"/>
      <c r="G36" s="177"/>
    </row>
    <row r="37" spans="1:7" ht="22.5" customHeight="1" x14ac:dyDescent="0.3">
      <c r="A37" s="173"/>
      <c r="B37" s="174"/>
      <c r="C37" s="173"/>
      <c r="D37" s="175"/>
      <c r="E37" s="177"/>
      <c r="F37" s="177"/>
      <c r="G37" s="177"/>
    </row>
    <row r="38" spans="1:7" ht="22.5" customHeight="1" x14ac:dyDescent="0.3">
      <c r="A38" s="173"/>
      <c r="B38" s="174"/>
      <c r="C38" s="173"/>
      <c r="D38" s="175"/>
      <c r="E38" s="177"/>
      <c r="F38" s="177"/>
      <c r="G38" s="177"/>
    </row>
    <row r="39" spans="1:7" ht="22.5" customHeight="1" x14ac:dyDescent="0.3">
      <c r="A39" s="173"/>
      <c r="B39" s="174"/>
      <c r="C39" s="173"/>
      <c r="D39" s="175"/>
      <c r="E39" s="177"/>
      <c r="F39" s="177"/>
      <c r="G39" s="177"/>
    </row>
    <row r="40" spans="1:7" ht="22.5" customHeight="1" x14ac:dyDescent="0.3">
      <c r="A40" s="173"/>
      <c r="B40" s="174"/>
      <c r="C40" s="173"/>
      <c r="D40" s="175"/>
      <c r="E40" s="177"/>
      <c r="F40" s="177"/>
      <c r="G40" s="177"/>
    </row>
    <row r="41" spans="1:7" ht="22.5" customHeight="1" x14ac:dyDescent="0.3">
      <c r="A41" s="173"/>
      <c r="B41" s="174"/>
      <c r="C41" s="173"/>
      <c r="D41" s="175"/>
      <c r="E41" s="177"/>
      <c r="F41" s="177"/>
      <c r="G41" s="177"/>
    </row>
    <row r="42" spans="1:7" ht="22.5" customHeight="1" x14ac:dyDescent="0.3">
      <c r="A42" s="173"/>
      <c r="B42" s="174"/>
      <c r="C42" s="173"/>
      <c r="D42" s="175"/>
      <c r="E42" s="177"/>
      <c r="F42" s="177"/>
      <c r="G42" s="177"/>
    </row>
    <row r="43" spans="1:7" ht="22.5" customHeight="1" x14ac:dyDescent="0.3">
      <c r="A43" s="173"/>
      <c r="B43" s="174"/>
      <c r="C43" s="173"/>
      <c r="D43" s="175"/>
      <c r="E43" s="177"/>
      <c r="F43" s="177"/>
      <c r="G43" s="177"/>
    </row>
    <row r="44" spans="1:7" ht="22.5" customHeight="1" x14ac:dyDescent="0.3">
      <c r="A44" s="173"/>
      <c r="B44" s="174"/>
      <c r="C44" s="173"/>
      <c r="D44" s="175"/>
      <c r="E44" s="177"/>
      <c r="F44" s="177"/>
      <c r="G44" s="177"/>
    </row>
    <row r="45" spans="1:7" ht="22.5" customHeight="1" x14ac:dyDescent="0.3">
      <c r="A45" s="173"/>
      <c r="B45" s="174"/>
      <c r="C45" s="173"/>
      <c r="D45" s="175"/>
      <c r="E45" s="177"/>
      <c r="F45" s="177"/>
      <c r="G45" s="177"/>
    </row>
    <row r="46" spans="1:7" ht="22.5" customHeight="1" x14ac:dyDescent="0.3">
      <c r="A46" s="173"/>
      <c r="B46" s="174"/>
      <c r="C46" s="173"/>
      <c r="D46" s="175"/>
      <c r="E46" s="177"/>
      <c r="F46" s="177"/>
      <c r="G46" s="177"/>
    </row>
    <row r="47" spans="1:7" ht="22.5" customHeight="1" x14ac:dyDescent="0.3">
      <c r="A47" s="173"/>
      <c r="B47" s="174"/>
      <c r="C47" s="173"/>
      <c r="D47" s="175"/>
      <c r="E47" s="177"/>
      <c r="F47" s="177"/>
      <c r="G47" s="177"/>
    </row>
    <row r="48" spans="1:7" ht="22.5" customHeight="1" x14ac:dyDescent="0.3">
      <c r="A48" s="173"/>
      <c r="B48" s="174"/>
      <c r="C48" s="173"/>
      <c r="D48" s="175"/>
      <c r="E48" s="177"/>
      <c r="F48" s="177"/>
      <c r="G48" s="177"/>
    </row>
    <row r="49" spans="1:7" ht="22.5" customHeight="1" x14ac:dyDescent="0.3">
      <c r="A49" s="173"/>
      <c r="B49" s="174"/>
      <c r="C49" s="173"/>
      <c r="D49" s="175"/>
      <c r="E49" s="177"/>
      <c r="F49" s="177"/>
      <c r="G49" s="177"/>
    </row>
    <row r="50" spans="1:7" ht="22.5" customHeight="1" x14ac:dyDescent="0.3">
      <c r="A50" s="173"/>
      <c r="B50" s="174"/>
      <c r="C50" s="173"/>
      <c r="D50" s="175"/>
      <c r="E50" s="177"/>
      <c r="F50" s="177"/>
      <c r="G50" s="177"/>
    </row>
    <row r="51" spans="1:7" ht="22.5" customHeight="1" x14ac:dyDescent="0.3">
      <c r="A51" s="173"/>
      <c r="B51" s="174"/>
      <c r="C51" s="173"/>
      <c r="D51" s="175"/>
      <c r="E51" s="177"/>
      <c r="F51" s="177"/>
      <c r="G51" s="177"/>
    </row>
    <row r="52" spans="1:7" ht="22.5" customHeight="1" x14ac:dyDescent="0.3">
      <c r="A52" s="173"/>
      <c r="B52" s="174"/>
      <c r="C52" s="173"/>
      <c r="D52" s="175"/>
      <c r="E52" s="177"/>
      <c r="F52" s="177"/>
      <c r="G52" s="177"/>
    </row>
    <row r="53" spans="1:7" ht="22.5" customHeight="1" x14ac:dyDescent="0.3">
      <c r="A53" s="173"/>
      <c r="B53" s="174"/>
      <c r="C53" s="173"/>
      <c r="D53" s="175"/>
      <c r="E53" s="177"/>
      <c r="F53" s="177"/>
      <c r="G53" s="177"/>
    </row>
    <row r="54" spans="1:7" ht="22.5" customHeight="1" x14ac:dyDescent="0.3">
      <c r="A54" s="173"/>
      <c r="B54" s="174"/>
      <c r="C54" s="173"/>
      <c r="D54" s="175"/>
      <c r="E54" s="177"/>
      <c r="F54" s="177"/>
      <c r="G54" s="177"/>
    </row>
    <row r="55" spans="1:7" ht="22.5" customHeight="1" x14ac:dyDescent="0.3">
      <c r="A55" s="173"/>
      <c r="B55" s="174"/>
      <c r="C55" s="173"/>
      <c r="D55" s="175"/>
      <c r="E55" s="177"/>
      <c r="F55" s="177"/>
      <c r="G55" s="177"/>
    </row>
    <row r="56" spans="1:7" ht="22.5" customHeight="1" x14ac:dyDescent="0.3">
      <c r="A56" s="173"/>
      <c r="B56" s="174"/>
      <c r="C56" s="173"/>
      <c r="D56" s="175"/>
      <c r="E56" s="177"/>
      <c r="F56" s="177"/>
      <c r="G56" s="177"/>
    </row>
    <row r="57" spans="1:7" ht="22.5" customHeight="1" x14ac:dyDescent="0.3">
      <c r="A57" s="173"/>
      <c r="B57" s="174"/>
      <c r="C57" s="173"/>
      <c r="D57" s="175"/>
      <c r="E57" s="177"/>
      <c r="F57" s="177"/>
      <c r="G57" s="177"/>
    </row>
    <row r="58" spans="1:7" ht="22.5" customHeight="1" x14ac:dyDescent="0.3">
      <c r="A58" s="173"/>
      <c r="B58" s="173"/>
      <c r="C58" s="173"/>
      <c r="D58" s="175"/>
      <c r="E58" s="177"/>
      <c r="F58" s="177"/>
      <c r="G58" s="177"/>
    </row>
    <row r="59" spans="1:7" ht="22.5" customHeight="1" x14ac:dyDescent="0.3">
      <c r="A59" s="173"/>
      <c r="B59" s="173"/>
      <c r="C59" s="173"/>
      <c r="D59" s="175"/>
      <c r="E59" s="177"/>
      <c r="F59" s="177"/>
      <c r="G59" s="177"/>
    </row>
    <row r="60" spans="1:7" ht="22.5" customHeight="1" x14ac:dyDescent="0.3">
      <c r="A60" s="173"/>
      <c r="B60" s="173"/>
      <c r="C60" s="173"/>
      <c r="D60" s="175"/>
      <c r="E60" s="177"/>
      <c r="F60" s="177"/>
      <c r="G60" s="177"/>
    </row>
    <row r="61" spans="1:7" ht="22.5" customHeight="1" x14ac:dyDescent="0.3">
      <c r="A61" s="173"/>
      <c r="B61" s="173"/>
      <c r="C61" s="173"/>
      <c r="D61" s="175"/>
      <c r="E61" s="177"/>
      <c r="F61" s="177"/>
      <c r="G61" s="177"/>
    </row>
    <row r="62" spans="1:7" ht="22.5" customHeight="1" x14ac:dyDescent="0.3">
      <c r="A62" s="173"/>
      <c r="B62" s="173"/>
      <c r="C62" s="173"/>
      <c r="D62" s="175"/>
      <c r="E62" s="177"/>
      <c r="F62" s="177"/>
      <c r="G62" s="177"/>
    </row>
    <row r="63" spans="1:7" ht="22.5" customHeight="1" x14ac:dyDescent="0.3">
      <c r="A63" s="173"/>
      <c r="B63" s="173"/>
      <c r="C63" s="173"/>
      <c r="D63" s="175"/>
      <c r="E63" s="177"/>
      <c r="F63" s="177"/>
      <c r="G63" s="177"/>
    </row>
    <row r="64" spans="1:7" ht="22.5" customHeight="1" x14ac:dyDescent="0.3">
      <c r="A64" s="173"/>
      <c r="B64" s="173"/>
      <c r="C64" s="173"/>
      <c r="D64" s="175"/>
      <c r="E64" s="177"/>
      <c r="F64" s="177"/>
      <c r="G64" s="177"/>
    </row>
    <row r="65" spans="1:7" ht="22.5" customHeight="1" x14ac:dyDescent="0.3">
      <c r="A65" s="173"/>
      <c r="B65" s="173"/>
      <c r="C65" s="173"/>
      <c r="D65" s="175"/>
      <c r="E65" s="177"/>
      <c r="F65" s="177"/>
      <c r="G65" s="177"/>
    </row>
    <row r="66" spans="1:7" ht="22.5" customHeight="1" x14ac:dyDescent="0.3">
      <c r="A66" s="173"/>
      <c r="B66" s="173"/>
      <c r="C66" s="173"/>
      <c r="D66" s="175"/>
      <c r="E66" s="177"/>
      <c r="F66" s="177"/>
      <c r="G66" s="177"/>
    </row>
    <row r="67" spans="1:7" ht="22.5" customHeight="1" x14ac:dyDescent="0.3">
      <c r="A67" s="173"/>
      <c r="B67" s="173"/>
      <c r="C67" s="173"/>
      <c r="D67" s="175"/>
      <c r="E67" s="177"/>
      <c r="F67" s="177"/>
      <c r="G67" s="177"/>
    </row>
    <row r="68" spans="1:7" ht="22.5" customHeight="1" x14ac:dyDescent="0.3">
      <c r="A68" s="173"/>
      <c r="B68" s="173"/>
      <c r="C68" s="173"/>
      <c r="D68" s="175"/>
      <c r="E68" s="177"/>
      <c r="F68" s="177"/>
      <c r="G68" s="177"/>
    </row>
    <row r="69" spans="1:7" ht="22.5" customHeight="1" x14ac:dyDescent="0.3">
      <c r="A69" s="173"/>
      <c r="B69" s="173"/>
      <c r="C69" s="173"/>
      <c r="D69" s="175"/>
      <c r="E69" s="177"/>
      <c r="F69" s="177"/>
      <c r="G69" s="177"/>
    </row>
    <row r="70" spans="1:7" ht="22.5" customHeight="1" x14ac:dyDescent="0.3">
      <c r="A70" s="173"/>
      <c r="B70" s="173"/>
      <c r="C70" s="173"/>
      <c r="D70" s="175"/>
      <c r="E70" s="177"/>
      <c r="F70" s="177"/>
      <c r="G70" s="177"/>
    </row>
    <row r="71" spans="1:7" ht="22.5" customHeight="1" x14ac:dyDescent="0.3">
      <c r="A71" s="173"/>
      <c r="B71" s="173"/>
      <c r="C71" s="173"/>
      <c r="D71" s="175"/>
      <c r="E71" s="177"/>
      <c r="F71" s="177"/>
      <c r="G71" s="177"/>
    </row>
    <row r="72" spans="1:7" ht="22.5" customHeight="1" x14ac:dyDescent="0.3">
      <c r="A72" s="173"/>
      <c r="B72" s="173"/>
      <c r="C72" s="173"/>
      <c r="D72" s="175"/>
      <c r="E72" s="177"/>
      <c r="F72" s="177"/>
      <c r="G72" s="177"/>
    </row>
    <row r="73" spans="1:7" ht="22.5" customHeight="1" x14ac:dyDescent="0.3">
      <c r="A73" s="173"/>
      <c r="B73" s="173"/>
      <c r="C73" s="173"/>
      <c r="D73" s="175"/>
      <c r="E73" s="177"/>
      <c r="F73" s="177"/>
      <c r="G73" s="177"/>
    </row>
    <row r="74" spans="1:7" ht="22.5" customHeight="1" x14ac:dyDescent="0.3">
      <c r="A74" s="173"/>
      <c r="B74" s="173"/>
      <c r="C74" s="173"/>
      <c r="D74" s="175"/>
      <c r="E74" s="177"/>
      <c r="F74" s="177"/>
      <c r="G74" s="177"/>
    </row>
    <row r="75" spans="1:7" ht="22.5" customHeight="1" x14ac:dyDescent="0.3">
      <c r="A75" s="173"/>
      <c r="B75" s="173"/>
      <c r="C75" s="173"/>
      <c r="D75" s="175"/>
      <c r="E75" s="177"/>
      <c r="F75" s="177"/>
      <c r="G75" s="177"/>
    </row>
    <row r="76" spans="1:7" ht="22.5" customHeight="1" x14ac:dyDescent="0.3">
      <c r="A76" s="173"/>
      <c r="B76" s="173"/>
      <c r="C76" s="173"/>
      <c r="D76" s="175"/>
      <c r="E76" s="177"/>
      <c r="F76" s="177"/>
      <c r="G76" s="177"/>
    </row>
    <row r="77" spans="1:7" ht="22.5" customHeight="1" x14ac:dyDescent="0.3">
      <c r="A77" s="173"/>
      <c r="B77" s="173"/>
      <c r="C77" s="173"/>
      <c r="D77" s="175"/>
      <c r="E77" s="177"/>
      <c r="F77" s="177"/>
      <c r="G77" s="177"/>
    </row>
  </sheetData>
  <mergeCells count="3">
    <mergeCell ref="A1:G1"/>
    <mergeCell ref="A2:G2"/>
    <mergeCell ref="A3:G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7</vt:i4>
      </vt:variant>
      <vt:variant>
        <vt:lpstr>Névvel ellátott tartományok</vt:lpstr>
      </vt:variant>
      <vt:variant>
        <vt:i4>4</vt:i4>
      </vt:variant>
    </vt:vector>
  </HeadingPairs>
  <TitlesOfParts>
    <vt:vector size="11" baseType="lpstr">
      <vt:lpstr>F16</vt:lpstr>
      <vt:lpstr>L16</vt:lpstr>
      <vt:lpstr>F16P</vt:lpstr>
      <vt:lpstr>L16P</vt:lpstr>
      <vt:lpstr>játékrend szombat</vt:lpstr>
      <vt:lpstr>játékrend vasárnap</vt:lpstr>
      <vt:lpstr>játékrend hétfő</vt:lpstr>
      <vt:lpstr>'F16'!Nyomtatási_terület</vt:lpstr>
      <vt:lpstr>F16P!Nyomtatási_terület</vt:lpstr>
      <vt:lpstr>'L16'!Nyomtatási_terület</vt:lpstr>
      <vt:lpstr>L16P!Nyomtatási_terület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2022-01-16T07:59:20Z</cp:lastPrinted>
  <dcterms:created xsi:type="dcterms:W3CDTF">2022-01-13T18:05:52Z</dcterms:created>
  <dcterms:modified xsi:type="dcterms:W3CDTF">2022-01-17T18:12:17Z</dcterms:modified>
</cp:coreProperties>
</file>