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\Diákolimpia\2022-2023\Zala megye\"/>
    </mc:Choice>
  </mc:AlternateContent>
  <xr:revisionPtr revIDLastSave="0" documentId="13_ncr:1_{D2B182A0-94B1-4BF1-A07F-0818D54EB024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Nevezések" sheetId="1" r:id="rId1"/>
    <sheet name="Játékrend" sheetId="8" r:id="rId2"/>
    <sheet name="IV.kcs Fiú - A" sheetId="4" r:id="rId3"/>
    <sheet name="VI.kcs - Fiú" sheetId="7" r:id="rId4"/>
    <sheet name="IV.kcs Lány - A" sheetId="5" r:id="rId5"/>
    <sheet name="I.kcs Lány - B" sheetId="6" r:id="rId6"/>
  </sheets>
  <externalReferences>
    <externalReference r:id="rId7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5">'I.kcs Lány - B'!$A$1:$M$41</definedName>
    <definedName name="_xlnm.Print_Area" localSheetId="2">'IV.kcs Fiú - A'!$A$1:$M$41</definedName>
    <definedName name="_xlnm.Print_Area" localSheetId="4">'IV.kcs Lány - A'!$A$1:$M$41</definedName>
    <definedName name="_xlnm.Print_Area" localSheetId="3">'VI.kcs - Fiú'!$A$1:$M$47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7" l="1"/>
  <c r="E41" i="7" s="1"/>
  <c r="F36" i="7"/>
  <c r="C36" i="7"/>
  <c r="F34" i="7"/>
  <c r="C34" i="7"/>
  <c r="F32" i="7"/>
  <c r="C32" i="7"/>
  <c r="B30" i="7"/>
  <c r="D27" i="7"/>
  <c r="L17" i="7"/>
  <c r="I17" i="7"/>
  <c r="H27" i="7"/>
  <c r="D17" i="7"/>
  <c r="C17" i="7"/>
  <c r="L15" i="7"/>
  <c r="I15" i="7"/>
  <c r="F27" i="7"/>
  <c r="D15" i="7"/>
  <c r="C15" i="7"/>
  <c r="L13" i="7"/>
  <c r="I13" i="7"/>
  <c r="B28" i="7"/>
  <c r="D13" i="7"/>
  <c r="C13" i="7"/>
  <c r="L11" i="7"/>
  <c r="I11" i="7"/>
  <c r="B25" i="7"/>
  <c r="D11" i="7"/>
  <c r="C11" i="7"/>
  <c r="L9" i="7"/>
  <c r="I9" i="7"/>
  <c r="F22" i="7"/>
  <c r="D9" i="7"/>
  <c r="C9" i="7"/>
  <c r="L7" i="7"/>
  <c r="I7" i="7"/>
  <c r="B23" i="7"/>
  <c r="D7" i="7"/>
  <c r="C7" i="7"/>
  <c r="Y5" i="7"/>
  <c r="AK1" i="7" s="1"/>
  <c r="L4" i="7"/>
  <c r="K47" i="7" s="1"/>
  <c r="E4" i="7"/>
  <c r="Y3" i="7"/>
  <c r="E2" i="7"/>
  <c r="AD1" i="7"/>
  <c r="B21" i="6"/>
  <c r="B19" i="6"/>
  <c r="F18" i="6"/>
  <c r="L11" i="6"/>
  <c r="I11" i="6"/>
  <c r="H18" i="6"/>
  <c r="D11" i="6"/>
  <c r="C11" i="6"/>
  <c r="L9" i="6"/>
  <c r="I9" i="6"/>
  <c r="B20" i="6"/>
  <c r="D9" i="6"/>
  <c r="C9" i="6"/>
  <c r="L7" i="6"/>
  <c r="I7" i="6"/>
  <c r="D18" i="6"/>
  <c r="D7" i="6"/>
  <c r="C7" i="6"/>
  <c r="Y5" i="6"/>
  <c r="AJ1" i="6" s="1"/>
  <c r="L4" i="6"/>
  <c r="K41" i="6" s="1"/>
  <c r="E4" i="6"/>
  <c r="Y3" i="6"/>
  <c r="E2" i="6"/>
  <c r="AI1" i="6"/>
  <c r="B22" i="5"/>
  <c r="B20" i="5"/>
  <c r="J18" i="5"/>
  <c r="F18" i="5"/>
  <c r="L13" i="5"/>
  <c r="I13" i="5"/>
  <c r="D13" i="5"/>
  <c r="C13" i="5"/>
  <c r="L11" i="5"/>
  <c r="I11" i="5"/>
  <c r="B21" i="5"/>
  <c r="D11" i="5"/>
  <c r="C11" i="5"/>
  <c r="L9" i="5"/>
  <c r="I9" i="5"/>
  <c r="D9" i="5"/>
  <c r="C9" i="5"/>
  <c r="L7" i="5"/>
  <c r="I7" i="5"/>
  <c r="B19" i="5"/>
  <c r="D7" i="5"/>
  <c r="C7" i="5"/>
  <c r="Y5" i="5"/>
  <c r="AJ1" i="5" s="1"/>
  <c r="M4" i="5"/>
  <c r="K41" i="5" s="1"/>
  <c r="E4" i="5"/>
  <c r="Y3" i="5"/>
  <c r="E2" i="5"/>
  <c r="AE1" i="5"/>
  <c r="B20" i="4"/>
  <c r="B19" i="4"/>
  <c r="L11" i="4"/>
  <c r="I11" i="4"/>
  <c r="H18" i="4"/>
  <c r="D11" i="4"/>
  <c r="C11" i="4"/>
  <c r="L9" i="4"/>
  <c r="I9" i="4"/>
  <c r="F18" i="4"/>
  <c r="D9" i="4"/>
  <c r="C9" i="4"/>
  <c r="L7" i="4"/>
  <c r="I7" i="4"/>
  <c r="D18" i="4"/>
  <c r="D7" i="4"/>
  <c r="C7" i="4"/>
  <c r="Y5" i="4"/>
  <c r="AJ1" i="4" s="1"/>
  <c r="L4" i="4"/>
  <c r="K41" i="4" s="1"/>
  <c r="E4" i="4"/>
  <c r="Y3" i="4"/>
  <c r="E2" i="4"/>
  <c r="AI1" i="4"/>
  <c r="AD1" i="4"/>
  <c r="AH1" i="7" l="1"/>
  <c r="AI1" i="7"/>
  <c r="E40" i="7"/>
  <c r="AE1" i="7"/>
  <c r="AB1" i="7"/>
  <c r="AF1" i="7"/>
  <c r="AJ1" i="7"/>
  <c r="D22" i="7"/>
  <c r="B24" i="7"/>
  <c r="H22" i="7"/>
  <c r="B29" i="7"/>
  <c r="AC1" i="7"/>
  <c r="AG1" i="7"/>
  <c r="AE1" i="4"/>
  <c r="AK1" i="4"/>
  <c r="AI1" i="5"/>
  <c r="AC1" i="6"/>
  <c r="AK1" i="6"/>
  <c r="AE1" i="6"/>
  <c r="AG1" i="4"/>
  <c r="AC1" i="4"/>
  <c r="AH1" i="4"/>
  <c r="AG1" i="6"/>
  <c r="AD1" i="6"/>
  <c r="AH1" i="6"/>
  <c r="AB1" i="6"/>
  <c r="AF1" i="6"/>
  <c r="AC1" i="5"/>
  <c r="AG1" i="5"/>
  <c r="AK1" i="5"/>
  <c r="AD1" i="5"/>
  <c r="AH1" i="5"/>
  <c r="H18" i="5"/>
  <c r="AB1" i="5"/>
  <c r="AF1" i="5"/>
  <c r="D18" i="5"/>
  <c r="B21" i="4"/>
  <c r="AB1" i="4"/>
  <c r="AF1" i="4"/>
</calcChain>
</file>

<file path=xl/sharedStrings.xml><?xml version="1.0" encoding="utf-8"?>
<sst xmlns="http://schemas.openxmlformats.org/spreadsheetml/2006/main" count="851" uniqueCount="209">
  <si>
    <t>Megyei szervezet</t>
  </si>
  <si>
    <t>DSB szervezet</t>
  </si>
  <si>
    <t>Versenykiírás</t>
  </si>
  <si>
    <t>Sportág</t>
  </si>
  <si>
    <t>Korcsoport</t>
  </si>
  <si>
    <t>Nem</t>
  </si>
  <si>
    <t>Jelleg</t>
  </si>
  <si>
    <t>Kategória</t>
  </si>
  <si>
    <t>Iskola</t>
  </si>
  <si>
    <t>Település</t>
  </si>
  <si>
    <t>Nevező</t>
  </si>
  <si>
    <t>Csapattag</t>
  </si>
  <si>
    <t>Testnevelő</t>
  </si>
  <si>
    <t>Felkészítő</t>
  </si>
  <si>
    <t>Zala Megyei Diáksport Szövetség</t>
  </si>
  <si>
    <t>Zalaegerszeg Városi DSB</t>
  </si>
  <si>
    <t>Tenisz Diákolimpia</t>
  </si>
  <si>
    <t>Tenisz</t>
  </si>
  <si>
    <t>VI.kcs Tenisz</t>
  </si>
  <si>
    <t>L</t>
  </si>
  <si>
    <t>E</t>
  </si>
  <si>
    <t>A</t>
  </si>
  <si>
    <t>Zalaegerszegi Kölcsey Ferenc Gimnázium</t>
  </si>
  <si>
    <t>Zalaegerszeg</t>
  </si>
  <si>
    <t>Ritecz Panna</t>
  </si>
  <si>
    <t/>
  </si>
  <si>
    <t>Bruszik Péter</t>
  </si>
  <si>
    <t>Nagykanizsa Városi DSB</t>
  </si>
  <si>
    <t>F</t>
  </si>
  <si>
    <t>B</t>
  </si>
  <si>
    <t>Dr. Mező Ferenc Gimnázium</t>
  </si>
  <si>
    <t>Nagykanizsa</t>
  </si>
  <si>
    <t>Jankács Dániel</t>
  </si>
  <si>
    <t>Porpáczy József</t>
  </si>
  <si>
    <t>Jankács Tamás</t>
  </si>
  <si>
    <t>Batthyány Lajos Gimnázium</t>
  </si>
  <si>
    <t>Sziva Dániel</t>
  </si>
  <si>
    <t>Alexa Mercédesz</t>
  </si>
  <si>
    <t>Németh Csongor Gábor</t>
  </si>
  <si>
    <t>Révész Arany</t>
  </si>
  <si>
    <t>Zalaegerszegi SZC Ganz Ábrahám Technikum</t>
  </si>
  <si>
    <t>Csete Marcell</t>
  </si>
  <si>
    <t>Sziráki  Péter</t>
  </si>
  <si>
    <t>Zalaegerszegi Zrínyi Miklós Gimnázium</t>
  </si>
  <si>
    <t>Matolcsi Dominik</t>
  </si>
  <si>
    <t>Karvalits Levente</t>
  </si>
  <si>
    <t>Völgyi Zoltán Boldizsár</t>
  </si>
  <si>
    <t>V.kcs Tenisz</t>
  </si>
  <si>
    <t>Piarista Általános Iskola, Gimnázium, Kollégium és Boldog Donáti Celesztina Óvoda</t>
  </si>
  <si>
    <t>Palotay Gergely</t>
  </si>
  <si>
    <t>Chikán István</t>
  </si>
  <si>
    <t>Bakos Bercel Mór</t>
  </si>
  <si>
    <t>IV.kcs Tenisz</t>
  </si>
  <si>
    <t>Palini Inkey Boldizsár Általános Iskola</t>
  </si>
  <si>
    <t>Vukics Vanda</t>
  </si>
  <si>
    <t>Horváthné Hegyi Erzsébet</t>
  </si>
  <si>
    <t>Németh Nóra</t>
  </si>
  <si>
    <t>Novákné Bosits Csilla</t>
  </si>
  <si>
    <t xml:space="preserve">Zalaegerszegi Dózsa György Magyar-Angol Két Tanítási Nyelvű Általános Iskola </t>
  </si>
  <si>
    <t>Istiván Nelli</t>
  </si>
  <si>
    <t>Farkas Ádám</t>
  </si>
  <si>
    <t>Zalaegerszegi Ady Endre Általános Iskola, Gimnázium és Alapfokú Művészeti Iskola</t>
  </si>
  <si>
    <t>Koós Katinka</t>
  </si>
  <si>
    <t>Gécsek Imre András</t>
  </si>
  <si>
    <t>Bakos György</t>
  </si>
  <si>
    <t>Béres Olivér</t>
  </si>
  <si>
    <t>Szeles Bertalan</t>
  </si>
  <si>
    <t>Zalaegerszegi Liszt Ferenc Általános Iskola</t>
  </si>
  <si>
    <t>Csete Dániel</t>
  </si>
  <si>
    <t>Szebeny Péter</t>
  </si>
  <si>
    <t>Keszthely DSB</t>
  </si>
  <si>
    <t>III.kcs Tenisz</t>
  </si>
  <si>
    <t>Csány-Szendrey Általános Iskola és Alapfokú Művészeti Iskola</t>
  </si>
  <si>
    <t>Keszthely</t>
  </si>
  <si>
    <t>Palotay Anna</t>
  </si>
  <si>
    <t>Péntek Balázs</t>
  </si>
  <si>
    <t>Zalaegerszeg Városkörnyéki DSB</t>
  </si>
  <si>
    <t>Zalalövői Általános Iskola</t>
  </si>
  <si>
    <t>Zalalövő</t>
  </si>
  <si>
    <t>Baiocchi Elena Teresa</t>
  </si>
  <si>
    <t>Szabó Józsefné</t>
  </si>
  <si>
    <t>Janiga Domonkos</t>
  </si>
  <si>
    <t>Janiga Huba</t>
  </si>
  <si>
    <t>II.kcs Tenisz</t>
  </si>
  <si>
    <t>Zalaegerszegi Eötvös József Általános Iskola</t>
  </si>
  <si>
    <t>Halwachs Lili</t>
  </si>
  <si>
    <t>Hanzséros Alajos</t>
  </si>
  <si>
    <t>Hévízi Illyés Gyula Általános Iskola és Alapfokú Művészeti Iskola</t>
  </si>
  <si>
    <t>Hévíz</t>
  </si>
  <si>
    <t>Sabján Nóra</t>
  </si>
  <si>
    <t>Szőcs Norbert János</t>
  </si>
  <si>
    <t>Miasnikova Varvara</t>
  </si>
  <si>
    <t>Becságh Bars</t>
  </si>
  <si>
    <t>Farkas Dorián</t>
  </si>
  <si>
    <t>Pajor László</t>
  </si>
  <si>
    <t>Ferincz Vince</t>
  </si>
  <si>
    <t>I.kcs Tenisz</t>
  </si>
  <si>
    <t>Bödör Szofi</t>
  </si>
  <si>
    <t>Nemes Korina Zoé</t>
  </si>
  <si>
    <t>Landorhegyi Sportiskolai Általános Iskola</t>
  </si>
  <si>
    <t>Bódis Lili Virág</t>
  </si>
  <si>
    <t>Szalai Csaba</t>
  </si>
  <si>
    <t>Sohár Miron</t>
  </si>
  <si>
    <t>Egyéni főtábla</t>
  </si>
  <si>
    <t>Versenyszám:</t>
  </si>
  <si>
    <t>Dátum</t>
  </si>
  <si>
    <t>Város</t>
  </si>
  <si>
    <t>Versenybíró</t>
  </si>
  <si>
    <t>I</t>
  </si>
  <si>
    <t>Rangsor</t>
  </si>
  <si>
    <t>Keresztnév</t>
  </si>
  <si>
    <t>Egyesület</t>
  </si>
  <si>
    <t>Döntő</t>
  </si>
  <si>
    <t>II</t>
  </si>
  <si>
    <t>III</t>
  </si>
  <si>
    <t>IV</t>
  </si>
  <si>
    <t>V</t>
  </si>
  <si>
    <t>VI</t>
  </si>
  <si>
    <t>VII</t>
  </si>
  <si>
    <t>VIII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</si>
  <si>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</si>
  <si>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</si>
  <si>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</si>
  <si>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</si>
  <si>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</si>
  <si>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</si>
  <si>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</si>
  <si>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</si>
  <si>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</si>
  <si>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</si>
  <si>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</si>
  <si>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</si>
  <si>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</si>
  <si>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</si>
  <si>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</si>
  <si>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</si>
  <si>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</si>
  <si>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</si>
  <si>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Versenybíró aláírása</t>
  </si>
  <si>
    <t>7</t>
  </si>
  <si>
    <t>8</t>
  </si>
  <si>
    <t>1 FORDULÓ</t>
  </si>
  <si>
    <t>B - C</t>
  </si>
  <si>
    <t>A -D</t>
  </si>
  <si>
    <t>2 FORDULÓ</t>
  </si>
  <si>
    <t>C - A</t>
  </si>
  <si>
    <t>D - B</t>
  </si>
  <si>
    <t>kiem</t>
  </si>
  <si>
    <t>kódszám</t>
  </si>
  <si>
    <t>Vezetéknév</t>
  </si>
  <si>
    <t>Helyezés</t>
  </si>
  <si>
    <t>Pontszám</t>
  </si>
  <si>
    <t>Bónusz</t>
  </si>
  <si>
    <t>3 FORDULÓ</t>
  </si>
  <si>
    <t>A - B</t>
  </si>
  <si>
    <t>C - D</t>
  </si>
  <si>
    <t>E - F</t>
  </si>
  <si>
    <t>F - D</t>
  </si>
  <si>
    <t>D - E</t>
  </si>
  <si>
    <t>C</t>
  </si>
  <si>
    <t>D</t>
  </si>
  <si>
    <t>vs.</t>
  </si>
  <si>
    <t>3. hely</t>
  </si>
  <si>
    <t>5. hely</t>
  </si>
  <si>
    <t>IV. kcs Fiú</t>
  </si>
  <si>
    <t>Bödör</t>
  </si>
  <si>
    <t>Szofi</t>
  </si>
  <si>
    <t>Nemes</t>
  </si>
  <si>
    <t>Korina Zoé</t>
  </si>
  <si>
    <t xml:space="preserve">Bódis </t>
  </si>
  <si>
    <t>Lili Virág</t>
  </si>
  <si>
    <t>I. kcs Lány</t>
  </si>
  <si>
    <t xml:space="preserve">Vukics </t>
  </si>
  <si>
    <t>Vanda</t>
  </si>
  <si>
    <t>Németh</t>
  </si>
  <si>
    <t>Nóra</t>
  </si>
  <si>
    <t>Koós</t>
  </si>
  <si>
    <t>Katinka</t>
  </si>
  <si>
    <t xml:space="preserve">Istiván </t>
  </si>
  <si>
    <t>Nelli</t>
  </si>
  <si>
    <t>IV. kcs Lány</t>
  </si>
  <si>
    <t xml:space="preserve">Béres </t>
  </si>
  <si>
    <t>Olivér</t>
  </si>
  <si>
    <t>Szeles</t>
  </si>
  <si>
    <t>Bertalan</t>
  </si>
  <si>
    <t>Csete</t>
  </si>
  <si>
    <t>Dániel</t>
  </si>
  <si>
    <t>Völgyi</t>
  </si>
  <si>
    <t>Zoltán Boldizsár</t>
  </si>
  <si>
    <t>Tamás</t>
  </si>
  <si>
    <t>Sziva</t>
  </si>
  <si>
    <t>Matolcsi</t>
  </si>
  <si>
    <t>Dominik</t>
  </si>
  <si>
    <t>Marcell</t>
  </si>
  <si>
    <t>Jankács D.</t>
  </si>
  <si>
    <t>Jankács T.</t>
  </si>
  <si>
    <r>
      <rPr>
        <b/>
        <sz val="20"/>
        <rFont val="Arial"/>
        <family val="2"/>
        <charset val="238"/>
      </rPr>
      <t>VI.kcs Fiú -</t>
    </r>
    <r>
      <rPr>
        <b/>
        <sz val="20"/>
        <rFont val="Arial"/>
        <family val="2"/>
      </rPr>
      <t xml:space="preserve"> B</t>
    </r>
  </si>
  <si>
    <t>JÁTÉKREND 05.04. csütörtök</t>
  </si>
  <si>
    <t>Előre tervezett</t>
  </si>
  <si>
    <t>Pályára ment</t>
  </si>
  <si>
    <t>vsz</t>
  </si>
  <si>
    <t>pálya:</t>
  </si>
  <si>
    <t>VI.kcs Fiú</t>
  </si>
  <si>
    <t>IV.kcs Fiú</t>
  </si>
  <si>
    <t>I.kcs Lány</t>
  </si>
  <si>
    <t>VI. kcs Fiú</t>
  </si>
  <si>
    <t>Helyosztók:</t>
  </si>
  <si>
    <t>1. helyért:</t>
  </si>
  <si>
    <t>3. helyért: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</si>
</sst>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sz val="10"/>
      <name val="Arial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sz val="20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  <charset val="238"/>
    </font>
    <font>
      <b/>
      <sz val="8"/>
      <color indexed="8"/>
      <name val="Arial"/>
      <family val="2"/>
    </font>
    <font>
      <sz val="7"/>
      <name val="Arial"/>
      <family val="2"/>
    </font>
    <font>
      <sz val="7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8.5"/>
      <name val="Arial"/>
      <family val="2"/>
      <charset val="238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7"/>
      <color indexed="8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41"/>
      <name val="Arial"/>
      <family val="2"/>
      <charset val="238"/>
    </font>
    <font>
      <b/>
      <sz val="2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</borders>
  <cellStyleXfs count="5">
    <xf numFmtId="0" fontId="0" fillId="0" borderId="0"/>
    <xf numFmtId="0" fontId="3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</cellStyleXfs>
  <cellXfs count="335">
    <xf numFmtId="0" fontId="0" fillId="0" borderId="0" xfId="0"/>
    <xf numFmtId="0" fontId="2" fillId="0" borderId="0" xfId="0" applyFont="1" applyAlignment="1">
      <alignment wrapText="1"/>
    </xf>
    <xf numFmtId="49" fontId="5" fillId="5" borderId="0" xfId="1" applyNumberFormat="1" applyFont="1" applyFill="1" applyAlignment="1">
      <alignment vertical="top"/>
    </xf>
    <xf numFmtId="49" fontId="6" fillId="5" borderId="0" xfId="1" applyNumberFormat="1" applyFont="1" applyFill="1" applyAlignment="1">
      <alignment vertical="top"/>
    </xf>
    <xf numFmtId="49" fontId="7" fillId="5" borderId="0" xfId="1" applyNumberFormat="1" applyFont="1" applyFill="1" applyAlignment="1">
      <alignment vertical="top"/>
    </xf>
    <xf numFmtId="49" fontId="8" fillId="5" borderId="0" xfId="1" applyNumberFormat="1" applyFont="1" applyFill="1" applyAlignment="1">
      <alignment horizontal="center"/>
    </xf>
    <xf numFmtId="49" fontId="8" fillId="5" borderId="0" xfId="1" applyNumberFormat="1" applyFont="1" applyFill="1" applyAlignment="1">
      <alignment horizontal="left"/>
    </xf>
    <xf numFmtId="49" fontId="9" fillId="5" borderId="0" xfId="1" applyNumberFormat="1" applyFont="1" applyFill="1" applyAlignment="1">
      <alignment horizontal="left"/>
    </xf>
    <xf numFmtId="0" fontId="10" fillId="6" borderId="0" xfId="1" applyFont="1" applyFill="1" applyAlignment="1">
      <alignment horizontal="center" vertical="center"/>
    </xf>
    <xf numFmtId="0" fontId="11" fillId="5" borderId="0" xfId="1" applyFont="1" applyFill="1"/>
    <xf numFmtId="49" fontId="12" fillId="5" borderId="0" xfId="1" applyNumberFormat="1" applyFont="1" applyFill="1" applyAlignment="1">
      <alignment horizontal="left"/>
    </xf>
    <xf numFmtId="49" fontId="11" fillId="5" borderId="0" xfId="1" applyNumberFormat="1" applyFont="1" applyFill="1"/>
    <xf numFmtId="49" fontId="13" fillId="5" borderId="0" xfId="1" applyNumberFormat="1" applyFont="1" applyFill="1"/>
    <xf numFmtId="49" fontId="14" fillId="5" borderId="0" xfId="1" applyNumberFormat="1" applyFont="1" applyFill="1"/>
    <xf numFmtId="49" fontId="3" fillId="7" borderId="0" xfId="1" applyNumberFormat="1" applyFill="1"/>
    <xf numFmtId="0" fontId="3" fillId="7" borderId="0" xfId="1" applyFill="1"/>
    <xf numFmtId="0" fontId="3" fillId="7" borderId="0" xfId="1" applyFill="1" applyAlignment="1">
      <alignment horizontal="center"/>
    </xf>
    <xf numFmtId="0" fontId="3" fillId="5" borderId="0" xfId="1" applyFill="1"/>
    <xf numFmtId="49" fontId="15" fillId="8" borderId="0" xfId="1" applyNumberFormat="1" applyFont="1" applyFill="1" applyAlignment="1">
      <alignment vertical="center"/>
    </xf>
    <xf numFmtId="49" fontId="16" fillId="8" borderId="0" xfId="1" applyNumberFormat="1" applyFont="1" applyFill="1" applyAlignment="1">
      <alignment vertical="center"/>
    </xf>
    <xf numFmtId="49" fontId="17" fillId="8" borderId="0" xfId="1" applyNumberFormat="1" applyFont="1" applyFill="1" applyAlignment="1">
      <alignment horizontal="right" vertical="center"/>
    </xf>
    <xf numFmtId="14" fontId="18" fillId="5" borderId="1" xfId="1" applyNumberFormat="1" applyFont="1" applyFill="1" applyBorder="1" applyAlignment="1">
      <alignment horizontal="left" vertical="center"/>
    </xf>
    <xf numFmtId="49" fontId="18" fillId="5" borderId="1" xfId="1" applyNumberFormat="1" applyFont="1" applyFill="1" applyBorder="1" applyAlignment="1">
      <alignment vertical="center"/>
    </xf>
    <xf numFmtId="49" fontId="19" fillId="5" borderId="1" xfId="1" applyNumberFormat="1" applyFont="1" applyFill="1" applyBorder="1" applyAlignment="1">
      <alignment vertical="center"/>
    </xf>
    <xf numFmtId="49" fontId="18" fillId="5" borderId="1" xfId="2" applyNumberFormat="1" applyFont="1" applyFill="1" applyBorder="1" applyAlignment="1" applyProtection="1">
      <alignment vertical="center"/>
      <protection locked="0"/>
    </xf>
    <xf numFmtId="49" fontId="21" fillId="5" borderId="1" xfId="1" applyNumberFormat="1" applyFont="1" applyFill="1" applyBorder="1" applyAlignment="1">
      <alignment horizontal="right" vertical="center"/>
    </xf>
    <xf numFmtId="49" fontId="22" fillId="8" borderId="0" xfId="1" applyNumberFormat="1" applyFont="1" applyFill="1" applyAlignment="1">
      <alignment horizontal="right" vertical="center"/>
    </xf>
    <xf numFmtId="0" fontId="24" fillId="5" borderId="2" xfId="1" applyFont="1" applyFill="1" applyBorder="1" applyAlignment="1">
      <alignment horizontal="center" vertical="center" shrinkToFit="1"/>
    </xf>
    <xf numFmtId="0" fontId="24" fillId="5" borderId="2" xfId="1" applyFont="1" applyFill="1" applyBorder="1" applyAlignment="1">
      <alignment vertical="center"/>
    </xf>
    <xf numFmtId="0" fontId="26" fillId="5" borderId="2" xfId="1" applyFont="1" applyFill="1" applyBorder="1" applyAlignment="1">
      <alignment vertical="center"/>
    </xf>
    <xf numFmtId="0" fontId="3" fillId="0" borderId="0" xfId="1"/>
    <xf numFmtId="0" fontId="27" fillId="8" borderId="6" xfId="1" applyFont="1" applyFill="1" applyBorder="1" applyAlignment="1">
      <alignment vertical="center"/>
    </xf>
    <xf numFmtId="0" fontId="27" fillId="8" borderId="7" xfId="1" applyFont="1" applyFill="1" applyBorder="1" applyAlignment="1">
      <alignment vertical="center"/>
    </xf>
    <xf numFmtId="0" fontId="27" fillId="8" borderId="8" xfId="1" applyFont="1" applyFill="1" applyBorder="1" applyAlignment="1">
      <alignment vertical="center"/>
    </xf>
    <xf numFmtId="0" fontId="22" fillId="5" borderId="0" xfId="1" applyFont="1" applyFill="1" applyAlignment="1">
      <alignment vertical="center"/>
    </xf>
    <xf numFmtId="49" fontId="22" fillId="5" borderId="9" xfId="1" applyNumberFormat="1" applyFont="1" applyFill="1" applyBorder="1" applyAlignment="1">
      <alignment vertical="center"/>
    </xf>
    <xf numFmtId="49" fontId="22" fillId="5" borderId="10" xfId="1" applyNumberFormat="1" applyFont="1" applyFill="1" applyBorder="1" applyAlignment="1">
      <alignment vertical="center"/>
    </xf>
    <xf numFmtId="49" fontId="22" fillId="5" borderId="3" xfId="1" applyNumberFormat="1" applyFont="1" applyFill="1" applyBorder="1" applyAlignment="1">
      <alignment horizontal="right" vertical="center"/>
    </xf>
    <xf numFmtId="49" fontId="22" fillId="5" borderId="5" xfId="1" applyNumberFormat="1" applyFont="1" applyFill="1" applyBorder="1" applyAlignment="1">
      <alignment vertical="center"/>
    </xf>
    <xf numFmtId="49" fontId="22" fillId="5" borderId="0" xfId="1" applyNumberFormat="1" applyFont="1" applyFill="1" applyAlignment="1">
      <alignment vertical="center"/>
    </xf>
    <xf numFmtId="49" fontId="23" fillId="5" borderId="0" xfId="1" applyNumberFormat="1" applyFont="1" applyFill="1" applyAlignment="1">
      <alignment vertical="center"/>
    </xf>
    <xf numFmtId="49" fontId="27" fillId="5" borderId="9" xfId="1" applyNumberFormat="1" applyFont="1" applyFill="1" applyBorder="1" applyAlignment="1">
      <alignment vertical="center"/>
    </xf>
    <xf numFmtId="49" fontId="22" fillId="5" borderId="11" xfId="1" applyNumberFormat="1" applyFont="1" applyFill="1" applyBorder="1" applyAlignment="1">
      <alignment vertical="center"/>
    </xf>
    <xf numFmtId="49" fontId="22" fillId="5" borderId="2" xfId="1" applyNumberFormat="1" applyFont="1" applyFill="1" applyBorder="1" applyAlignment="1">
      <alignment vertical="center"/>
    </xf>
    <xf numFmtId="49" fontId="22" fillId="5" borderId="4" xfId="1" applyNumberFormat="1" applyFont="1" applyFill="1" applyBorder="1" applyAlignment="1">
      <alignment horizontal="right" vertical="center"/>
    </xf>
    <xf numFmtId="0" fontId="22" fillId="5" borderId="2" xfId="1" applyFont="1" applyFill="1" applyBorder="1" applyAlignment="1">
      <alignment vertical="center"/>
    </xf>
    <xf numFmtId="49" fontId="23" fillId="5" borderId="2" xfId="1" applyNumberFormat="1" applyFont="1" applyFill="1" applyBorder="1" applyAlignment="1">
      <alignment vertical="center"/>
    </xf>
    <xf numFmtId="49" fontId="22" fillId="8" borderId="9" xfId="1" applyNumberFormat="1" applyFont="1" applyFill="1" applyBorder="1" applyAlignment="1">
      <alignment vertical="center"/>
    </xf>
    <xf numFmtId="49" fontId="22" fillId="8" borderId="10" xfId="1" applyNumberFormat="1" applyFont="1" applyFill="1" applyBorder="1" applyAlignment="1">
      <alignment vertical="center"/>
    </xf>
    <xf numFmtId="49" fontId="22" fillId="8" borderId="3" xfId="1" applyNumberFormat="1" applyFont="1" applyFill="1" applyBorder="1" applyAlignment="1">
      <alignment horizontal="right" vertical="center"/>
    </xf>
    <xf numFmtId="0" fontId="22" fillId="8" borderId="12" xfId="1" applyFont="1" applyFill="1" applyBorder="1" applyAlignment="1">
      <alignment vertical="center"/>
    </xf>
    <xf numFmtId="49" fontId="22" fillId="8" borderId="5" xfId="1" applyNumberFormat="1" applyFont="1" applyFill="1" applyBorder="1" applyAlignment="1">
      <alignment horizontal="right" vertical="center"/>
    </xf>
    <xf numFmtId="0" fontId="27" fillId="8" borderId="12" xfId="1" applyFont="1" applyFill="1" applyBorder="1" applyAlignment="1">
      <alignment vertical="center"/>
    </xf>
    <xf numFmtId="0" fontId="27" fillId="8" borderId="0" xfId="1" applyFont="1" applyFill="1" applyAlignment="1">
      <alignment vertical="center"/>
    </xf>
    <xf numFmtId="0" fontId="27" fillId="8" borderId="5" xfId="1" applyFont="1" applyFill="1" applyBorder="1" applyAlignment="1">
      <alignment vertical="center"/>
    </xf>
    <xf numFmtId="49" fontId="22" fillId="8" borderId="12" xfId="1" applyNumberFormat="1" applyFont="1" applyFill="1" applyBorder="1" applyAlignment="1">
      <alignment vertical="center"/>
    </xf>
    <xf numFmtId="49" fontId="22" fillId="8" borderId="0" xfId="1" applyNumberFormat="1" applyFont="1" applyFill="1" applyAlignment="1">
      <alignment vertical="center"/>
    </xf>
    <xf numFmtId="0" fontId="22" fillId="8" borderId="5" xfId="1" applyFont="1" applyFill="1" applyBorder="1" applyAlignment="1">
      <alignment horizontal="right" vertical="center"/>
    </xf>
    <xf numFmtId="49" fontId="22" fillId="8" borderId="11" xfId="1" applyNumberFormat="1" applyFont="1" applyFill="1" applyBorder="1" applyAlignment="1">
      <alignment vertical="center"/>
    </xf>
    <xf numFmtId="49" fontId="22" fillId="8" borderId="2" xfId="1" applyNumberFormat="1" applyFont="1" applyFill="1" applyBorder="1" applyAlignment="1">
      <alignment vertical="center"/>
    </xf>
    <xf numFmtId="0" fontId="22" fillId="8" borderId="4" xfId="1" applyFont="1" applyFill="1" applyBorder="1" applyAlignment="1">
      <alignment horizontal="right" vertical="center"/>
    </xf>
    <xf numFmtId="49" fontId="22" fillId="5" borderId="4" xfId="1" applyNumberFormat="1" applyFont="1" applyFill="1" applyBorder="1" applyAlignment="1">
      <alignment vertical="center"/>
    </xf>
    <xf numFmtId="0" fontId="20" fillId="5" borderId="0" xfId="1" applyFont="1" applyFill="1"/>
    <xf numFmtId="49" fontId="7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/>
    </xf>
    <xf numFmtId="49" fontId="14" fillId="0" borderId="0" xfId="1" applyNumberFormat="1" applyFont="1"/>
    <xf numFmtId="49" fontId="13" fillId="0" borderId="0" xfId="1" applyNumberFormat="1" applyFont="1"/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vertical="center"/>
    </xf>
    <xf numFmtId="49" fontId="13" fillId="7" borderId="0" xfId="1" applyNumberFormat="1" applyFont="1" applyFill="1"/>
    <xf numFmtId="49" fontId="19" fillId="0" borderId="0" xfId="1" applyNumberFormat="1" applyFont="1" applyAlignment="1">
      <alignment vertical="center"/>
    </xf>
    <xf numFmtId="49" fontId="18" fillId="0" borderId="0" xfId="1" applyNumberFormat="1" applyFont="1" applyAlignment="1">
      <alignment vertical="center"/>
    </xf>
    <xf numFmtId="49" fontId="13" fillId="9" borderId="0" xfId="1" applyNumberFormat="1" applyFont="1" applyFill="1"/>
    <xf numFmtId="0" fontId="3" fillId="9" borderId="0" xfId="1" applyFill="1" applyAlignment="1">
      <alignment horizontal="center"/>
    </xf>
    <xf numFmtId="0" fontId="3" fillId="8" borderId="0" xfId="1" applyFill="1"/>
    <xf numFmtId="0" fontId="31" fillId="8" borderId="0" xfId="1" applyFont="1" applyFill="1" applyAlignment="1">
      <alignment horizontal="center" shrinkToFit="1"/>
    </xf>
    <xf numFmtId="49" fontId="13" fillId="10" borderId="0" xfId="1" applyNumberFormat="1" applyFont="1" applyFill="1"/>
    <xf numFmtId="0" fontId="3" fillId="10" borderId="0" xfId="1" applyFill="1" applyAlignment="1">
      <alignment horizontal="center"/>
    </xf>
    <xf numFmtId="0" fontId="32" fillId="5" borderId="2" xfId="1" applyFont="1" applyFill="1" applyBorder="1"/>
    <xf numFmtId="0" fontId="3" fillId="11" borderId="2" xfId="1" applyFill="1" applyBorder="1" applyAlignment="1">
      <alignment horizontal="center"/>
    </xf>
    <xf numFmtId="0" fontId="3" fillId="12" borderId="13" xfId="1" applyFill="1" applyBorder="1" applyAlignment="1">
      <alignment horizontal="center"/>
    </xf>
    <xf numFmtId="0" fontId="33" fillId="5" borderId="2" xfId="1" applyFont="1" applyFill="1" applyBorder="1" applyAlignment="1">
      <alignment horizontal="center"/>
    </xf>
    <xf numFmtId="0" fontId="3" fillId="5" borderId="0" xfId="1" applyFill="1" applyAlignment="1">
      <alignment horizontal="center"/>
    </xf>
    <xf numFmtId="0" fontId="33" fillId="5" borderId="0" xfId="1" applyFont="1" applyFill="1" applyAlignment="1">
      <alignment horizontal="center"/>
    </xf>
    <xf numFmtId="0" fontId="20" fillId="5" borderId="2" xfId="1" applyFont="1" applyFill="1" applyBorder="1"/>
    <xf numFmtId="0" fontId="3" fillId="13" borderId="0" xfId="1" applyFill="1"/>
    <xf numFmtId="0" fontId="3" fillId="5" borderId="14" xfId="1" applyFill="1" applyBorder="1" applyAlignment="1">
      <alignment horizontal="center" vertical="center"/>
    </xf>
    <xf numFmtId="0" fontId="3" fillId="5" borderId="2" xfId="1" applyFill="1" applyBorder="1"/>
    <xf numFmtId="49" fontId="28" fillId="8" borderId="10" xfId="1" applyNumberFormat="1" applyFont="1" applyFill="1" applyBorder="1" applyAlignment="1">
      <alignment horizontal="center" vertical="center"/>
    </xf>
    <xf numFmtId="49" fontId="28" fillId="8" borderId="10" xfId="1" applyNumberFormat="1" applyFont="1" applyFill="1" applyBorder="1" applyAlignment="1">
      <alignment vertical="center"/>
    </xf>
    <xf numFmtId="0" fontId="3" fillId="8" borderId="7" xfId="1" applyFill="1" applyBorder="1"/>
    <xf numFmtId="49" fontId="29" fillId="8" borderId="10" xfId="1" applyNumberFormat="1" applyFont="1" applyFill="1" applyBorder="1" applyAlignment="1">
      <alignment vertical="center"/>
    </xf>
    <xf numFmtId="49" fontId="27" fillId="8" borderId="10" xfId="1" applyNumberFormat="1" applyFont="1" applyFill="1" applyBorder="1" applyAlignment="1">
      <alignment horizontal="left" vertical="center"/>
    </xf>
    <xf numFmtId="49" fontId="27" fillId="0" borderId="0" xfId="1" applyNumberFormat="1" applyFont="1" applyAlignment="1">
      <alignment horizontal="left" vertical="center"/>
    </xf>
    <xf numFmtId="49" fontId="29" fillId="0" borderId="0" xfId="1" applyNumberFormat="1" applyFont="1" applyAlignment="1">
      <alignment vertical="center"/>
    </xf>
    <xf numFmtId="49" fontId="22" fillId="5" borderId="9" xfId="1" applyNumberFormat="1" applyFont="1" applyFill="1" applyBorder="1" applyAlignment="1">
      <alignment horizontal="center" vertical="center"/>
    </xf>
    <xf numFmtId="49" fontId="30" fillId="5" borderId="9" xfId="1" applyNumberFormat="1" applyFont="1" applyFill="1" applyBorder="1" applyAlignment="1">
      <alignment horizontal="center" vertical="center"/>
    </xf>
    <xf numFmtId="49" fontId="23" fillId="5" borderId="10" xfId="1" applyNumberFormat="1" applyFont="1" applyFill="1" applyBorder="1" applyAlignment="1">
      <alignment vertical="center"/>
    </xf>
    <xf numFmtId="49" fontId="22" fillId="5" borderId="3" xfId="1" applyNumberFormat="1" applyFont="1" applyFill="1" applyBorder="1" applyAlignment="1">
      <alignment vertical="center"/>
    </xf>
    <xf numFmtId="0" fontId="3" fillId="5" borderId="10" xfId="1" applyFill="1" applyBorder="1"/>
    <xf numFmtId="0" fontId="3" fillId="5" borderId="3" xfId="1" applyFill="1" applyBorder="1"/>
    <xf numFmtId="49" fontId="27" fillId="0" borderId="0" xfId="1" applyNumberFormat="1" applyFont="1" applyAlignment="1">
      <alignment vertical="center"/>
    </xf>
    <xf numFmtId="49" fontId="23" fillId="0" borderId="0" xfId="1" applyNumberFormat="1" applyFont="1" applyAlignment="1">
      <alignment vertical="center"/>
    </xf>
    <xf numFmtId="49" fontId="22" fillId="5" borderId="12" xfId="1" applyNumberFormat="1" applyFont="1" applyFill="1" applyBorder="1" applyAlignment="1">
      <alignment horizontal="center" vertical="center"/>
    </xf>
    <xf numFmtId="49" fontId="30" fillId="5" borderId="12" xfId="1" applyNumberFormat="1" applyFont="1" applyFill="1" applyBorder="1" applyAlignment="1">
      <alignment horizontal="center" vertical="center"/>
    </xf>
    <xf numFmtId="0" fontId="22" fillId="5" borderId="11" xfId="1" applyFont="1" applyFill="1" applyBorder="1" applyAlignment="1">
      <alignment vertical="center"/>
    </xf>
    <xf numFmtId="0" fontId="3" fillId="5" borderId="4" xfId="1" applyFill="1" applyBorder="1"/>
    <xf numFmtId="49" fontId="22" fillId="0" borderId="0" xfId="1" applyNumberFormat="1" applyFont="1" applyAlignment="1">
      <alignment vertical="center"/>
    </xf>
    <xf numFmtId="0" fontId="25" fillId="0" borderId="0" xfId="1" applyFont="1" applyAlignment="1">
      <alignment horizontal="right" vertical="center"/>
    </xf>
    <xf numFmtId="49" fontId="22" fillId="5" borderId="12" xfId="1" applyNumberFormat="1" applyFont="1" applyFill="1" applyBorder="1" applyAlignment="1">
      <alignment vertical="center"/>
    </xf>
    <xf numFmtId="0" fontId="3" fillId="5" borderId="5" xfId="1" applyFill="1" applyBorder="1"/>
    <xf numFmtId="49" fontId="22" fillId="5" borderId="11" xfId="1" applyNumberFormat="1" applyFont="1" applyFill="1" applyBorder="1" applyAlignment="1">
      <alignment horizontal="center" vertical="center"/>
    </xf>
    <xf numFmtId="49" fontId="30" fillId="5" borderId="11" xfId="1" applyNumberFormat="1" applyFont="1" applyFill="1" applyBorder="1" applyAlignment="1">
      <alignment horizontal="center" vertical="center"/>
    </xf>
    <xf numFmtId="0" fontId="35" fillId="11" borderId="0" xfId="1" applyFont="1" applyFill="1"/>
    <xf numFmtId="0" fontId="35" fillId="5" borderId="0" xfId="1" applyFont="1" applyFill="1"/>
    <xf numFmtId="0" fontId="3" fillId="8" borderId="8" xfId="1" applyFill="1" applyBorder="1"/>
    <xf numFmtId="0" fontId="3" fillId="0" borderId="12" xfId="1" applyBorder="1"/>
    <xf numFmtId="0" fontId="3" fillId="0" borderId="1" xfId="1" applyBorder="1"/>
    <xf numFmtId="0" fontId="20" fillId="5" borderId="2" xfId="1" applyFont="1" applyFill="1" applyBorder="1" applyAlignment="1">
      <alignment horizontal="center" vertical="center" shrinkToFit="1"/>
    </xf>
    <xf numFmtId="0" fontId="20" fillId="5" borderId="2" xfId="1" applyFont="1" applyFill="1" applyBorder="1" applyAlignment="1">
      <alignment vertical="center" shrinkToFit="1"/>
    </xf>
    <xf numFmtId="0" fontId="20" fillId="5" borderId="0" xfId="1" applyFont="1" applyFill="1" applyAlignment="1">
      <alignment shrinkToFit="1"/>
    </xf>
    <xf numFmtId="0" fontId="12" fillId="5" borderId="0" xfId="1" applyFont="1" applyFill="1" applyAlignment="1">
      <alignment horizontal="left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14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1" xfId="0" applyFill="1" applyBorder="1"/>
    <xf numFmtId="0" fontId="0" fillId="4" borderId="14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0" xfId="0" applyFill="1" applyBorder="1"/>
    <xf numFmtId="0" fontId="0" fillId="4" borderId="22" xfId="0" applyFill="1" applyBorder="1"/>
    <xf numFmtId="0" fontId="0" fillId="4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1" xfId="0" applyFill="1" applyBorder="1"/>
    <xf numFmtId="0" fontId="0" fillId="2" borderId="14" xfId="0" applyFill="1" applyBorder="1"/>
    <xf numFmtId="0" fontId="0" fillId="2" borderId="22" xfId="0" applyFill="1" applyBorder="1"/>
    <xf numFmtId="0" fontId="0" fillId="2" borderId="28" xfId="0" applyFill="1" applyBorder="1"/>
    <xf numFmtId="0" fontId="0" fillId="15" borderId="0" xfId="0" applyFill="1"/>
    <xf numFmtId="49" fontId="5" fillId="5" borderId="0" xfId="3" applyNumberFormat="1" applyFont="1" applyFill="1" applyAlignment="1">
      <alignment vertical="top"/>
    </xf>
    <xf numFmtId="49" fontId="8" fillId="5" borderId="0" xfId="3" applyNumberFormat="1" applyFont="1" applyFill="1" applyAlignment="1">
      <alignment horizontal="center"/>
    </xf>
    <xf numFmtId="49" fontId="6" fillId="5" borderId="0" xfId="3" applyNumberFormat="1" applyFont="1" applyFill="1" applyAlignment="1">
      <alignment vertical="top"/>
    </xf>
    <xf numFmtId="49" fontId="7" fillId="5" borderId="0" xfId="3" applyNumberFormat="1" applyFont="1" applyFill="1" applyAlignment="1">
      <alignment vertical="top"/>
    </xf>
    <xf numFmtId="0" fontId="20" fillId="0" borderId="0" xfId="3"/>
    <xf numFmtId="49" fontId="8" fillId="5" borderId="0" xfId="3" applyNumberFormat="1" applyFont="1" applyFill="1" applyAlignment="1">
      <alignment horizontal="left"/>
    </xf>
    <xf numFmtId="49" fontId="9" fillId="5" borderId="0" xfId="3" applyNumberFormat="1" applyFont="1" applyFill="1" applyAlignment="1">
      <alignment horizontal="left"/>
    </xf>
    <xf numFmtId="49" fontId="7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0" fontId="10" fillId="6" borderId="0" xfId="3" applyFont="1" applyFill="1" applyAlignment="1">
      <alignment horizontal="center" vertical="center"/>
    </xf>
    <xf numFmtId="0" fontId="11" fillId="5" borderId="0" xfId="3" applyFont="1" applyFill="1"/>
    <xf numFmtId="49" fontId="12" fillId="5" borderId="0" xfId="3" applyNumberFormat="1" applyFont="1" applyFill="1" applyAlignment="1">
      <alignment horizontal="left"/>
    </xf>
    <xf numFmtId="49" fontId="11" fillId="5" borderId="0" xfId="3" applyNumberFormat="1" applyFont="1" applyFill="1"/>
    <xf numFmtId="49" fontId="13" fillId="5" borderId="0" xfId="3" applyNumberFormat="1" applyFont="1" applyFill="1"/>
    <xf numFmtId="49" fontId="14" fillId="5" borderId="0" xfId="3" applyNumberFormat="1" applyFont="1" applyFill="1"/>
    <xf numFmtId="49" fontId="14" fillId="0" borderId="0" xfId="3" applyNumberFormat="1" applyFont="1"/>
    <xf numFmtId="49" fontId="13" fillId="0" borderId="0" xfId="3" applyNumberFormat="1" applyFont="1"/>
    <xf numFmtId="49" fontId="20" fillId="7" borderId="0" xfId="3" applyNumberFormat="1" applyFill="1"/>
    <xf numFmtId="0" fontId="20" fillId="7" borderId="0" xfId="3" applyFill="1"/>
    <xf numFmtId="0" fontId="20" fillId="7" borderId="0" xfId="3" applyFill="1" applyAlignment="1">
      <alignment horizontal="center"/>
    </xf>
    <xf numFmtId="49" fontId="15" fillId="8" borderId="0" xfId="3" applyNumberFormat="1" applyFont="1" applyFill="1" applyAlignment="1">
      <alignment vertical="center"/>
    </xf>
    <xf numFmtId="49" fontId="16" fillId="8" borderId="0" xfId="3" applyNumberFormat="1" applyFont="1" applyFill="1" applyAlignment="1">
      <alignment vertical="center"/>
    </xf>
    <xf numFmtId="49" fontId="17" fillId="8" borderId="0" xfId="3" applyNumberFormat="1" applyFont="1" applyFill="1" applyAlignment="1">
      <alignment horizontal="right" vertical="center"/>
    </xf>
    <xf numFmtId="49" fontId="16" fillId="0" borderId="0" xfId="3" applyNumberFormat="1" applyFont="1" applyAlignment="1">
      <alignment vertical="center"/>
    </xf>
    <xf numFmtId="49" fontId="15" fillId="0" borderId="0" xfId="3" applyNumberFormat="1" applyFont="1" applyAlignment="1">
      <alignment vertical="center"/>
    </xf>
    <xf numFmtId="14" fontId="18" fillId="5" borderId="1" xfId="3" applyNumberFormat="1" applyFont="1" applyFill="1" applyBorder="1" applyAlignment="1">
      <alignment horizontal="left" vertical="center"/>
    </xf>
    <xf numFmtId="49" fontId="18" fillId="5" borderId="1" xfId="3" applyNumberFormat="1" applyFont="1" applyFill="1" applyBorder="1" applyAlignment="1">
      <alignment vertical="center"/>
    </xf>
    <xf numFmtId="49" fontId="19" fillId="5" borderId="1" xfId="3" applyNumberFormat="1" applyFont="1" applyFill="1" applyBorder="1" applyAlignment="1">
      <alignment vertical="center"/>
    </xf>
    <xf numFmtId="49" fontId="21" fillId="5" borderId="1" xfId="3" applyNumberFormat="1" applyFont="1" applyFill="1" applyBorder="1" applyAlignment="1">
      <alignment horizontal="right" vertical="center"/>
    </xf>
    <xf numFmtId="49" fontId="19" fillId="0" borderId="0" xfId="3" applyNumberFormat="1" applyFont="1" applyAlignment="1">
      <alignment vertical="center"/>
    </xf>
    <xf numFmtId="49" fontId="18" fillId="0" borderId="0" xfId="3" applyNumberFormat="1" applyFont="1" applyAlignment="1">
      <alignment vertical="center"/>
    </xf>
    <xf numFmtId="0" fontId="20" fillId="8" borderId="0" xfId="3" applyFill="1"/>
    <xf numFmtId="0" fontId="31" fillId="8" borderId="0" xfId="3" applyFont="1" applyFill="1" applyAlignment="1">
      <alignment horizontal="center" shrinkToFit="1"/>
    </xf>
    <xf numFmtId="49" fontId="13" fillId="7" borderId="0" xfId="3" applyNumberFormat="1" applyFont="1" applyFill="1"/>
    <xf numFmtId="0" fontId="20" fillId="5" borderId="0" xfId="3" applyFill="1"/>
    <xf numFmtId="49" fontId="13" fillId="9" borderId="0" xfId="3" applyNumberFormat="1" applyFont="1" applyFill="1"/>
    <xf numFmtId="0" fontId="20" fillId="9" borderId="0" xfId="3" applyFill="1" applyAlignment="1">
      <alignment horizontal="center"/>
    </xf>
    <xf numFmtId="0" fontId="32" fillId="5" borderId="0" xfId="3" applyFont="1" applyFill="1" applyAlignment="1">
      <alignment horizontal="center"/>
    </xf>
    <xf numFmtId="0" fontId="32" fillId="11" borderId="0" xfId="3" applyFont="1" applyFill="1" applyAlignment="1">
      <alignment horizontal="center"/>
    </xf>
    <xf numFmtId="0" fontId="24" fillId="5" borderId="2" xfId="3" applyFont="1" applyFill="1" applyBorder="1" applyAlignment="1">
      <alignment horizontal="center" vertical="center" shrinkToFit="1"/>
    </xf>
    <xf numFmtId="0" fontId="26" fillId="5" borderId="2" xfId="3" applyFont="1" applyFill="1" applyBorder="1" applyAlignment="1">
      <alignment vertical="center"/>
    </xf>
    <xf numFmtId="0" fontId="32" fillId="5" borderId="2" xfId="3" applyFont="1" applyFill="1" applyBorder="1"/>
    <xf numFmtId="0" fontId="20" fillId="11" borderId="2" xfId="3" applyFill="1" applyBorder="1" applyAlignment="1">
      <alignment horizontal="center"/>
    </xf>
    <xf numFmtId="0" fontId="20" fillId="12" borderId="13" xfId="3" applyFill="1" applyBorder="1" applyAlignment="1">
      <alignment horizontal="center"/>
    </xf>
    <xf numFmtId="0" fontId="33" fillId="5" borderId="2" xfId="3" applyFont="1" applyFill="1" applyBorder="1" applyAlignment="1">
      <alignment horizontal="center"/>
    </xf>
    <xf numFmtId="49" fontId="13" fillId="10" borderId="0" xfId="3" applyNumberFormat="1" applyFont="1" applyFill="1"/>
    <xf numFmtId="0" fontId="20" fillId="10" borderId="0" xfId="3" applyFill="1" applyAlignment="1">
      <alignment horizontal="center"/>
    </xf>
    <xf numFmtId="0" fontId="20" fillId="5" borderId="0" xfId="3" applyFill="1" applyAlignment="1">
      <alignment horizontal="center"/>
    </xf>
    <xf numFmtId="0" fontId="34" fillId="5" borderId="0" xfId="3" applyFont="1" applyFill="1" applyAlignment="1">
      <alignment horizontal="center"/>
    </xf>
    <xf numFmtId="0" fontId="33" fillId="5" borderId="0" xfId="3" applyFont="1" applyFill="1" applyAlignment="1">
      <alignment horizontal="center"/>
    </xf>
    <xf numFmtId="0" fontId="34" fillId="11" borderId="0" xfId="3" applyFont="1" applyFill="1" applyAlignment="1">
      <alignment horizontal="center"/>
    </xf>
    <xf numFmtId="0" fontId="24" fillId="5" borderId="2" xfId="3" applyFont="1" applyFill="1" applyBorder="1" applyAlignment="1">
      <alignment vertical="center"/>
    </xf>
    <xf numFmtId="0" fontId="20" fillId="5" borderId="2" xfId="3" applyFill="1" applyBorder="1"/>
    <xf numFmtId="0" fontId="20" fillId="13" borderId="0" xfId="3" applyFill="1"/>
    <xf numFmtId="0" fontId="20" fillId="5" borderId="14" xfId="3" applyFill="1" applyBorder="1"/>
    <xf numFmtId="0" fontId="20" fillId="5" borderId="14" xfId="3" applyFill="1" applyBorder="1" applyAlignment="1">
      <alignment horizontal="center" vertical="center"/>
    </xf>
    <xf numFmtId="0" fontId="32" fillId="11" borderId="14" xfId="3" applyFont="1" applyFill="1" applyBorder="1" applyAlignment="1">
      <alignment horizontal="center" vertical="center"/>
    </xf>
    <xf numFmtId="0" fontId="20" fillId="5" borderId="0" xfId="3" applyFill="1" applyAlignment="1">
      <alignment horizontal="center" vertical="center"/>
    </xf>
    <xf numFmtId="0" fontId="27" fillId="8" borderId="6" xfId="3" applyFont="1" applyFill="1" applyBorder="1" applyAlignment="1">
      <alignment vertical="center"/>
    </xf>
    <xf numFmtId="0" fontId="27" fillId="8" borderId="7" xfId="3" applyFont="1" applyFill="1" applyBorder="1" applyAlignment="1">
      <alignment vertical="center"/>
    </xf>
    <xf numFmtId="0" fontId="27" fillId="8" borderId="8" xfId="3" applyFont="1" applyFill="1" applyBorder="1" applyAlignment="1">
      <alignment vertical="center"/>
    </xf>
    <xf numFmtId="49" fontId="28" fillId="8" borderId="10" xfId="3" applyNumberFormat="1" applyFont="1" applyFill="1" applyBorder="1" applyAlignment="1">
      <alignment horizontal="center" vertical="center"/>
    </xf>
    <xf numFmtId="49" fontId="28" fillId="8" borderId="10" xfId="3" applyNumberFormat="1" applyFont="1" applyFill="1" applyBorder="1" applyAlignment="1">
      <alignment vertical="center"/>
    </xf>
    <xf numFmtId="0" fontId="20" fillId="8" borderId="7" xfId="3" applyFill="1" applyBorder="1"/>
    <xf numFmtId="49" fontId="29" fillId="8" borderId="10" xfId="3" applyNumberFormat="1" applyFont="1" applyFill="1" applyBorder="1" applyAlignment="1">
      <alignment vertical="center"/>
    </xf>
    <xf numFmtId="49" fontId="27" fillId="8" borderId="10" xfId="3" applyNumberFormat="1" applyFont="1" applyFill="1" applyBorder="1" applyAlignment="1">
      <alignment horizontal="left" vertical="center"/>
    </xf>
    <xf numFmtId="49" fontId="27" fillId="0" borderId="0" xfId="3" applyNumberFormat="1" applyFont="1" applyAlignment="1">
      <alignment horizontal="left" vertical="center"/>
    </xf>
    <xf numFmtId="49" fontId="29" fillId="0" borderId="0" xfId="3" applyNumberFormat="1" applyFont="1" applyAlignment="1">
      <alignment vertical="center"/>
    </xf>
    <xf numFmtId="49" fontId="22" fillId="5" borderId="9" xfId="3" applyNumberFormat="1" applyFont="1" applyFill="1" applyBorder="1" applyAlignment="1">
      <alignment vertical="center"/>
    </xf>
    <xf numFmtId="49" fontId="22" fillId="5" borderId="10" xfId="3" applyNumberFormat="1" applyFont="1" applyFill="1" applyBorder="1" applyAlignment="1">
      <alignment vertical="center"/>
    </xf>
    <xf numFmtId="49" fontId="22" fillId="5" borderId="3" xfId="3" applyNumberFormat="1" applyFont="1" applyFill="1" applyBorder="1" applyAlignment="1">
      <alignment horizontal="right" vertical="center"/>
    </xf>
    <xf numFmtId="49" fontId="22" fillId="5" borderId="9" xfId="3" applyNumberFormat="1" applyFont="1" applyFill="1" applyBorder="1" applyAlignment="1">
      <alignment horizontal="center" vertical="center"/>
    </xf>
    <xf numFmtId="49" fontId="30" fillId="5" borderId="9" xfId="3" applyNumberFormat="1" applyFont="1" applyFill="1" applyBorder="1" applyAlignment="1">
      <alignment horizontal="center" vertical="center"/>
    </xf>
    <xf numFmtId="49" fontId="23" fillId="5" borderId="10" xfId="3" applyNumberFormat="1" applyFont="1" applyFill="1" applyBorder="1" applyAlignment="1">
      <alignment vertical="center"/>
    </xf>
    <xf numFmtId="49" fontId="22" fillId="5" borderId="3" xfId="3" applyNumberFormat="1" applyFont="1" applyFill="1" applyBorder="1" applyAlignment="1">
      <alignment vertical="center"/>
    </xf>
    <xf numFmtId="49" fontId="27" fillId="5" borderId="9" xfId="3" applyNumberFormat="1" applyFont="1" applyFill="1" applyBorder="1" applyAlignment="1">
      <alignment vertical="center"/>
    </xf>
    <xf numFmtId="0" fontId="20" fillId="5" borderId="10" xfId="3" applyFill="1" applyBorder="1"/>
    <xf numFmtId="0" fontId="20" fillId="5" borderId="3" xfId="3" applyFill="1" applyBorder="1"/>
    <xf numFmtId="49" fontId="27" fillId="0" borderId="0" xfId="3" applyNumberFormat="1" applyFont="1" applyAlignment="1">
      <alignment vertical="center"/>
    </xf>
    <xf numFmtId="49" fontId="23" fillId="0" borderId="0" xfId="3" applyNumberFormat="1" applyFont="1" applyAlignment="1">
      <alignment vertical="center"/>
    </xf>
    <xf numFmtId="49" fontId="22" fillId="5" borderId="11" xfId="3" applyNumberFormat="1" applyFont="1" applyFill="1" applyBorder="1" applyAlignment="1">
      <alignment vertical="center"/>
    </xf>
    <xf numFmtId="49" fontId="22" fillId="5" borderId="2" xfId="3" applyNumberFormat="1" applyFont="1" applyFill="1" applyBorder="1" applyAlignment="1">
      <alignment vertical="center"/>
    </xf>
    <xf numFmtId="49" fontId="22" fillId="5" borderId="4" xfId="3" applyNumberFormat="1" applyFont="1" applyFill="1" applyBorder="1" applyAlignment="1">
      <alignment horizontal="right" vertical="center"/>
    </xf>
    <xf numFmtId="49" fontId="22" fillId="5" borderId="12" xfId="3" applyNumberFormat="1" applyFont="1" applyFill="1" applyBorder="1" applyAlignment="1">
      <alignment horizontal="center" vertical="center"/>
    </xf>
    <xf numFmtId="49" fontId="30" fillId="5" borderId="12" xfId="3" applyNumberFormat="1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49" fontId="23" fillId="5" borderId="0" xfId="3" applyNumberFormat="1" applyFont="1" applyFill="1" applyAlignment="1">
      <alignment vertical="center"/>
    </xf>
    <xf numFmtId="49" fontId="22" fillId="5" borderId="5" xfId="3" applyNumberFormat="1" applyFont="1" applyFill="1" applyBorder="1" applyAlignment="1">
      <alignment vertical="center"/>
    </xf>
    <xf numFmtId="0" fontId="22" fillId="5" borderId="11" xfId="3" applyFont="1" applyFill="1" applyBorder="1" applyAlignment="1">
      <alignment vertical="center"/>
    </xf>
    <xf numFmtId="0" fontId="20" fillId="5" borderId="4" xfId="3" applyFill="1" applyBorder="1"/>
    <xf numFmtId="49" fontId="22" fillId="0" borderId="0" xfId="3" applyNumberFormat="1" applyFont="1" applyAlignment="1">
      <alignment vertical="center"/>
    </xf>
    <xf numFmtId="49" fontId="22" fillId="8" borderId="9" xfId="3" applyNumberFormat="1" applyFont="1" applyFill="1" applyBorder="1" applyAlignment="1">
      <alignment vertical="center"/>
    </xf>
    <xf numFmtId="49" fontId="22" fillId="8" borderId="10" xfId="3" applyNumberFormat="1" applyFont="1" applyFill="1" applyBorder="1" applyAlignment="1">
      <alignment vertical="center"/>
    </xf>
    <xf numFmtId="49" fontId="22" fillId="8" borderId="3" xfId="3" applyNumberFormat="1" applyFont="1" applyFill="1" applyBorder="1" applyAlignment="1">
      <alignment horizontal="right" vertical="center"/>
    </xf>
    <xf numFmtId="0" fontId="22" fillId="5" borderId="0" xfId="3" applyFont="1" applyFill="1" applyAlignment="1">
      <alignment vertical="center"/>
    </xf>
    <xf numFmtId="0" fontId="22" fillId="8" borderId="12" xfId="3" applyFont="1" applyFill="1" applyBorder="1" applyAlignment="1">
      <alignment vertical="center"/>
    </xf>
    <xf numFmtId="49" fontId="22" fillId="8" borderId="0" xfId="3" applyNumberFormat="1" applyFont="1" applyFill="1" applyAlignment="1">
      <alignment horizontal="right" vertical="center"/>
    </xf>
    <xf numFmtId="49" fontId="22" fillId="8" borderId="5" xfId="3" applyNumberFormat="1" applyFont="1" applyFill="1" applyBorder="1" applyAlignment="1">
      <alignment horizontal="right" vertical="center"/>
    </xf>
    <xf numFmtId="49" fontId="22" fillId="5" borderId="12" xfId="3" applyNumberFormat="1" applyFont="1" applyFill="1" applyBorder="1" applyAlignment="1">
      <alignment vertical="center"/>
    </xf>
    <xf numFmtId="0" fontId="20" fillId="5" borderId="5" xfId="3" applyFill="1" applyBorder="1"/>
    <xf numFmtId="0" fontId="27" fillId="8" borderId="12" xfId="3" applyFont="1" applyFill="1" applyBorder="1" applyAlignment="1">
      <alignment vertical="center"/>
    </xf>
    <xf numFmtId="0" fontId="27" fillId="8" borderId="0" xfId="3" applyFont="1" applyFill="1" applyAlignment="1">
      <alignment vertical="center"/>
    </xf>
    <xf numFmtId="0" fontId="27" fillId="8" borderId="5" xfId="3" applyFont="1" applyFill="1" applyBorder="1" applyAlignment="1">
      <alignment vertical="center"/>
    </xf>
    <xf numFmtId="49" fontId="22" fillId="8" borderId="12" xfId="3" applyNumberFormat="1" applyFont="1" applyFill="1" applyBorder="1" applyAlignment="1">
      <alignment vertical="center"/>
    </xf>
    <xf numFmtId="49" fontId="22" fillId="8" borderId="0" xfId="3" applyNumberFormat="1" applyFont="1" applyFill="1" applyAlignment="1">
      <alignment vertical="center"/>
    </xf>
    <xf numFmtId="0" fontId="22" fillId="8" borderId="5" xfId="3" applyFont="1" applyFill="1" applyBorder="1" applyAlignment="1">
      <alignment horizontal="right" vertical="center"/>
    </xf>
    <xf numFmtId="49" fontId="22" fillId="8" borderId="11" xfId="3" applyNumberFormat="1" applyFont="1" applyFill="1" applyBorder="1" applyAlignment="1">
      <alignment vertical="center"/>
    </xf>
    <xf numFmtId="49" fontId="22" fillId="8" borderId="2" xfId="3" applyNumberFormat="1" applyFont="1" applyFill="1" applyBorder="1" applyAlignment="1">
      <alignment vertical="center"/>
    </xf>
    <xf numFmtId="0" fontId="22" fillId="8" borderId="4" xfId="3" applyFont="1" applyFill="1" applyBorder="1" applyAlignment="1">
      <alignment horizontal="right" vertical="center"/>
    </xf>
    <xf numFmtId="49" fontId="22" fillId="5" borderId="11" xfId="3" applyNumberFormat="1" applyFont="1" applyFill="1" applyBorder="1" applyAlignment="1">
      <alignment horizontal="center" vertical="center"/>
    </xf>
    <xf numFmtId="0" fontId="22" fillId="5" borderId="2" xfId="3" applyFont="1" applyFill="1" applyBorder="1" applyAlignment="1">
      <alignment vertical="center"/>
    </xf>
    <xf numFmtId="49" fontId="30" fillId="5" borderId="11" xfId="3" applyNumberFormat="1" applyFont="1" applyFill="1" applyBorder="1" applyAlignment="1">
      <alignment horizontal="center" vertical="center"/>
    </xf>
    <xf numFmtId="49" fontId="23" fillId="5" borderId="2" xfId="3" applyNumberFormat="1" applyFont="1" applyFill="1" applyBorder="1" applyAlignment="1">
      <alignment vertical="center"/>
    </xf>
    <xf numFmtId="49" fontId="22" fillId="5" borderId="4" xfId="3" applyNumberFormat="1" applyFont="1" applyFill="1" applyBorder="1" applyAlignment="1">
      <alignment vertical="center"/>
    </xf>
    <xf numFmtId="0" fontId="25" fillId="0" borderId="0" xfId="3" applyFont="1" applyAlignment="1">
      <alignment horizontal="right" vertical="center"/>
    </xf>
    <xf numFmtId="0" fontId="3" fillId="0" borderId="14" xfId="1" applyBorder="1" applyAlignment="1">
      <alignment horizontal="center" vertical="center" shrinkToFit="1"/>
    </xf>
    <xf numFmtId="49" fontId="4" fillId="5" borderId="0" xfId="1" applyNumberFormat="1" applyFont="1" applyFill="1" applyAlignment="1">
      <alignment vertical="top" shrinkToFit="1"/>
    </xf>
    <xf numFmtId="14" fontId="18" fillId="5" borderId="1" xfId="1" applyNumberFormat="1" applyFont="1" applyFill="1" applyBorder="1" applyAlignment="1">
      <alignment horizontal="left" vertical="center"/>
    </xf>
    <xf numFmtId="0" fontId="3" fillId="8" borderId="14" xfId="1" applyFill="1" applyBorder="1" applyAlignment="1">
      <alignment vertical="center"/>
    </xf>
    <xf numFmtId="0" fontId="22" fillId="5" borderId="0" xfId="1" applyFont="1" applyFill="1" applyAlignment="1">
      <alignment horizontal="left" vertical="center"/>
    </xf>
    <xf numFmtId="0" fontId="3" fillId="0" borderId="14" xfId="1" applyBorder="1" applyAlignment="1">
      <alignment horizontal="right" vertical="center" shrinkToFit="1"/>
    </xf>
    <xf numFmtId="0" fontId="3" fillId="14" borderId="14" xfId="1" applyFill="1" applyBorder="1" applyAlignment="1">
      <alignment horizontal="center" vertical="center"/>
    </xf>
    <xf numFmtId="0" fontId="3" fillId="0" borderId="14" xfId="1" applyBorder="1" applyAlignment="1">
      <alignment horizontal="center" vertical="center"/>
    </xf>
    <xf numFmtId="0" fontId="22" fillId="5" borderId="10" xfId="1" applyFont="1" applyFill="1" applyBorder="1" applyAlignment="1">
      <alignment horizontal="left" vertical="center"/>
    </xf>
    <xf numFmtId="0" fontId="20" fillId="5" borderId="2" xfId="3" applyFill="1" applyBorder="1" applyAlignment="1">
      <alignment horizontal="center"/>
    </xf>
    <xf numFmtId="0" fontId="22" fillId="5" borderId="10" xfId="3" applyFont="1" applyFill="1" applyBorder="1" applyAlignment="1">
      <alignment horizontal="left" vertical="center"/>
    </xf>
    <xf numFmtId="0" fontId="22" fillId="5" borderId="0" xfId="3" applyFont="1" applyFill="1" applyAlignment="1">
      <alignment horizontal="left" vertical="center"/>
    </xf>
    <xf numFmtId="0" fontId="20" fillId="0" borderId="14" xfId="3" applyBorder="1" applyAlignment="1">
      <alignment horizontal="right" vertical="center" shrinkToFit="1"/>
    </xf>
    <xf numFmtId="0" fontId="20" fillId="0" borderId="14" xfId="3" applyBorder="1" applyAlignment="1">
      <alignment horizontal="center" vertical="center"/>
    </xf>
    <xf numFmtId="0" fontId="20" fillId="14" borderId="14" xfId="3" applyFill="1" applyBorder="1" applyAlignment="1">
      <alignment horizontal="center" vertical="center"/>
    </xf>
    <xf numFmtId="0" fontId="20" fillId="8" borderId="14" xfId="3" applyFill="1" applyBorder="1" applyAlignment="1">
      <alignment vertical="center"/>
    </xf>
    <xf numFmtId="0" fontId="20" fillId="0" borderId="14" xfId="3" applyBorder="1" applyAlignment="1">
      <alignment horizontal="center" vertical="center" shrinkToFit="1"/>
    </xf>
    <xf numFmtId="49" fontId="36" fillId="5" borderId="0" xfId="3" applyNumberFormat="1" applyFont="1" applyFill="1" applyAlignment="1">
      <alignment vertical="top" shrinkToFit="1"/>
    </xf>
    <xf numFmtId="49" fontId="4" fillId="5" borderId="0" xfId="3" applyNumberFormat="1" applyFont="1" applyFill="1" applyAlignment="1">
      <alignment vertical="top" shrinkToFit="1"/>
    </xf>
    <xf numFmtId="14" fontId="18" fillId="5" borderId="1" xfId="3" applyNumberFormat="1" applyFont="1" applyFill="1" applyBorder="1" applyAlignment="1">
      <alignment horizontal="left" vertical="center"/>
    </xf>
    <xf numFmtId="0" fontId="20" fillId="5" borderId="2" xfId="1" applyFont="1" applyFill="1" applyBorder="1" applyAlignment="1">
      <alignment vertical="center" shrinkToFit="1"/>
    </xf>
    <xf numFmtId="0" fontId="39" fillId="0" borderId="0" xfId="4" applyFont="1" applyAlignment="1">
      <alignment horizontal="center" vertical="center"/>
    </xf>
    <xf numFmtId="0" fontId="1" fillId="0" borderId="0" xfId="4"/>
    <xf numFmtId="0" fontId="40" fillId="0" borderId="0" xfId="4" applyFont="1" applyAlignment="1">
      <alignment horizontal="center" vertical="center" wrapText="1"/>
    </xf>
    <xf numFmtId="0" fontId="40" fillId="0" borderId="0" xfId="4" applyFont="1"/>
    <xf numFmtId="0" fontId="41" fillId="0" borderId="0" xfId="4" applyFont="1" applyAlignment="1">
      <alignment textRotation="90" wrapText="1"/>
    </xf>
    <xf numFmtId="49" fontId="41" fillId="0" borderId="0" xfId="4" applyNumberFormat="1" applyFont="1" applyAlignment="1">
      <alignment textRotation="90" wrapText="1"/>
    </xf>
    <xf numFmtId="0" fontId="41" fillId="0" borderId="0" xfId="4" applyFont="1" applyAlignment="1">
      <alignment horizontal="center" textRotation="90" wrapText="1"/>
    </xf>
    <xf numFmtId="0" fontId="38" fillId="0" borderId="0" xfId="4" applyFont="1" applyAlignment="1">
      <alignment horizontal="center" vertical="center"/>
    </xf>
    <xf numFmtId="0" fontId="1" fillId="0" borderId="0" xfId="4" applyAlignment="1">
      <alignment horizontal="center"/>
    </xf>
    <xf numFmtId="20" fontId="1" fillId="0" borderId="6" xfId="4" applyNumberFormat="1" applyBorder="1"/>
    <xf numFmtId="49" fontId="37" fillId="0" borderId="7" xfId="4" applyNumberFormat="1" applyFont="1" applyBorder="1"/>
    <xf numFmtId="20" fontId="0" fillId="0" borderId="7" xfId="4" applyNumberFormat="1" applyFont="1" applyBorder="1" applyAlignment="1">
      <alignment horizontal="center"/>
    </xf>
    <xf numFmtId="0" fontId="38" fillId="0" borderId="7" xfId="4" applyFont="1" applyBorder="1" applyAlignment="1">
      <alignment horizontal="center" vertical="center"/>
    </xf>
    <xf numFmtId="0" fontId="42" fillId="0" borderId="7" xfId="4" applyFont="1" applyBorder="1" applyAlignment="1">
      <alignment horizontal="center" vertical="center"/>
    </xf>
    <xf numFmtId="0" fontId="0" fillId="0" borderId="7" xfId="4" applyFont="1" applyBorder="1" applyAlignment="1">
      <alignment vertical="center"/>
    </xf>
    <xf numFmtId="0" fontId="1" fillId="0" borderId="8" xfId="4" applyBorder="1" applyAlignment="1">
      <alignment horizontal="center"/>
    </xf>
    <xf numFmtId="20" fontId="1" fillId="0" borderId="13" xfId="4" applyNumberFormat="1" applyBorder="1" applyAlignment="1">
      <alignment horizontal="center" vertical="center"/>
    </xf>
    <xf numFmtId="49" fontId="37" fillId="0" borderId="13" xfId="4" applyNumberFormat="1" applyFont="1" applyBorder="1"/>
    <xf numFmtId="20" fontId="43" fillId="3" borderId="13" xfId="4" applyNumberFormat="1" applyFont="1" applyFill="1" applyBorder="1" applyAlignment="1">
      <alignment horizontal="center" vertical="center"/>
    </xf>
    <xf numFmtId="0" fontId="38" fillId="0" borderId="13" xfId="4" applyFont="1" applyBorder="1" applyAlignment="1">
      <alignment horizontal="center" vertical="center"/>
    </xf>
    <xf numFmtId="0" fontId="1" fillId="0" borderId="13" xfId="4" applyBorder="1" applyAlignment="1">
      <alignment horizontal="center" vertical="center" wrapText="1" shrinkToFit="1"/>
    </xf>
    <xf numFmtId="49" fontId="1" fillId="0" borderId="13" xfId="4" applyNumberFormat="1" applyBorder="1" applyAlignment="1">
      <alignment horizontal="center" vertical="center"/>
    </xf>
    <xf numFmtId="20" fontId="1" fillId="0" borderId="14" xfId="4" applyNumberFormat="1" applyBorder="1"/>
    <xf numFmtId="49" fontId="37" fillId="0" borderId="14" xfId="4" applyNumberFormat="1" applyFont="1" applyBorder="1"/>
    <xf numFmtId="20" fontId="43" fillId="0" borderId="14" xfId="4" applyNumberFormat="1" applyFont="1" applyBorder="1" applyAlignment="1">
      <alignment horizontal="center" vertical="center"/>
    </xf>
    <xf numFmtId="0" fontId="38" fillId="0" borderId="14" xfId="4" applyFont="1" applyBorder="1" applyAlignment="1">
      <alignment horizontal="center" vertical="center"/>
    </xf>
    <xf numFmtId="0" fontId="1" fillId="0" borderId="14" xfId="4" applyBorder="1" applyAlignment="1">
      <alignment horizontal="center" vertical="center" wrapText="1" shrinkToFit="1"/>
    </xf>
    <xf numFmtId="49" fontId="1" fillId="0" borderId="14" xfId="4" applyNumberFormat="1" applyBorder="1" applyAlignment="1">
      <alignment horizontal="center" vertical="center"/>
    </xf>
    <xf numFmtId="20" fontId="43" fillId="4" borderId="14" xfId="4" applyNumberFormat="1" applyFont="1" applyFill="1" applyBorder="1" applyAlignment="1">
      <alignment horizontal="center" vertical="center"/>
    </xf>
    <xf numFmtId="20" fontId="43" fillId="0" borderId="13" xfId="4" applyNumberFormat="1" applyFont="1" applyBorder="1" applyAlignment="1">
      <alignment horizontal="center" vertical="center"/>
    </xf>
    <xf numFmtId="20" fontId="1" fillId="0" borderId="14" xfId="4" applyNumberFormat="1" applyBorder="1" applyAlignment="1">
      <alignment horizontal="center" vertical="center"/>
    </xf>
    <xf numFmtId="20" fontId="43" fillId="16" borderId="14" xfId="4" applyNumberFormat="1" applyFont="1" applyFill="1" applyBorder="1" applyAlignment="1">
      <alignment horizontal="center" vertical="center"/>
    </xf>
    <xf numFmtId="20" fontId="43" fillId="17" borderId="13" xfId="4" applyNumberFormat="1" applyFont="1" applyFill="1" applyBorder="1" applyAlignment="1">
      <alignment horizontal="center" vertical="center"/>
    </xf>
    <xf numFmtId="0" fontId="43" fillId="0" borderId="14" xfId="4" applyFont="1" applyBorder="1" applyAlignment="1">
      <alignment horizontal="center" vertical="center"/>
    </xf>
    <xf numFmtId="0" fontId="0" fillId="0" borderId="14" xfId="4" applyFont="1" applyBorder="1" applyAlignment="1">
      <alignment horizontal="center" vertical="center"/>
    </xf>
    <xf numFmtId="0" fontId="1" fillId="0" borderId="14" xfId="4" applyBorder="1" applyAlignment="1">
      <alignment horizontal="center"/>
    </xf>
    <xf numFmtId="20" fontId="1" fillId="0" borderId="0" xfId="4" applyNumberFormat="1" applyAlignment="1">
      <alignment horizontal="center" vertical="center"/>
    </xf>
    <xf numFmtId="49" fontId="37" fillId="0" borderId="14" xfId="4" applyNumberFormat="1" applyFont="1" applyBorder="1" applyAlignment="1">
      <alignment horizontal="center"/>
    </xf>
    <xf numFmtId="0" fontId="43" fillId="3" borderId="14" xfId="4" applyFont="1" applyFill="1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20" fontId="43" fillId="3" borderId="14" xfId="4" applyNumberFormat="1" applyFont="1" applyFill="1" applyBorder="1" applyAlignment="1">
      <alignment horizontal="center" vertical="center"/>
    </xf>
    <xf numFmtId="49" fontId="1" fillId="0" borderId="0" xfId="4" applyNumberFormat="1"/>
    <xf numFmtId="0" fontId="38" fillId="0" borderId="0" xfId="4" applyFont="1" applyAlignment="1">
      <alignment horizontal="center"/>
    </xf>
  </cellXfs>
  <cellStyles count="5">
    <cellStyle name="Normál" xfId="0" builtinId="0"/>
    <cellStyle name="Normál 2" xfId="1" xr:uid="{0C05E1E8-2D47-49AB-B838-F2BF36DE552B}"/>
    <cellStyle name="Normál 2 2" xfId="4" xr:uid="{3F05FB10-E0FD-45AD-A40B-1B29CC715CFA}"/>
    <cellStyle name="Normál 3" xfId="3" xr:uid="{8FAD11C7-223C-401E-B45B-B454F473085B}"/>
    <cellStyle name="Pénznem 2" xfId="2" xr:uid="{9B83CCBB-DCF9-46D6-8E59-80DB4480CFC3}"/>
  </cellStyles>
  <dxfs count="9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E7089752-DDF0-4165-BA9B-E9FBAED3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30480</xdr:rowOff>
    </xdr:from>
    <xdr:to>
      <xdr:col>12</xdr:col>
      <xdr:colOff>556260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CAEE5EFF-BA1E-4912-9BB1-DAFB90F0C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3048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5699E54E-DE64-4BC7-8CB3-76743196F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9BD57B8-4CA4-418F-9B27-6E635659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csika/Downloads/verseny_jo20180225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  <cell r="J40" t="e">
            <v>#REF!</v>
          </cell>
          <cell r="K40" t="str">
            <v>ZZZ9</v>
          </cell>
          <cell r="L40">
            <v>999</v>
          </cell>
          <cell r="M40">
            <v>999</v>
          </cell>
          <cell r="P40">
            <v>999</v>
          </cell>
        </row>
        <row r="41">
          <cell r="A41">
            <v>35</v>
          </cell>
          <cell r="J41" t="e">
            <v>#REF!</v>
          </cell>
          <cell r="K41" t="str">
            <v>ZZZ9</v>
          </cell>
          <cell r="L41">
            <v>999</v>
          </cell>
          <cell r="M41">
            <v>999</v>
          </cell>
          <cell r="P41">
            <v>999</v>
          </cell>
        </row>
        <row r="42">
          <cell r="A42">
            <v>36</v>
          </cell>
          <cell r="J42" t="e">
            <v>#REF!</v>
          </cell>
          <cell r="K42" t="str">
            <v>ZZZ9</v>
          </cell>
          <cell r="L42">
            <v>999</v>
          </cell>
          <cell r="M42">
            <v>999</v>
          </cell>
          <cell r="P42">
            <v>999</v>
          </cell>
        </row>
        <row r="43">
          <cell r="A43">
            <v>37</v>
          </cell>
          <cell r="J43" t="e">
            <v>#REF!</v>
          </cell>
          <cell r="K43" t="str">
            <v>ZZZ9</v>
          </cell>
          <cell r="L43">
            <v>999</v>
          </cell>
          <cell r="M43">
            <v>999</v>
          </cell>
          <cell r="P43">
            <v>999</v>
          </cell>
        </row>
        <row r="44">
          <cell r="A44">
            <v>38</v>
          </cell>
          <cell r="J44" t="e">
            <v>#REF!</v>
          </cell>
          <cell r="K44" t="str">
            <v>ZZZ9</v>
          </cell>
          <cell r="L44">
            <v>999</v>
          </cell>
          <cell r="M44">
            <v>999</v>
          </cell>
          <cell r="P44">
            <v>999</v>
          </cell>
        </row>
        <row r="45">
          <cell r="A45">
            <v>39</v>
          </cell>
          <cell r="J45" t="e">
            <v>#REF!</v>
          </cell>
          <cell r="K45" t="str">
            <v>ZZZ9</v>
          </cell>
          <cell r="L45">
            <v>999</v>
          </cell>
          <cell r="M45">
            <v>999</v>
          </cell>
          <cell r="P45">
            <v>999</v>
          </cell>
        </row>
        <row r="46">
          <cell r="A46">
            <v>40</v>
          </cell>
          <cell r="J46" t="e">
            <v>#REF!</v>
          </cell>
          <cell r="K46" t="str">
            <v>ZZZ9</v>
          </cell>
          <cell r="L46">
            <v>999</v>
          </cell>
          <cell r="M46">
            <v>999</v>
          </cell>
          <cell r="P46">
            <v>999</v>
          </cell>
        </row>
        <row r="47">
          <cell r="A47">
            <v>41</v>
          </cell>
          <cell r="J47" t="e">
            <v>#REF!</v>
          </cell>
          <cell r="K47" t="str">
            <v>ZZZ9</v>
          </cell>
          <cell r="L47">
            <v>999</v>
          </cell>
          <cell r="M47">
            <v>999</v>
          </cell>
          <cell r="P47">
            <v>999</v>
          </cell>
        </row>
        <row r="48">
          <cell r="A48">
            <v>42</v>
          </cell>
          <cell r="J48" t="e">
            <v>#REF!</v>
          </cell>
          <cell r="K48" t="str">
            <v>ZZZ9</v>
          </cell>
          <cell r="L48">
            <v>999</v>
          </cell>
          <cell r="M48">
            <v>999</v>
          </cell>
          <cell r="P48">
            <v>999</v>
          </cell>
        </row>
        <row r="49">
          <cell r="A49">
            <v>43</v>
          </cell>
          <cell r="J49" t="e">
            <v>#REF!</v>
          </cell>
          <cell r="K49" t="str">
            <v>ZZZ9</v>
          </cell>
          <cell r="L49">
            <v>999</v>
          </cell>
          <cell r="M49">
            <v>999</v>
          </cell>
          <cell r="P49">
            <v>999</v>
          </cell>
        </row>
        <row r="50">
          <cell r="A50">
            <v>44</v>
          </cell>
          <cell r="J50" t="e">
            <v>#REF!</v>
          </cell>
          <cell r="K50" t="str">
            <v>ZZZ9</v>
          </cell>
          <cell r="L50">
            <v>999</v>
          </cell>
          <cell r="M50">
            <v>999</v>
          </cell>
          <cell r="P50">
            <v>999</v>
          </cell>
        </row>
        <row r="51">
          <cell r="A51">
            <v>45</v>
          </cell>
          <cell r="J51" t="e">
            <v>#REF!</v>
          </cell>
          <cell r="K51" t="str">
            <v>ZZZ9</v>
          </cell>
          <cell r="L51">
            <v>999</v>
          </cell>
          <cell r="M51">
            <v>999</v>
          </cell>
          <cell r="P51">
            <v>999</v>
          </cell>
        </row>
        <row r="52">
          <cell r="A52">
            <v>46</v>
          </cell>
          <cell r="J52" t="e">
            <v>#REF!</v>
          </cell>
          <cell r="K52" t="str">
            <v>ZZZ9</v>
          </cell>
          <cell r="L52">
            <v>999</v>
          </cell>
          <cell r="M52">
            <v>999</v>
          </cell>
          <cell r="P52">
            <v>999</v>
          </cell>
        </row>
        <row r="53">
          <cell r="A53">
            <v>47</v>
          </cell>
          <cell r="J53" t="e">
            <v>#REF!</v>
          </cell>
          <cell r="K53" t="str">
            <v>ZZZ9</v>
          </cell>
          <cell r="L53">
            <v>999</v>
          </cell>
          <cell r="M53">
            <v>999</v>
          </cell>
          <cell r="P53">
            <v>999</v>
          </cell>
        </row>
        <row r="54">
          <cell r="A54">
            <v>48</v>
          </cell>
          <cell r="J54" t="e">
            <v>#REF!</v>
          </cell>
          <cell r="K54" t="str">
            <v>ZZZ9</v>
          </cell>
          <cell r="L54">
            <v>999</v>
          </cell>
          <cell r="M54">
            <v>999</v>
          </cell>
          <cell r="P54">
            <v>999</v>
          </cell>
        </row>
        <row r="55">
          <cell r="A55">
            <v>49</v>
          </cell>
          <cell r="J55" t="e">
            <v>#REF!</v>
          </cell>
          <cell r="K55" t="str">
            <v>ZZZ9</v>
          </cell>
          <cell r="L55">
            <v>999</v>
          </cell>
          <cell r="M55">
            <v>999</v>
          </cell>
          <cell r="P55">
            <v>999</v>
          </cell>
        </row>
        <row r="56">
          <cell r="A56">
            <v>50</v>
          </cell>
          <cell r="J56" t="e">
            <v>#REF!</v>
          </cell>
          <cell r="K56" t="str">
            <v>ZZZ9</v>
          </cell>
          <cell r="L56">
            <v>999</v>
          </cell>
          <cell r="M56">
            <v>999</v>
          </cell>
          <cell r="P56">
            <v>999</v>
          </cell>
        </row>
        <row r="57">
          <cell r="A57">
            <v>51</v>
          </cell>
          <cell r="J57" t="e">
            <v>#REF!</v>
          </cell>
          <cell r="K57" t="str">
            <v>ZZZ9</v>
          </cell>
          <cell r="L57">
            <v>999</v>
          </cell>
          <cell r="M57">
            <v>999</v>
          </cell>
          <cell r="P57">
            <v>999</v>
          </cell>
        </row>
        <row r="58">
          <cell r="A58">
            <v>52</v>
          </cell>
          <cell r="J58" t="e">
            <v>#REF!</v>
          </cell>
          <cell r="K58" t="str">
            <v>ZZZ9</v>
          </cell>
          <cell r="L58">
            <v>999</v>
          </cell>
          <cell r="M58">
            <v>999</v>
          </cell>
          <cell r="P58">
            <v>999</v>
          </cell>
        </row>
        <row r="59">
          <cell r="A59">
            <v>53</v>
          </cell>
          <cell r="J59" t="e">
            <v>#REF!</v>
          </cell>
          <cell r="K59" t="str">
            <v>ZZZ9</v>
          </cell>
          <cell r="L59">
            <v>999</v>
          </cell>
          <cell r="M59">
            <v>999</v>
          </cell>
          <cell r="P59">
            <v>999</v>
          </cell>
        </row>
        <row r="60">
          <cell r="A60">
            <v>54</v>
          </cell>
          <cell r="J60" t="e">
            <v>#REF!</v>
          </cell>
          <cell r="K60" t="str">
            <v>ZZZ9</v>
          </cell>
          <cell r="L60">
            <v>999</v>
          </cell>
          <cell r="M60">
            <v>999</v>
          </cell>
          <cell r="P60">
            <v>999</v>
          </cell>
        </row>
        <row r="61">
          <cell r="A61">
            <v>55</v>
          </cell>
          <cell r="J61" t="e">
            <v>#REF!</v>
          </cell>
          <cell r="K61" t="str">
            <v>ZZZ9</v>
          </cell>
          <cell r="L61">
            <v>999</v>
          </cell>
          <cell r="M61">
            <v>999</v>
          </cell>
          <cell r="P61">
            <v>999</v>
          </cell>
        </row>
        <row r="62">
          <cell r="A62">
            <v>56</v>
          </cell>
          <cell r="J62" t="e">
            <v>#REF!</v>
          </cell>
          <cell r="K62" t="str">
            <v>ZZZ9</v>
          </cell>
          <cell r="L62">
            <v>999</v>
          </cell>
          <cell r="M62">
            <v>999</v>
          </cell>
          <cell r="P62">
            <v>999</v>
          </cell>
        </row>
        <row r="63">
          <cell r="A63">
            <v>57</v>
          </cell>
          <cell r="J63" t="e">
            <v>#REF!</v>
          </cell>
          <cell r="K63" t="str">
            <v>ZZZ9</v>
          </cell>
          <cell r="L63">
            <v>999</v>
          </cell>
          <cell r="M63">
            <v>999</v>
          </cell>
          <cell r="P63">
            <v>999</v>
          </cell>
        </row>
        <row r="64">
          <cell r="A64">
            <v>58</v>
          </cell>
          <cell r="J64" t="e">
            <v>#REF!</v>
          </cell>
          <cell r="K64" t="str">
            <v>ZZZ9</v>
          </cell>
          <cell r="L64">
            <v>999</v>
          </cell>
          <cell r="M64">
            <v>999</v>
          </cell>
          <cell r="P64">
            <v>999</v>
          </cell>
        </row>
        <row r="65">
          <cell r="A65">
            <v>59</v>
          </cell>
          <cell r="J65" t="e">
            <v>#REF!</v>
          </cell>
          <cell r="K65" t="str">
            <v>ZZZ9</v>
          </cell>
          <cell r="L65">
            <v>999</v>
          </cell>
          <cell r="M65">
            <v>999</v>
          </cell>
          <cell r="P65">
            <v>999</v>
          </cell>
        </row>
        <row r="66">
          <cell r="A66">
            <v>60</v>
          </cell>
          <cell r="J66" t="e">
            <v>#REF!</v>
          </cell>
          <cell r="K66" t="str">
            <v>ZZZ9</v>
          </cell>
          <cell r="L66">
            <v>999</v>
          </cell>
          <cell r="M66">
            <v>999</v>
          </cell>
          <cell r="P66">
            <v>999</v>
          </cell>
        </row>
        <row r="67">
          <cell r="A67">
            <v>61</v>
          </cell>
          <cell r="J67" t="e">
            <v>#REF!</v>
          </cell>
          <cell r="K67" t="str">
            <v>ZZZ9</v>
          </cell>
          <cell r="L67">
            <v>999</v>
          </cell>
          <cell r="M67">
            <v>999</v>
          </cell>
          <cell r="P67">
            <v>999</v>
          </cell>
        </row>
        <row r="68">
          <cell r="A68">
            <v>62</v>
          </cell>
          <cell r="J68" t="e">
            <v>#REF!</v>
          </cell>
          <cell r="K68" t="str">
            <v>ZZZ9</v>
          </cell>
          <cell r="L68">
            <v>999</v>
          </cell>
          <cell r="M68">
            <v>999</v>
          </cell>
          <cell r="P68">
            <v>999</v>
          </cell>
        </row>
        <row r="69">
          <cell r="A69">
            <v>63</v>
          </cell>
          <cell r="J69" t="e">
            <v>#REF!</v>
          </cell>
          <cell r="K69" t="str">
            <v>ZZZ9</v>
          </cell>
          <cell r="L69">
            <v>999</v>
          </cell>
          <cell r="M69">
            <v>999</v>
          </cell>
          <cell r="P69">
            <v>999</v>
          </cell>
        </row>
        <row r="70">
          <cell r="A70">
            <v>64</v>
          </cell>
          <cell r="J70" t="e">
            <v>#REF!</v>
          </cell>
          <cell r="K70" t="str">
            <v>ZZZ9</v>
          </cell>
          <cell r="L70">
            <v>999</v>
          </cell>
          <cell r="M70">
            <v>999</v>
          </cell>
          <cell r="P70">
            <v>999</v>
          </cell>
        </row>
        <row r="71">
          <cell r="A71">
            <v>65</v>
          </cell>
          <cell r="J71" t="e">
            <v>#REF!</v>
          </cell>
          <cell r="K71" t="str">
            <v>ZZZ9</v>
          </cell>
          <cell r="L71">
            <v>999</v>
          </cell>
          <cell r="M71">
            <v>999</v>
          </cell>
          <cell r="P71">
            <v>999</v>
          </cell>
        </row>
        <row r="72">
          <cell r="A72">
            <v>66</v>
          </cell>
          <cell r="J72" t="e">
            <v>#REF!</v>
          </cell>
          <cell r="K72" t="str">
            <v>ZZZ9</v>
          </cell>
          <cell r="L72">
            <v>999</v>
          </cell>
          <cell r="M72">
            <v>999</v>
          </cell>
          <cell r="P72">
            <v>999</v>
          </cell>
        </row>
        <row r="73">
          <cell r="A73">
            <v>67</v>
          </cell>
          <cell r="J73" t="e">
            <v>#REF!</v>
          </cell>
          <cell r="K73" t="str">
            <v>ZZZ9</v>
          </cell>
          <cell r="L73">
            <v>999</v>
          </cell>
          <cell r="M73">
            <v>999</v>
          </cell>
          <cell r="P73">
            <v>999</v>
          </cell>
        </row>
        <row r="74">
          <cell r="A74">
            <v>68</v>
          </cell>
          <cell r="J74" t="e">
            <v>#REF!</v>
          </cell>
          <cell r="K74" t="str">
            <v>ZZZ9</v>
          </cell>
          <cell r="L74">
            <v>999</v>
          </cell>
          <cell r="M74">
            <v>999</v>
          </cell>
          <cell r="P74">
            <v>999</v>
          </cell>
        </row>
        <row r="75">
          <cell r="A75">
            <v>69</v>
          </cell>
          <cell r="J75" t="e">
            <v>#REF!</v>
          </cell>
          <cell r="K75" t="str">
            <v>ZZZ9</v>
          </cell>
          <cell r="L75">
            <v>999</v>
          </cell>
          <cell r="M75">
            <v>999</v>
          </cell>
          <cell r="P75">
            <v>999</v>
          </cell>
        </row>
        <row r="76">
          <cell r="A76">
            <v>70</v>
          </cell>
          <cell r="J76" t="e">
            <v>#REF!</v>
          </cell>
          <cell r="K76" t="str">
            <v>ZZZ9</v>
          </cell>
          <cell r="L76">
            <v>999</v>
          </cell>
          <cell r="M76">
            <v>999</v>
          </cell>
          <cell r="P76">
            <v>999</v>
          </cell>
        </row>
        <row r="77">
          <cell r="A77">
            <v>71</v>
          </cell>
          <cell r="J77" t="e">
            <v>#REF!</v>
          </cell>
          <cell r="K77" t="str">
            <v>ZZZ9</v>
          </cell>
          <cell r="L77">
            <v>999</v>
          </cell>
          <cell r="M77">
            <v>999</v>
          </cell>
          <cell r="P77">
            <v>999</v>
          </cell>
        </row>
        <row r="78">
          <cell r="A78">
            <v>72</v>
          </cell>
          <cell r="J78" t="e">
            <v>#REF!</v>
          </cell>
          <cell r="K78" t="str">
            <v>ZZZ9</v>
          </cell>
          <cell r="L78">
            <v>999</v>
          </cell>
          <cell r="M78">
            <v>999</v>
          </cell>
          <cell r="P78">
            <v>999</v>
          </cell>
        </row>
        <row r="79">
          <cell r="A79">
            <v>73</v>
          </cell>
          <cell r="J79" t="e">
            <v>#REF!</v>
          </cell>
          <cell r="K79" t="str">
            <v>ZZZ9</v>
          </cell>
          <cell r="L79">
            <v>999</v>
          </cell>
          <cell r="M79">
            <v>999</v>
          </cell>
          <cell r="P79">
            <v>999</v>
          </cell>
        </row>
        <row r="80">
          <cell r="A80">
            <v>74</v>
          </cell>
          <cell r="J80" t="e">
            <v>#REF!</v>
          </cell>
          <cell r="K80" t="str">
            <v>ZZZ9</v>
          </cell>
          <cell r="L80">
            <v>999</v>
          </cell>
          <cell r="M80">
            <v>999</v>
          </cell>
          <cell r="P80">
            <v>999</v>
          </cell>
        </row>
        <row r="81">
          <cell r="A81">
            <v>75</v>
          </cell>
          <cell r="J81" t="e">
            <v>#REF!</v>
          </cell>
          <cell r="K81" t="str">
            <v>ZZZ9</v>
          </cell>
          <cell r="L81">
            <v>999</v>
          </cell>
          <cell r="M81">
            <v>999</v>
          </cell>
          <cell r="P81">
            <v>999</v>
          </cell>
        </row>
        <row r="82">
          <cell r="A82">
            <v>76</v>
          </cell>
          <cell r="J82" t="e">
            <v>#REF!</v>
          </cell>
          <cell r="K82" t="str">
            <v>ZZZ9</v>
          </cell>
          <cell r="L82">
            <v>999</v>
          </cell>
          <cell r="M82">
            <v>999</v>
          </cell>
          <cell r="P82">
            <v>999</v>
          </cell>
        </row>
        <row r="83">
          <cell r="A83">
            <v>77</v>
          </cell>
          <cell r="J83" t="e">
            <v>#REF!</v>
          </cell>
          <cell r="K83" t="str">
            <v>ZZZ9</v>
          </cell>
          <cell r="L83">
            <v>999</v>
          </cell>
          <cell r="M83">
            <v>999</v>
          </cell>
          <cell r="P83">
            <v>999</v>
          </cell>
        </row>
        <row r="84">
          <cell r="A84">
            <v>78</v>
          </cell>
          <cell r="J84" t="e">
            <v>#REF!</v>
          </cell>
          <cell r="K84" t="str">
            <v>ZZZ9</v>
          </cell>
          <cell r="L84">
            <v>999</v>
          </cell>
          <cell r="M84">
            <v>999</v>
          </cell>
          <cell r="P84">
            <v>999</v>
          </cell>
        </row>
        <row r="85">
          <cell r="A85">
            <v>79</v>
          </cell>
          <cell r="J85" t="e">
            <v>#REF!</v>
          </cell>
          <cell r="K85" t="str">
            <v>ZZZ9</v>
          </cell>
          <cell r="L85">
            <v>999</v>
          </cell>
          <cell r="M85">
            <v>999</v>
          </cell>
          <cell r="P85">
            <v>999</v>
          </cell>
        </row>
        <row r="86">
          <cell r="A86">
            <v>80</v>
          </cell>
          <cell r="J86" t="e">
            <v>#REF!</v>
          </cell>
          <cell r="K86" t="str">
            <v>ZZZ9</v>
          </cell>
          <cell r="L86">
            <v>999</v>
          </cell>
          <cell r="M86">
            <v>999</v>
          </cell>
          <cell r="P86">
            <v>999</v>
          </cell>
        </row>
        <row r="87">
          <cell r="A87">
            <v>81</v>
          </cell>
          <cell r="J87" t="e">
            <v>#REF!</v>
          </cell>
          <cell r="K87" t="str">
            <v>ZZZ9</v>
          </cell>
          <cell r="L87">
            <v>999</v>
          </cell>
          <cell r="M87">
            <v>999</v>
          </cell>
          <cell r="P87">
            <v>999</v>
          </cell>
        </row>
        <row r="88">
          <cell r="A88">
            <v>82</v>
          </cell>
          <cell r="J88" t="e">
            <v>#REF!</v>
          </cell>
          <cell r="K88" t="str">
            <v>ZZZ9</v>
          </cell>
          <cell r="L88">
            <v>999</v>
          </cell>
          <cell r="M88">
            <v>999</v>
          </cell>
          <cell r="P88">
            <v>999</v>
          </cell>
        </row>
        <row r="89">
          <cell r="A89">
            <v>83</v>
          </cell>
          <cell r="J89" t="e">
            <v>#REF!</v>
          </cell>
          <cell r="K89" t="str">
            <v>ZZZ9</v>
          </cell>
          <cell r="L89">
            <v>999</v>
          </cell>
          <cell r="M89">
            <v>999</v>
          </cell>
          <cell r="P89">
            <v>999</v>
          </cell>
        </row>
        <row r="90">
          <cell r="A90">
            <v>84</v>
          </cell>
          <cell r="J90" t="e">
            <v>#REF!</v>
          </cell>
          <cell r="K90" t="str">
            <v>ZZZ9</v>
          </cell>
          <cell r="L90">
            <v>999</v>
          </cell>
          <cell r="M90">
            <v>999</v>
          </cell>
          <cell r="P90">
            <v>999</v>
          </cell>
        </row>
        <row r="91">
          <cell r="A91">
            <v>85</v>
          </cell>
          <cell r="J91" t="e">
            <v>#REF!</v>
          </cell>
          <cell r="K91" t="str">
            <v>ZZZ9</v>
          </cell>
          <cell r="L91">
            <v>999</v>
          </cell>
          <cell r="M91">
            <v>999</v>
          </cell>
          <cell r="P91">
            <v>999</v>
          </cell>
        </row>
        <row r="92">
          <cell r="A92">
            <v>86</v>
          </cell>
          <cell r="J92" t="e">
            <v>#REF!</v>
          </cell>
          <cell r="K92" t="str">
            <v>ZZZ9</v>
          </cell>
          <cell r="L92">
            <v>999</v>
          </cell>
          <cell r="M92">
            <v>999</v>
          </cell>
          <cell r="P92">
            <v>999</v>
          </cell>
        </row>
        <row r="93">
          <cell r="A93">
            <v>87</v>
          </cell>
          <cell r="J93" t="e">
            <v>#REF!</v>
          </cell>
          <cell r="K93" t="str">
            <v>ZZZ9</v>
          </cell>
          <cell r="L93">
            <v>999</v>
          </cell>
          <cell r="M93">
            <v>999</v>
          </cell>
          <cell r="P93">
            <v>999</v>
          </cell>
        </row>
        <row r="94">
          <cell r="A94">
            <v>88</v>
          </cell>
          <cell r="J94" t="e">
            <v>#REF!</v>
          </cell>
          <cell r="K94" t="str">
            <v>ZZZ9</v>
          </cell>
          <cell r="L94">
            <v>999</v>
          </cell>
          <cell r="M94">
            <v>999</v>
          </cell>
          <cell r="P94">
            <v>999</v>
          </cell>
        </row>
        <row r="95">
          <cell r="A95">
            <v>89</v>
          </cell>
          <cell r="J95" t="e">
            <v>#REF!</v>
          </cell>
          <cell r="K95" t="str">
            <v>ZZZ9</v>
          </cell>
          <cell r="L95">
            <v>999</v>
          </cell>
          <cell r="M95">
            <v>999</v>
          </cell>
          <cell r="P95">
            <v>999</v>
          </cell>
        </row>
        <row r="96">
          <cell r="A96">
            <v>90</v>
          </cell>
          <cell r="J96" t="e">
            <v>#REF!</v>
          </cell>
          <cell r="K96" t="str">
            <v>ZZZ9</v>
          </cell>
          <cell r="L96">
            <v>999</v>
          </cell>
          <cell r="M96">
            <v>999</v>
          </cell>
          <cell r="P96">
            <v>999</v>
          </cell>
        </row>
        <row r="97">
          <cell r="A97">
            <v>91</v>
          </cell>
          <cell r="J97" t="e">
            <v>#REF!</v>
          </cell>
          <cell r="K97" t="str">
            <v>ZZZ9</v>
          </cell>
          <cell r="L97">
            <v>999</v>
          </cell>
          <cell r="M97">
            <v>999</v>
          </cell>
          <cell r="P97">
            <v>999</v>
          </cell>
        </row>
        <row r="98">
          <cell r="A98">
            <v>92</v>
          </cell>
          <cell r="J98" t="e">
            <v>#REF!</v>
          </cell>
          <cell r="K98" t="str">
            <v>ZZZ9</v>
          </cell>
          <cell r="L98">
            <v>999</v>
          </cell>
          <cell r="M98">
            <v>999</v>
          </cell>
          <cell r="P98">
            <v>999</v>
          </cell>
        </row>
        <row r="99">
          <cell r="A99">
            <v>93</v>
          </cell>
          <cell r="J99" t="e">
            <v>#REF!</v>
          </cell>
          <cell r="K99" t="str">
            <v>ZZZ9</v>
          </cell>
          <cell r="L99">
            <v>999</v>
          </cell>
          <cell r="M99">
            <v>999</v>
          </cell>
          <cell r="P99">
            <v>999</v>
          </cell>
        </row>
        <row r="100">
          <cell r="A100">
            <v>94</v>
          </cell>
          <cell r="J100" t="e">
            <v>#REF!</v>
          </cell>
          <cell r="K100" t="str">
            <v>ZZZ9</v>
          </cell>
          <cell r="L100">
            <v>999</v>
          </cell>
          <cell r="M100">
            <v>999</v>
          </cell>
          <cell r="P100">
            <v>999</v>
          </cell>
        </row>
        <row r="101">
          <cell r="A101">
            <v>95</v>
          </cell>
          <cell r="J101" t="e">
            <v>#REF!</v>
          </cell>
          <cell r="K101" t="str">
            <v>ZZZ9</v>
          </cell>
          <cell r="L101">
            <v>999</v>
          </cell>
          <cell r="M101">
            <v>999</v>
          </cell>
          <cell r="P101">
            <v>999</v>
          </cell>
        </row>
        <row r="102">
          <cell r="A102">
            <v>96</v>
          </cell>
          <cell r="J102" t="e">
            <v>#REF!</v>
          </cell>
          <cell r="K102" t="str">
            <v>ZZZ9</v>
          </cell>
          <cell r="L102">
            <v>999</v>
          </cell>
          <cell r="M102">
            <v>999</v>
          </cell>
          <cell r="P102">
            <v>999</v>
          </cell>
        </row>
        <row r="103">
          <cell r="A103">
            <v>97</v>
          </cell>
          <cell r="J103" t="e">
            <v>#REF!</v>
          </cell>
          <cell r="K103" t="str">
            <v>ZZZ9</v>
          </cell>
          <cell r="L103">
            <v>999</v>
          </cell>
          <cell r="M103">
            <v>999</v>
          </cell>
          <cell r="P103">
            <v>999</v>
          </cell>
        </row>
        <row r="104">
          <cell r="A104">
            <v>98</v>
          </cell>
          <cell r="J104" t="e">
            <v>#REF!</v>
          </cell>
          <cell r="K104" t="str">
            <v>ZZZ9</v>
          </cell>
          <cell r="L104">
            <v>999</v>
          </cell>
          <cell r="M104">
            <v>999</v>
          </cell>
          <cell r="P104">
            <v>999</v>
          </cell>
        </row>
        <row r="105">
          <cell r="A105">
            <v>99</v>
          </cell>
          <cell r="J105" t="e">
            <v>#REF!</v>
          </cell>
          <cell r="K105" t="str">
            <v>ZZZ9</v>
          </cell>
          <cell r="L105">
            <v>999</v>
          </cell>
          <cell r="M105">
            <v>999</v>
          </cell>
          <cell r="P105">
            <v>999</v>
          </cell>
        </row>
        <row r="106">
          <cell r="A106">
            <v>100</v>
          </cell>
          <cell r="J106" t="e">
            <v>#REF!</v>
          </cell>
          <cell r="K106" t="str">
            <v>ZZZ9</v>
          </cell>
          <cell r="L106">
            <v>999</v>
          </cell>
          <cell r="M106">
            <v>999</v>
          </cell>
          <cell r="P106">
            <v>999</v>
          </cell>
        </row>
        <row r="107">
          <cell r="A107">
            <v>101</v>
          </cell>
          <cell r="J107" t="e">
            <v>#REF!</v>
          </cell>
          <cell r="K107" t="str">
            <v>ZZZ9</v>
          </cell>
          <cell r="L107">
            <v>999</v>
          </cell>
          <cell r="M107">
            <v>999</v>
          </cell>
          <cell r="P107">
            <v>999</v>
          </cell>
        </row>
        <row r="108">
          <cell r="A108">
            <v>102</v>
          </cell>
          <cell r="J108" t="e">
            <v>#REF!</v>
          </cell>
          <cell r="K108" t="str">
            <v>ZZZ9</v>
          </cell>
          <cell r="L108">
            <v>999</v>
          </cell>
          <cell r="M108">
            <v>999</v>
          </cell>
          <cell r="P108">
            <v>999</v>
          </cell>
        </row>
        <row r="109">
          <cell r="A109">
            <v>103</v>
          </cell>
          <cell r="J109" t="e">
            <v>#REF!</v>
          </cell>
          <cell r="K109" t="str">
            <v>ZZZ9</v>
          </cell>
          <cell r="L109">
            <v>999</v>
          </cell>
          <cell r="M109">
            <v>999</v>
          </cell>
          <cell r="P109">
            <v>999</v>
          </cell>
        </row>
        <row r="110">
          <cell r="A110">
            <v>104</v>
          </cell>
          <cell r="J110" t="e">
            <v>#REF!</v>
          </cell>
          <cell r="K110" t="str">
            <v>ZZZ9</v>
          </cell>
          <cell r="L110">
            <v>999</v>
          </cell>
          <cell r="M110">
            <v>999</v>
          </cell>
          <cell r="P110">
            <v>999</v>
          </cell>
        </row>
        <row r="111">
          <cell r="A111">
            <v>105</v>
          </cell>
          <cell r="J111" t="e">
            <v>#REF!</v>
          </cell>
          <cell r="K111" t="str">
            <v>ZZZ9</v>
          </cell>
          <cell r="L111">
            <v>999</v>
          </cell>
          <cell r="M111">
            <v>999</v>
          </cell>
          <cell r="P111">
            <v>999</v>
          </cell>
        </row>
        <row r="112">
          <cell r="A112">
            <v>106</v>
          </cell>
          <cell r="J112" t="e">
            <v>#REF!</v>
          </cell>
          <cell r="K112" t="str">
            <v>ZZZ9</v>
          </cell>
          <cell r="L112">
            <v>999</v>
          </cell>
          <cell r="M112">
            <v>999</v>
          </cell>
          <cell r="P112">
            <v>999</v>
          </cell>
        </row>
        <row r="113">
          <cell r="A113">
            <v>107</v>
          </cell>
          <cell r="J113" t="e">
            <v>#REF!</v>
          </cell>
          <cell r="K113" t="str">
            <v>ZZZ9</v>
          </cell>
          <cell r="L113">
            <v>999</v>
          </cell>
          <cell r="M113">
            <v>999</v>
          </cell>
          <cell r="P113">
            <v>999</v>
          </cell>
        </row>
        <row r="114">
          <cell r="A114">
            <v>108</v>
          </cell>
          <cell r="J114" t="e">
            <v>#REF!</v>
          </cell>
          <cell r="K114" t="str">
            <v>ZZZ9</v>
          </cell>
          <cell r="L114">
            <v>999</v>
          </cell>
          <cell r="M114">
            <v>999</v>
          </cell>
          <cell r="P114">
            <v>999</v>
          </cell>
        </row>
        <row r="115">
          <cell r="A115">
            <v>109</v>
          </cell>
          <cell r="J115" t="e">
            <v>#REF!</v>
          </cell>
          <cell r="K115" t="str">
            <v>ZZZ9</v>
          </cell>
          <cell r="L115">
            <v>999</v>
          </cell>
          <cell r="M115">
            <v>999</v>
          </cell>
          <cell r="P115">
            <v>999</v>
          </cell>
        </row>
        <row r="116">
          <cell r="A116">
            <v>110</v>
          </cell>
          <cell r="J116" t="e">
            <v>#REF!</v>
          </cell>
          <cell r="K116" t="str">
            <v>ZZZ9</v>
          </cell>
          <cell r="L116">
            <v>999</v>
          </cell>
          <cell r="M116">
            <v>999</v>
          </cell>
          <cell r="P116">
            <v>999</v>
          </cell>
        </row>
        <row r="117">
          <cell r="A117">
            <v>111</v>
          </cell>
          <cell r="J117" t="e">
            <v>#REF!</v>
          </cell>
          <cell r="K117" t="str">
            <v>ZZZ9</v>
          </cell>
          <cell r="L117">
            <v>999</v>
          </cell>
          <cell r="M117">
            <v>999</v>
          </cell>
          <cell r="P117">
            <v>999</v>
          </cell>
        </row>
        <row r="118">
          <cell r="A118">
            <v>112</v>
          </cell>
          <cell r="J118" t="e">
            <v>#REF!</v>
          </cell>
          <cell r="K118" t="str">
            <v>ZZZ9</v>
          </cell>
          <cell r="L118">
            <v>999</v>
          </cell>
          <cell r="M118">
            <v>999</v>
          </cell>
          <cell r="P118">
            <v>999</v>
          </cell>
        </row>
        <row r="119">
          <cell r="A119">
            <v>113</v>
          </cell>
          <cell r="J119" t="e">
            <v>#REF!</v>
          </cell>
          <cell r="K119" t="str">
            <v>ZZZ9</v>
          </cell>
          <cell r="L119">
            <v>999</v>
          </cell>
          <cell r="M119">
            <v>999</v>
          </cell>
          <cell r="P119">
            <v>999</v>
          </cell>
        </row>
        <row r="120">
          <cell r="A120">
            <v>114</v>
          </cell>
          <cell r="J120" t="e">
            <v>#REF!</v>
          </cell>
          <cell r="K120" t="str">
            <v>ZZZ9</v>
          </cell>
          <cell r="L120">
            <v>999</v>
          </cell>
          <cell r="M120">
            <v>999</v>
          </cell>
          <cell r="P120">
            <v>999</v>
          </cell>
        </row>
        <row r="121">
          <cell r="A121">
            <v>115</v>
          </cell>
          <cell r="J121" t="e">
            <v>#REF!</v>
          </cell>
          <cell r="K121" t="str">
            <v>ZZZ9</v>
          </cell>
          <cell r="L121">
            <v>999</v>
          </cell>
          <cell r="M121">
            <v>999</v>
          </cell>
          <cell r="P121">
            <v>999</v>
          </cell>
        </row>
        <row r="122">
          <cell r="A122">
            <v>116</v>
          </cell>
          <cell r="J122" t="e">
            <v>#REF!</v>
          </cell>
          <cell r="K122" t="str">
            <v>ZZZ9</v>
          </cell>
          <cell r="L122">
            <v>999</v>
          </cell>
          <cell r="M122">
            <v>999</v>
          </cell>
          <cell r="P122">
            <v>999</v>
          </cell>
        </row>
        <row r="123">
          <cell r="A123">
            <v>117</v>
          </cell>
          <cell r="J123" t="e">
            <v>#REF!</v>
          </cell>
          <cell r="K123" t="str">
            <v>ZZZ9</v>
          </cell>
          <cell r="L123">
            <v>999</v>
          </cell>
          <cell r="M123">
            <v>999</v>
          </cell>
          <cell r="P123">
            <v>999</v>
          </cell>
        </row>
        <row r="124">
          <cell r="A124">
            <v>118</v>
          </cell>
          <cell r="J124" t="e">
            <v>#REF!</v>
          </cell>
          <cell r="K124" t="str">
            <v>ZZZ9</v>
          </cell>
          <cell r="L124">
            <v>999</v>
          </cell>
          <cell r="M124">
            <v>999</v>
          </cell>
          <cell r="P124">
            <v>999</v>
          </cell>
        </row>
        <row r="125">
          <cell r="A125">
            <v>119</v>
          </cell>
          <cell r="J125" t="e">
            <v>#REF!</v>
          </cell>
          <cell r="K125" t="str">
            <v>ZZZ9</v>
          </cell>
          <cell r="L125">
            <v>999</v>
          </cell>
          <cell r="M125">
            <v>999</v>
          </cell>
          <cell r="P125">
            <v>999</v>
          </cell>
        </row>
        <row r="126">
          <cell r="A126">
            <v>120</v>
          </cell>
          <cell r="J126" t="e">
            <v>#REF!</v>
          </cell>
          <cell r="K126" t="str">
            <v>ZZZ9</v>
          </cell>
          <cell r="L126">
            <v>999</v>
          </cell>
          <cell r="M126">
            <v>999</v>
          </cell>
          <cell r="P126">
            <v>999</v>
          </cell>
        </row>
        <row r="127">
          <cell r="A127">
            <v>121</v>
          </cell>
          <cell r="J127" t="e">
            <v>#REF!</v>
          </cell>
          <cell r="K127" t="str">
            <v>ZZZ9</v>
          </cell>
          <cell r="L127">
            <v>999</v>
          </cell>
          <cell r="M127">
            <v>999</v>
          </cell>
          <cell r="P127">
            <v>999</v>
          </cell>
        </row>
        <row r="128">
          <cell r="A128">
            <v>122</v>
          </cell>
          <cell r="J128" t="e">
            <v>#REF!</v>
          </cell>
          <cell r="K128" t="str">
            <v>ZZZ9</v>
          </cell>
          <cell r="L128">
            <v>999</v>
          </cell>
          <cell r="M128">
            <v>999</v>
          </cell>
          <cell r="P128">
            <v>999</v>
          </cell>
        </row>
        <row r="129">
          <cell r="A129">
            <v>123</v>
          </cell>
          <cell r="J129" t="e">
            <v>#REF!</v>
          </cell>
          <cell r="K129" t="str">
            <v>ZZZ9</v>
          </cell>
          <cell r="L129">
            <v>999</v>
          </cell>
          <cell r="M129">
            <v>999</v>
          </cell>
          <cell r="P129">
            <v>999</v>
          </cell>
        </row>
        <row r="130">
          <cell r="A130">
            <v>124</v>
          </cell>
          <cell r="J130" t="e">
            <v>#REF!</v>
          </cell>
          <cell r="K130" t="str">
            <v>ZZZ9</v>
          </cell>
          <cell r="L130">
            <v>999</v>
          </cell>
          <cell r="M130">
            <v>999</v>
          </cell>
          <cell r="P130">
            <v>999</v>
          </cell>
        </row>
        <row r="131">
          <cell r="A131">
            <v>125</v>
          </cell>
          <cell r="J131" t="e">
            <v>#REF!</v>
          </cell>
          <cell r="K131" t="str">
            <v>ZZZ9</v>
          </cell>
          <cell r="L131">
            <v>999</v>
          </cell>
          <cell r="M131">
            <v>999</v>
          </cell>
          <cell r="P131">
            <v>999</v>
          </cell>
        </row>
        <row r="132">
          <cell r="A132">
            <v>126</v>
          </cell>
          <cell r="J132" t="e">
            <v>#REF!</v>
          </cell>
          <cell r="K132" t="str">
            <v>ZZZ9</v>
          </cell>
          <cell r="L132">
            <v>999</v>
          </cell>
          <cell r="M132">
            <v>999</v>
          </cell>
          <cell r="P132">
            <v>999</v>
          </cell>
        </row>
        <row r="133">
          <cell r="A133">
            <v>127</v>
          </cell>
          <cell r="J133" t="e">
            <v>#REF!</v>
          </cell>
          <cell r="K133" t="str">
            <v>ZZZ9</v>
          </cell>
          <cell r="L133">
            <v>999</v>
          </cell>
          <cell r="M133">
            <v>999</v>
          </cell>
          <cell r="P133">
            <v>999</v>
          </cell>
        </row>
        <row r="134">
          <cell r="A134">
            <v>128</v>
          </cell>
          <cell r="J134" t="e">
            <v>#REF!</v>
          </cell>
          <cell r="K134" t="str">
            <v>ZZZ9</v>
          </cell>
          <cell r="L134">
            <v>999</v>
          </cell>
          <cell r="M134">
            <v>999</v>
          </cell>
          <cell r="P134">
            <v>999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opLeftCell="E1" workbookViewId="0">
      <selection activeCell="H7" sqref="H7"/>
    </sheetView>
  </sheetViews>
  <sheetFormatPr defaultRowHeight="14.4" x14ac:dyDescent="0.3"/>
  <cols>
    <col min="1" max="4" width="27.33203125" customWidth="1"/>
    <col min="5" max="5" width="19.5546875" customWidth="1"/>
    <col min="6" max="8" width="11.6640625" customWidth="1"/>
    <col min="9" max="9" width="39.109375" customWidth="1"/>
    <col min="10" max="10" width="19.5546875" customWidth="1"/>
    <col min="11" max="11" width="26.21875" customWidth="1"/>
    <col min="12" max="12" width="12.109375" customWidth="1"/>
    <col min="13" max="13" width="25.109375" customWidth="1"/>
    <col min="14" max="14" width="13.6640625" customWidth="1"/>
  </cols>
  <sheetData>
    <row r="1" spans="1:14" ht="45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55" customFormat="1" ht="15.6" thickTop="1" thickBot="1" x14ac:dyDescent="0.35">
      <c r="A2" s="122" t="s">
        <v>14</v>
      </c>
      <c r="B2" s="123" t="s">
        <v>15</v>
      </c>
      <c r="C2" s="123" t="s">
        <v>16</v>
      </c>
      <c r="D2" s="123" t="s">
        <v>17</v>
      </c>
      <c r="E2" s="123" t="s">
        <v>18</v>
      </c>
      <c r="F2" s="123" t="s">
        <v>19</v>
      </c>
      <c r="G2" s="123" t="s">
        <v>20</v>
      </c>
      <c r="H2" s="123" t="s">
        <v>21</v>
      </c>
      <c r="I2" s="123" t="s">
        <v>22</v>
      </c>
      <c r="J2" s="123" t="s">
        <v>23</v>
      </c>
      <c r="K2" s="123" t="s">
        <v>24</v>
      </c>
      <c r="L2" s="123" t="s">
        <v>25</v>
      </c>
      <c r="M2" s="123" t="s">
        <v>26</v>
      </c>
      <c r="N2" s="124" t="s">
        <v>25</v>
      </c>
    </row>
    <row r="3" spans="1:14" s="155" customFormat="1" ht="15.6" thickTop="1" thickBot="1" x14ac:dyDescent="0.35">
      <c r="A3" s="151" t="s">
        <v>14</v>
      </c>
      <c r="B3" s="152" t="s">
        <v>27</v>
      </c>
      <c r="C3" s="152" t="s">
        <v>16</v>
      </c>
      <c r="D3" s="152" t="s">
        <v>17</v>
      </c>
      <c r="E3" s="152" t="s">
        <v>18</v>
      </c>
      <c r="F3" s="152" t="s">
        <v>28</v>
      </c>
      <c r="G3" s="152" t="s">
        <v>20</v>
      </c>
      <c r="H3" s="152" t="s">
        <v>21</v>
      </c>
      <c r="I3" s="152" t="s">
        <v>35</v>
      </c>
      <c r="J3" s="152" t="s">
        <v>31</v>
      </c>
      <c r="K3" s="152" t="s">
        <v>38</v>
      </c>
      <c r="L3" s="152" t="s">
        <v>25</v>
      </c>
      <c r="M3" s="152" t="s">
        <v>39</v>
      </c>
      <c r="N3" s="153" t="s">
        <v>25</v>
      </c>
    </row>
    <row r="4" spans="1:14" ht="15" thickTop="1" x14ac:dyDescent="0.3">
      <c r="A4" s="125" t="s">
        <v>14</v>
      </c>
      <c r="B4" s="126" t="s">
        <v>27</v>
      </c>
      <c r="C4" s="126" t="s">
        <v>16</v>
      </c>
      <c r="D4" s="126" t="s">
        <v>17</v>
      </c>
      <c r="E4" s="126" t="s">
        <v>18</v>
      </c>
      <c r="F4" s="126" t="s">
        <v>28</v>
      </c>
      <c r="G4" s="126" t="s">
        <v>20</v>
      </c>
      <c r="H4" s="126" t="s">
        <v>29</v>
      </c>
      <c r="I4" s="126" t="s">
        <v>30</v>
      </c>
      <c r="J4" s="126" t="s">
        <v>31</v>
      </c>
      <c r="K4" s="126" t="s">
        <v>32</v>
      </c>
      <c r="L4" s="126" t="s">
        <v>25</v>
      </c>
      <c r="M4" s="126" t="s">
        <v>33</v>
      </c>
      <c r="N4" s="127" t="s">
        <v>25</v>
      </c>
    </row>
    <row r="5" spans="1:14" x14ac:dyDescent="0.3">
      <c r="A5" s="128" t="s">
        <v>14</v>
      </c>
      <c r="B5" s="129" t="s">
        <v>27</v>
      </c>
      <c r="C5" s="129" t="s">
        <v>16</v>
      </c>
      <c r="D5" s="129" t="s">
        <v>17</v>
      </c>
      <c r="E5" s="129" t="s">
        <v>18</v>
      </c>
      <c r="F5" s="129" t="s">
        <v>28</v>
      </c>
      <c r="G5" s="129" t="s">
        <v>20</v>
      </c>
      <c r="H5" s="129" t="s">
        <v>29</v>
      </c>
      <c r="I5" s="129" t="s">
        <v>30</v>
      </c>
      <c r="J5" s="129" t="s">
        <v>31</v>
      </c>
      <c r="K5" s="129" t="s">
        <v>34</v>
      </c>
      <c r="L5" s="129" t="s">
        <v>25</v>
      </c>
      <c r="M5" s="129" t="s">
        <v>33</v>
      </c>
      <c r="N5" s="130" t="s">
        <v>25</v>
      </c>
    </row>
    <row r="6" spans="1:14" x14ac:dyDescent="0.3">
      <c r="A6" s="128" t="s">
        <v>14</v>
      </c>
      <c r="B6" s="129" t="s">
        <v>27</v>
      </c>
      <c r="C6" s="129" t="s">
        <v>16</v>
      </c>
      <c r="D6" s="129" t="s">
        <v>17</v>
      </c>
      <c r="E6" s="129" t="s">
        <v>18</v>
      </c>
      <c r="F6" s="129" t="s">
        <v>28</v>
      </c>
      <c r="G6" s="129" t="s">
        <v>20</v>
      </c>
      <c r="H6" s="129" t="s">
        <v>29</v>
      </c>
      <c r="I6" s="129" t="s">
        <v>35</v>
      </c>
      <c r="J6" s="129" t="s">
        <v>31</v>
      </c>
      <c r="K6" s="129" t="s">
        <v>36</v>
      </c>
      <c r="L6" s="129" t="s">
        <v>25</v>
      </c>
      <c r="M6" s="129" t="s">
        <v>37</v>
      </c>
      <c r="N6" s="130" t="s">
        <v>25</v>
      </c>
    </row>
    <row r="7" spans="1:14" x14ac:dyDescent="0.3">
      <c r="A7" s="128" t="s">
        <v>14</v>
      </c>
      <c r="B7" s="129" t="s">
        <v>15</v>
      </c>
      <c r="C7" s="129" t="s">
        <v>16</v>
      </c>
      <c r="D7" s="129" t="s">
        <v>17</v>
      </c>
      <c r="E7" s="129" t="s">
        <v>18</v>
      </c>
      <c r="F7" s="129" t="s">
        <v>28</v>
      </c>
      <c r="G7" s="129" t="s">
        <v>20</v>
      </c>
      <c r="H7" s="129" t="s">
        <v>29</v>
      </c>
      <c r="I7" s="129" t="s">
        <v>40</v>
      </c>
      <c r="J7" s="129" t="s">
        <v>23</v>
      </c>
      <c r="K7" s="129" t="s">
        <v>41</v>
      </c>
      <c r="L7" s="129" t="s">
        <v>25</v>
      </c>
      <c r="M7" s="129" t="s">
        <v>42</v>
      </c>
      <c r="N7" s="130" t="s">
        <v>25</v>
      </c>
    </row>
    <row r="8" spans="1:14" x14ac:dyDescent="0.3">
      <c r="A8" s="128" t="s">
        <v>14</v>
      </c>
      <c r="B8" s="129" t="s">
        <v>15</v>
      </c>
      <c r="C8" s="129" t="s">
        <v>16</v>
      </c>
      <c r="D8" s="129" t="s">
        <v>17</v>
      </c>
      <c r="E8" s="129" t="s">
        <v>18</v>
      </c>
      <c r="F8" s="129" t="s">
        <v>28</v>
      </c>
      <c r="G8" s="129" t="s">
        <v>20</v>
      </c>
      <c r="H8" s="129" t="s">
        <v>29</v>
      </c>
      <c r="I8" s="129" t="s">
        <v>43</v>
      </c>
      <c r="J8" s="129" t="s">
        <v>23</v>
      </c>
      <c r="K8" s="129" t="s">
        <v>44</v>
      </c>
      <c r="L8" s="129" t="s">
        <v>25</v>
      </c>
      <c r="M8" s="129" t="s">
        <v>45</v>
      </c>
      <c r="N8" s="130" t="s">
        <v>25</v>
      </c>
    </row>
    <row r="9" spans="1:14" ht="15" thickBot="1" x14ac:dyDescent="0.35">
      <c r="A9" s="131" t="s">
        <v>14</v>
      </c>
      <c r="B9" s="132" t="s">
        <v>15</v>
      </c>
      <c r="C9" s="132" t="s">
        <v>16</v>
      </c>
      <c r="D9" s="132" t="s">
        <v>17</v>
      </c>
      <c r="E9" s="132" t="s">
        <v>18</v>
      </c>
      <c r="F9" s="132" t="s">
        <v>28</v>
      </c>
      <c r="G9" s="132" t="s">
        <v>20</v>
      </c>
      <c r="H9" s="132" t="s">
        <v>29</v>
      </c>
      <c r="I9" s="132" t="s">
        <v>43</v>
      </c>
      <c r="J9" s="132" t="s">
        <v>23</v>
      </c>
      <c r="K9" s="132" t="s">
        <v>46</v>
      </c>
      <c r="L9" s="132" t="s">
        <v>25</v>
      </c>
      <c r="M9" s="132" t="s">
        <v>45</v>
      </c>
      <c r="N9" s="133" t="s">
        <v>25</v>
      </c>
    </row>
    <row r="10" spans="1:14" ht="15" thickTop="1" x14ac:dyDescent="0.3">
      <c r="A10" s="134" t="s">
        <v>14</v>
      </c>
      <c r="B10" s="135" t="s">
        <v>27</v>
      </c>
      <c r="C10" s="135" t="s">
        <v>16</v>
      </c>
      <c r="D10" s="135" t="s">
        <v>17</v>
      </c>
      <c r="E10" s="135" t="s">
        <v>47</v>
      </c>
      <c r="F10" s="135" t="s">
        <v>28</v>
      </c>
      <c r="G10" s="135" t="s">
        <v>20</v>
      </c>
      <c r="H10" s="135" t="s">
        <v>29</v>
      </c>
      <c r="I10" s="135" t="s">
        <v>48</v>
      </c>
      <c r="J10" s="135" t="s">
        <v>31</v>
      </c>
      <c r="K10" s="135" t="s">
        <v>49</v>
      </c>
      <c r="L10" s="135" t="s">
        <v>25</v>
      </c>
      <c r="M10" s="135" t="s">
        <v>50</v>
      </c>
      <c r="N10" s="136" t="s">
        <v>25</v>
      </c>
    </row>
    <row r="11" spans="1:14" ht="15" thickBot="1" x14ac:dyDescent="0.35">
      <c r="A11" s="137" t="s">
        <v>14</v>
      </c>
      <c r="B11" s="138" t="s">
        <v>15</v>
      </c>
      <c r="C11" s="138" t="s">
        <v>16</v>
      </c>
      <c r="D11" s="138" t="s">
        <v>17</v>
      </c>
      <c r="E11" s="138" t="s">
        <v>47</v>
      </c>
      <c r="F11" s="138" t="s">
        <v>28</v>
      </c>
      <c r="G11" s="138" t="s">
        <v>20</v>
      </c>
      <c r="H11" s="138" t="s">
        <v>29</v>
      </c>
      <c r="I11" s="138" t="s">
        <v>22</v>
      </c>
      <c r="J11" s="138" t="s">
        <v>23</v>
      </c>
      <c r="K11" s="138" t="s">
        <v>51</v>
      </c>
      <c r="L11" s="138" t="s">
        <v>25</v>
      </c>
      <c r="M11" s="138" t="s">
        <v>26</v>
      </c>
      <c r="N11" s="139" t="s">
        <v>25</v>
      </c>
    </row>
    <row r="12" spans="1:14" ht="15" thickTop="1" x14ac:dyDescent="0.3">
      <c r="A12" s="125" t="s">
        <v>14</v>
      </c>
      <c r="B12" s="126" t="s">
        <v>27</v>
      </c>
      <c r="C12" s="126" t="s">
        <v>16</v>
      </c>
      <c r="D12" s="126" t="s">
        <v>17</v>
      </c>
      <c r="E12" s="126" t="s">
        <v>52</v>
      </c>
      <c r="F12" s="126" t="s">
        <v>19</v>
      </c>
      <c r="G12" s="126" t="s">
        <v>20</v>
      </c>
      <c r="H12" s="126" t="s">
        <v>21</v>
      </c>
      <c r="I12" s="126" t="s">
        <v>53</v>
      </c>
      <c r="J12" s="126" t="s">
        <v>31</v>
      </c>
      <c r="K12" s="126" t="s">
        <v>54</v>
      </c>
      <c r="L12" s="126" t="s">
        <v>25</v>
      </c>
      <c r="M12" s="126" t="s">
        <v>55</v>
      </c>
      <c r="N12" s="127" t="s">
        <v>25</v>
      </c>
    </row>
    <row r="13" spans="1:14" x14ac:dyDescent="0.3">
      <c r="A13" s="128" t="s">
        <v>14</v>
      </c>
      <c r="B13" s="129" t="s">
        <v>15</v>
      </c>
      <c r="C13" s="129" t="s">
        <v>16</v>
      </c>
      <c r="D13" s="129" t="s">
        <v>17</v>
      </c>
      <c r="E13" s="129" t="s">
        <v>52</v>
      </c>
      <c r="F13" s="129" t="s">
        <v>19</v>
      </c>
      <c r="G13" s="129" t="s">
        <v>20</v>
      </c>
      <c r="H13" s="129" t="s">
        <v>21</v>
      </c>
      <c r="I13" s="129" t="s">
        <v>43</v>
      </c>
      <c r="J13" s="129" t="s">
        <v>23</v>
      </c>
      <c r="K13" s="129" t="s">
        <v>56</v>
      </c>
      <c r="L13" s="129" t="s">
        <v>25</v>
      </c>
      <c r="M13" s="129" t="s">
        <v>57</v>
      </c>
      <c r="N13" s="130" t="s">
        <v>25</v>
      </c>
    </row>
    <row r="14" spans="1:14" x14ac:dyDescent="0.3">
      <c r="A14" s="128" t="s">
        <v>14</v>
      </c>
      <c r="B14" s="129" t="s">
        <v>15</v>
      </c>
      <c r="C14" s="129" t="s">
        <v>16</v>
      </c>
      <c r="D14" s="129" t="s">
        <v>17</v>
      </c>
      <c r="E14" s="129" t="s">
        <v>52</v>
      </c>
      <c r="F14" s="129" t="s">
        <v>19</v>
      </c>
      <c r="G14" s="129" t="s">
        <v>20</v>
      </c>
      <c r="H14" s="129" t="s">
        <v>21</v>
      </c>
      <c r="I14" s="129" t="s">
        <v>58</v>
      </c>
      <c r="J14" s="129" t="s">
        <v>23</v>
      </c>
      <c r="K14" s="129" t="s">
        <v>59</v>
      </c>
      <c r="L14" s="129" t="s">
        <v>25</v>
      </c>
      <c r="M14" s="129" t="s">
        <v>60</v>
      </c>
      <c r="N14" s="130" t="s">
        <v>25</v>
      </c>
    </row>
    <row r="15" spans="1:14" ht="15" thickBot="1" x14ac:dyDescent="0.35">
      <c r="A15" s="131" t="s">
        <v>14</v>
      </c>
      <c r="B15" s="132" t="s">
        <v>15</v>
      </c>
      <c r="C15" s="132" t="s">
        <v>16</v>
      </c>
      <c r="D15" s="132" t="s">
        <v>17</v>
      </c>
      <c r="E15" s="132" t="s">
        <v>52</v>
      </c>
      <c r="F15" s="132" t="s">
        <v>19</v>
      </c>
      <c r="G15" s="132" t="s">
        <v>20</v>
      </c>
      <c r="H15" s="132" t="s">
        <v>21</v>
      </c>
      <c r="I15" s="132" t="s">
        <v>61</v>
      </c>
      <c r="J15" s="132" t="s">
        <v>23</v>
      </c>
      <c r="K15" s="132" t="s">
        <v>62</v>
      </c>
      <c r="L15" s="132" t="s">
        <v>25</v>
      </c>
      <c r="M15" s="132" t="s">
        <v>63</v>
      </c>
      <c r="N15" s="133" t="s">
        <v>64</v>
      </c>
    </row>
    <row r="16" spans="1:14" ht="15" thickTop="1" x14ac:dyDescent="0.3">
      <c r="A16" s="140" t="s">
        <v>14</v>
      </c>
      <c r="B16" s="141" t="s">
        <v>15</v>
      </c>
      <c r="C16" s="141" t="s">
        <v>16</v>
      </c>
      <c r="D16" s="141" t="s">
        <v>17</v>
      </c>
      <c r="E16" s="141" t="s">
        <v>52</v>
      </c>
      <c r="F16" s="141" t="s">
        <v>28</v>
      </c>
      <c r="G16" s="141" t="s">
        <v>20</v>
      </c>
      <c r="H16" s="141" t="s">
        <v>21</v>
      </c>
      <c r="I16" s="141" t="s">
        <v>22</v>
      </c>
      <c r="J16" s="141" t="s">
        <v>23</v>
      </c>
      <c r="K16" s="141" t="s">
        <v>65</v>
      </c>
      <c r="L16" s="141" t="s">
        <v>25</v>
      </c>
      <c r="M16" s="141" t="s">
        <v>26</v>
      </c>
      <c r="N16" s="146" t="s">
        <v>25</v>
      </c>
    </row>
    <row r="17" spans="1:14" x14ac:dyDescent="0.3">
      <c r="A17" s="142" t="s">
        <v>14</v>
      </c>
      <c r="B17" s="143" t="s">
        <v>15</v>
      </c>
      <c r="C17" s="143" t="s">
        <v>16</v>
      </c>
      <c r="D17" s="143" t="s">
        <v>17</v>
      </c>
      <c r="E17" s="143" t="s">
        <v>52</v>
      </c>
      <c r="F17" s="143" t="s">
        <v>28</v>
      </c>
      <c r="G17" s="143" t="s">
        <v>20</v>
      </c>
      <c r="H17" s="143" t="s">
        <v>21</v>
      </c>
      <c r="I17" s="143" t="s">
        <v>22</v>
      </c>
      <c r="J17" s="143" t="s">
        <v>23</v>
      </c>
      <c r="K17" s="143" t="s">
        <v>66</v>
      </c>
      <c r="L17" s="143" t="s">
        <v>25</v>
      </c>
      <c r="M17" s="143" t="s">
        <v>26</v>
      </c>
      <c r="N17" s="147" t="s">
        <v>25</v>
      </c>
    </row>
    <row r="18" spans="1:14" ht="15" thickBot="1" x14ac:dyDescent="0.35">
      <c r="A18" s="144" t="s">
        <v>14</v>
      </c>
      <c r="B18" s="145" t="s">
        <v>15</v>
      </c>
      <c r="C18" s="145" t="s">
        <v>16</v>
      </c>
      <c r="D18" s="145" t="s">
        <v>17</v>
      </c>
      <c r="E18" s="145" t="s">
        <v>52</v>
      </c>
      <c r="F18" s="145" t="s">
        <v>28</v>
      </c>
      <c r="G18" s="145" t="s">
        <v>20</v>
      </c>
      <c r="H18" s="145" t="s">
        <v>21</v>
      </c>
      <c r="I18" s="145" t="s">
        <v>67</v>
      </c>
      <c r="J18" s="145" t="s">
        <v>23</v>
      </c>
      <c r="K18" s="145" t="s">
        <v>68</v>
      </c>
      <c r="L18" s="145" t="s">
        <v>25</v>
      </c>
      <c r="M18" s="145" t="s">
        <v>69</v>
      </c>
      <c r="N18" s="148" t="s">
        <v>25</v>
      </c>
    </row>
    <row r="19" spans="1:14" ht="15.6" thickTop="1" thickBot="1" x14ac:dyDescent="0.35">
      <c r="A19" s="122" t="s">
        <v>14</v>
      </c>
      <c r="B19" s="123" t="s">
        <v>70</v>
      </c>
      <c r="C19" s="123" t="s">
        <v>16</v>
      </c>
      <c r="D19" s="123" t="s">
        <v>17</v>
      </c>
      <c r="E19" s="123" t="s">
        <v>71</v>
      </c>
      <c r="F19" s="123" t="s">
        <v>19</v>
      </c>
      <c r="G19" s="123" t="s">
        <v>20</v>
      </c>
      <c r="H19" s="123" t="s">
        <v>29</v>
      </c>
      <c r="I19" s="123" t="s">
        <v>72</v>
      </c>
      <c r="J19" s="123" t="s">
        <v>73</v>
      </c>
      <c r="K19" s="123" t="s">
        <v>74</v>
      </c>
      <c r="L19" s="123" t="s">
        <v>25</v>
      </c>
      <c r="M19" s="123" t="s">
        <v>75</v>
      </c>
      <c r="N19" s="124" t="s">
        <v>25</v>
      </c>
    </row>
    <row r="20" spans="1:14" ht="15.6" thickTop="1" thickBot="1" x14ac:dyDescent="0.35">
      <c r="A20" s="122" t="s">
        <v>14</v>
      </c>
      <c r="B20" s="123" t="s">
        <v>76</v>
      </c>
      <c r="C20" s="123" t="s">
        <v>16</v>
      </c>
      <c r="D20" s="123" t="s">
        <v>17</v>
      </c>
      <c r="E20" s="123" t="s">
        <v>71</v>
      </c>
      <c r="F20" s="123" t="s">
        <v>19</v>
      </c>
      <c r="G20" s="123" t="s">
        <v>20</v>
      </c>
      <c r="H20" s="123" t="s">
        <v>21</v>
      </c>
      <c r="I20" s="123" t="s">
        <v>77</v>
      </c>
      <c r="J20" s="123" t="s">
        <v>78</v>
      </c>
      <c r="K20" s="123" t="s">
        <v>79</v>
      </c>
      <c r="L20" s="123" t="s">
        <v>25</v>
      </c>
      <c r="M20" s="123" t="s">
        <v>80</v>
      </c>
      <c r="N20" s="124" t="s">
        <v>25</v>
      </c>
    </row>
    <row r="21" spans="1:14" ht="15.6" thickTop="1" thickBot="1" x14ac:dyDescent="0.35">
      <c r="A21" s="149" t="s">
        <v>14</v>
      </c>
      <c r="B21" s="150" t="s">
        <v>15</v>
      </c>
      <c r="C21" s="150" t="s">
        <v>16</v>
      </c>
      <c r="D21" s="150" t="s">
        <v>17</v>
      </c>
      <c r="E21" s="154" t="s">
        <v>71</v>
      </c>
      <c r="F21" s="122" t="s">
        <v>28</v>
      </c>
      <c r="G21" s="123" t="s">
        <v>20</v>
      </c>
      <c r="H21" s="123" t="s">
        <v>29</v>
      </c>
      <c r="I21" s="123" t="s">
        <v>67</v>
      </c>
      <c r="J21" s="123" t="s">
        <v>23</v>
      </c>
      <c r="K21" s="123" t="s">
        <v>81</v>
      </c>
      <c r="L21" s="123" t="s">
        <v>25</v>
      </c>
      <c r="M21" s="123" t="s">
        <v>69</v>
      </c>
      <c r="N21" s="124" t="s">
        <v>64</v>
      </c>
    </row>
    <row r="22" spans="1:14" ht="15.6" thickTop="1" thickBot="1" x14ac:dyDescent="0.35">
      <c r="A22" s="122" t="s">
        <v>14</v>
      </c>
      <c r="B22" s="123" t="s">
        <v>15</v>
      </c>
      <c r="C22" s="123" t="s">
        <v>16</v>
      </c>
      <c r="D22" s="123" t="s">
        <v>17</v>
      </c>
      <c r="E22" s="123" t="s">
        <v>71</v>
      </c>
      <c r="F22" s="123" t="s">
        <v>28</v>
      </c>
      <c r="G22" s="123" t="s">
        <v>20</v>
      </c>
      <c r="H22" s="123" t="s">
        <v>21</v>
      </c>
      <c r="I22" s="123" t="s">
        <v>67</v>
      </c>
      <c r="J22" s="123" t="s">
        <v>23</v>
      </c>
      <c r="K22" s="123" t="s">
        <v>82</v>
      </c>
      <c r="L22" s="123" t="s">
        <v>25</v>
      </c>
      <c r="M22" s="123" t="s">
        <v>69</v>
      </c>
      <c r="N22" s="124" t="s">
        <v>25</v>
      </c>
    </row>
    <row r="23" spans="1:14" ht="15" thickTop="1" x14ac:dyDescent="0.3">
      <c r="A23" s="134" t="s">
        <v>14</v>
      </c>
      <c r="B23" s="135" t="s">
        <v>15</v>
      </c>
      <c r="C23" s="135" t="s">
        <v>16</v>
      </c>
      <c r="D23" s="135" t="s">
        <v>17</v>
      </c>
      <c r="E23" s="135" t="s">
        <v>83</v>
      </c>
      <c r="F23" s="135" t="s">
        <v>19</v>
      </c>
      <c r="G23" s="135" t="s">
        <v>20</v>
      </c>
      <c r="H23" s="135" t="s">
        <v>29</v>
      </c>
      <c r="I23" s="135" t="s">
        <v>84</v>
      </c>
      <c r="J23" s="135" t="s">
        <v>23</v>
      </c>
      <c r="K23" s="135" t="s">
        <v>85</v>
      </c>
      <c r="L23" s="135" t="s">
        <v>25</v>
      </c>
      <c r="M23" s="135" t="s">
        <v>86</v>
      </c>
      <c r="N23" s="136" t="s">
        <v>25</v>
      </c>
    </row>
    <row r="24" spans="1:14" ht="15" thickBot="1" x14ac:dyDescent="0.35">
      <c r="A24" s="137" t="s">
        <v>14</v>
      </c>
      <c r="B24" s="138" t="s">
        <v>70</v>
      </c>
      <c r="C24" s="138" t="s">
        <v>16</v>
      </c>
      <c r="D24" s="138" t="s">
        <v>17</v>
      </c>
      <c r="E24" s="138" t="s">
        <v>83</v>
      </c>
      <c r="F24" s="138" t="s">
        <v>19</v>
      </c>
      <c r="G24" s="138" t="s">
        <v>20</v>
      </c>
      <c r="H24" s="138" t="s">
        <v>29</v>
      </c>
      <c r="I24" s="138" t="s">
        <v>87</v>
      </c>
      <c r="J24" s="138" t="s">
        <v>88</v>
      </c>
      <c r="K24" s="138" t="s">
        <v>89</v>
      </c>
      <c r="L24" s="138" t="s">
        <v>25</v>
      </c>
      <c r="M24" s="138" t="s">
        <v>90</v>
      </c>
      <c r="N24" s="139" t="s">
        <v>25</v>
      </c>
    </row>
    <row r="25" spans="1:14" ht="15.6" thickTop="1" thickBot="1" x14ac:dyDescent="0.35">
      <c r="A25" s="122" t="s">
        <v>14</v>
      </c>
      <c r="B25" s="123" t="s">
        <v>15</v>
      </c>
      <c r="C25" s="123" t="s">
        <v>16</v>
      </c>
      <c r="D25" s="123" t="s">
        <v>17</v>
      </c>
      <c r="E25" s="123" t="s">
        <v>83</v>
      </c>
      <c r="F25" s="123" t="s">
        <v>19</v>
      </c>
      <c r="G25" s="123" t="s">
        <v>20</v>
      </c>
      <c r="H25" s="123" t="s">
        <v>21</v>
      </c>
      <c r="I25" s="123" t="s">
        <v>61</v>
      </c>
      <c r="J25" s="123" t="s">
        <v>23</v>
      </c>
      <c r="K25" s="123" t="s">
        <v>91</v>
      </c>
      <c r="L25" s="123" t="s">
        <v>25</v>
      </c>
      <c r="M25" s="123" t="s">
        <v>63</v>
      </c>
      <c r="N25" s="124" t="s">
        <v>64</v>
      </c>
    </row>
    <row r="26" spans="1:14" ht="15.6" thickTop="1" thickBot="1" x14ac:dyDescent="0.35">
      <c r="A26" s="122" t="s">
        <v>14</v>
      </c>
      <c r="B26" s="123" t="s">
        <v>15</v>
      </c>
      <c r="C26" s="123" t="s">
        <v>16</v>
      </c>
      <c r="D26" s="123" t="s">
        <v>17</v>
      </c>
      <c r="E26" s="123" t="s">
        <v>83</v>
      </c>
      <c r="F26" s="123" t="s">
        <v>28</v>
      </c>
      <c r="G26" s="123" t="s">
        <v>20</v>
      </c>
      <c r="H26" s="123" t="s">
        <v>29</v>
      </c>
      <c r="I26" s="123" t="s">
        <v>84</v>
      </c>
      <c r="J26" s="123" t="s">
        <v>23</v>
      </c>
      <c r="K26" s="123" t="s">
        <v>92</v>
      </c>
      <c r="L26" s="123" t="s">
        <v>25</v>
      </c>
      <c r="M26" s="123" t="s">
        <v>86</v>
      </c>
      <c r="N26" s="124" t="s">
        <v>25</v>
      </c>
    </row>
    <row r="27" spans="1:14" ht="15" thickTop="1" x14ac:dyDescent="0.3">
      <c r="A27" s="134" t="s">
        <v>14</v>
      </c>
      <c r="B27" s="135" t="s">
        <v>15</v>
      </c>
      <c r="C27" s="135" t="s">
        <v>16</v>
      </c>
      <c r="D27" s="135" t="s">
        <v>17</v>
      </c>
      <c r="E27" s="135" t="s">
        <v>83</v>
      </c>
      <c r="F27" s="135" t="s">
        <v>28</v>
      </c>
      <c r="G27" s="135" t="s">
        <v>20</v>
      </c>
      <c r="H27" s="135" t="s">
        <v>21</v>
      </c>
      <c r="I27" s="135" t="s">
        <v>58</v>
      </c>
      <c r="J27" s="135" t="s">
        <v>23</v>
      </c>
      <c r="K27" s="135" t="s">
        <v>93</v>
      </c>
      <c r="L27" s="135" t="s">
        <v>25</v>
      </c>
      <c r="M27" s="135" t="s">
        <v>94</v>
      </c>
      <c r="N27" s="136" t="s">
        <v>25</v>
      </c>
    </row>
    <row r="28" spans="1:14" ht="15" thickBot="1" x14ac:dyDescent="0.35">
      <c r="A28" s="137" t="s">
        <v>14</v>
      </c>
      <c r="B28" s="138" t="s">
        <v>15</v>
      </c>
      <c r="C28" s="138" t="s">
        <v>16</v>
      </c>
      <c r="D28" s="138" t="s">
        <v>17</v>
      </c>
      <c r="E28" s="138" t="s">
        <v>83</v>
      </c>
      <c r="F28" s="138" t="s">
        <v>28</v>
      </c>
      <c r="G28" s="138" t="s">
        <v>20</v>
      </c>
      <c r="H28" s="138" t="s">
        <v>21</v>
      </c>
      <c r="I28" s="138" t="s">
        <v>58</v>
      </c>
      <c r="J28" s="138" t="s">
        <v>23</v>
      </c>
      <c r="K28" s="138" t="s">
        <v>95</v>
      </c>
      <c r="L28" s="138" t="s">
        <v>25</v>
      </c>
      <c r="M28" s="138" t="s">
        <v>94</v>
      </c>
      <c r="N28" s="139" t="s">
        <v>25</v>
      </c>
    </row>
    <row r="29" spans="1:14" ht="15" thickTop="1" x14ac:dyDescent="0.3">
      <c r="A29" s="125" t="s">
        <v>14</v>
      </c>
      <c r="B29" s="126" t="s">
        <v>15</v>
      </c>
      <c r="C29" s="126" t="s">
        <v>16</v>
      </c>
      <c r="D29" s="126" t="s">
        <v>17</v>
      </c>
      <c r="E29" s="126" t="s">
        <v>96</v>
      </c>
      <c r="F29" s="126" t="s">
        <v>19</v>
      </c>
      <c r="G29" s="126" t="s">
        <v>20</v>
      </c>
      <c r="H29" s="126" t="s">
        <v>29</v>
      </c>
      <c r="I29" s="126" t="s">
        <v>84</v>
      </c>
      <c r="J29" s="126" t="s">
        <v>23</v>
      </c>
      <c r="K29" s="126" t="s">
        <v>97</v>
      </c>
      <c r="L29" s="126" t="s">
        <v>25</v>
      </c>
      <c r="M29" s="126" t="s">
        <v>86</v>
      </c>
      <c r="N29" s="127" t="s">
        <v>25</v>
      </c>
    </row>
    <row r="30" spans="1:14" x14ac:dyDescent="0.3">
      <c r="A30" s="128" t="s">
        <v>14</v>
      </c>
      <c r="B30" s="129" t="s">
        <v>15</v>
      </c>
      <c r="C30" s="129" t="s">
        <v>16</v>
      </c>
      <c r="D30" s="129" t="s">
        <v>17</v>
      </c>
      <c r="E30" s="129" t="s">
        <v>96</v>
      </c>
      <c r="F30" s="129" t="s">
        <v>19</v>
      </c>
      <c r="G30" s="129" t="s">
        <v>20</v>
      </c>
      <c r="H30" s="129" t="s">
        <v>29</v>
      </c>
      <c r="I30" s="129" t="s">
        <v>84</v>
      </c>
      <c r="J30" s="129" t="s">
        <v>23</v>
      </c>
      <c r="K30" s="129" t="s">
        <v>98</v>
      </c>
      <c r="L30" s="129" t="s">
        <v>25</v>
      </c>
      <c r="M30" s="129" t="s">
        <v>86</v>
      </c>
      <c r="N30" s="130" t="s">
        <v>25</v>
      </c>
    </row>
    <row r="31" spans="1:14" ht="15" thickBot="1" x14ac:dyDescent="0.35">
      <c r="A31" s="131" t="s">
        <v>14</v>
      </c>
      <c r="B31" s="132" t="s">
        <v>15</v>
      </c>
      <c r="C31" s="132" t="s">
        <v>16</v>
      </c>
      <c r="D31" s="132" t="s">
        <v>17</v>
      </c>
      <c r="E31" s="132" t="s">
        <v>96</v>
      </c>
      <c r="F31" s="132" t="s">
        <v>19</v>
      </c>
      <c r="G31" s="132" t="s">
        <v>20</v>
      </c>
      <c r="H31" s="132" t="s">
        <v>29</v>
      </c>
      <c r="I31" s="132" t="s">
        <v>99</v>
      </c>
      <c r="J31" s="132" t="s">
        <v>23</v>
      </c>
      <c r="K31" s="132" t="s">
        <v>100</v>
      </c>
      <c r="L31" s="132" t="s">
        <v>25</v>
      </c>
      <c r="M31" s="132" t="s">
        <v>101</v>
      </c>
      <c r="N31" s="133" t="s">
        <v>25</v>
      </c>
    </row>
    <row r="32" spans="1:14" ht="15.6" thickTop="1" thickBot="1" x14ac:dyDescent="0.35">
      <c r="A32" s="122" t="s">
        <v>14</v>
      </c>
      <c r="B32" s="123" t="s">
        <v>15</v>
      </c>
      <c r="C32" s="123" t="s">
        <v>16</v>
      </c>
      <c r="D32" s="123" t="s">
        <v>17</v>
      </c>
      <c r="E32" s="123" t="s">
        <v>96</v>
      </c>
      <c r="F32" s="123" t="s">
        <v>28</v>
      </c>
      <c r="G32" s="123" t="s">
        <v>20</v>
      </c>
      <c r="H32" s="123" t="s">
        <v>29</v>
      </c>
      <c r="I32" s="123" t="s">
        <v>84</v>
      </c>
      <c r="J32" s="123" t="s">
        <v>23</v>
      </c>
      <c r="K32" s="123" t="s">
        <v>102</v>
      </c>
      <c r="L32" s="123" t="s">
        <v>25</v>
      </c>
      <c r="M32" s="123" t="s">
        <v>86</v>
      </c>
      <c r="N32" s="124" t="s">
        <v>25</v>
      </c>
    </row>
    <row r="33" ht="15" thickTop="1" x14ac:dyDescent="0.3"/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717A-A78C-4033-959E-17C3365E8C52}">
  <dimension ref="A1:G40"/>
  <sheetViews>
    <sheetView tabSelected="1" workbookViewId="0">
      <selection activeCell="E31" sqref="E31"/>
    </sheetView>
  </sheetViews>
  <sheetFormatPr defaultColWidth="9.109375" defaultRowHeight="14.4" x14ac:dyDescent="0.3"/>
  <cols>
    <col min="1" max="1" width="6.21875" style="293" customWidth="1"/>
    <col min="2" max="2" width="0.33203125" style="333" hidden="1" customWidth="1"/>
    <col min="3" max="3" width="11.88671875" style="334" customWidth="1"/>
    <col min="4" max="4" width="6.5546875" style="299" customWidth="1"/>
    <col min="5" max="5" width="34.5546875" style="293" customWidth="1"/>
    <col min="6" max="6" width="43.33203125" style="293" customWidth="1"/>
    <col min="7" max="7" width="9.5546875" style="300" customWidth="1"/>
    <col min="8" max="16384" width="9.109375" style="293"/>
  </cols>
  <sheetData>
    <row r="1" spans="1:7" ht="45" customHeight="1" x14ac:dyDescent="0.3">
      <c r="A1" s="292" t="s">
        <v>197</v>
      </c>
      <c r="B1" s="292"/>
      <c r="C1" s="292"/>
      <c r="D1" s="292"/>
      <c r="E1" s="292"/>
      <c r="F1" s="292"/>
      <c r="G1" s="292"/>
    </row>
    <row r="2" spans="1:7" s="295" customFormat="1" ht="18" x14ac:dyDescent="0.35">
      <c r="A2" s="294"/>
      <c r="B2" s="294"/>
      <c r="C2" s="294"/>
      <c r="D2" s="294"/>
      <c r="E2" s="294"/>
      <c r="F2" s="294"/>
      <c r="G2" s="294"/>
    </row>
    <row r="3" spans="1:7" ht="48.6" customHeight="1" x14ac:dyDescent="0.3">
      <c r="A3" s="296" t="s">
        <v>198</v>
      </c>
      <c r="B3" s="297" t="s">
        <v>199</v>
      </c>
      <c r="C3" s="298" t="s">
        <v>200</v>
      </c>
      <c r="D3" s="299" t="s">
        <v>201</v>
      </c>
    </row>
    <row r="4" spans="1:7" ht="17.399999999999999" customHeight="1" x14ac:dyDescent="0.3">
      <c r="A4" s="301"/>
      <c r="B4" s="302"/>
      <c r="C4" s="303"/>
      <c r="D4" s="304"/>
      <c r="E4" s="305"/>
      <c r="F4" s="306"/>
      <c r="G4" s="307"/>
    </row>
    <row r="5" spans="1:7" ht="24" customHeight="1" x14ac:dyDescent="0.3">
      <c r="A5" s="308">
        <v>0.39583333333333331</v>
      </c>
      <c r="B5" s="309"/>
      <c r="C5" s="310" t="s">
        <v>202</v>
      </c>
      <c r="D5" s="311">
        <v>7</v>
      </c>
      <c r="E5" s="312" t="s">
        <v>46</v>
      </c>
      <c r="F5" s="312" t="s">
        <v>32</v>
      </c>
      <c r="G5" s="313"/>
    </row>
    <row r="6" spans="1:7" ht="21.6" customHeight="1" x14ac:dyDescent="0.3">
      <c r="A6" s="314"/>
      <c r="B6" s="315"/>
      <c r="C6" s="316"/>
      <c r="D6" s="317">
        <v>8</v>
      </c>
      <c r="E6" s="318" t="s">
        <v>44</v>
      </c>
      <c r="F6" s="318" t="s">
        <v>41</v>
      </c>
      <c r="G6" s="319"/>
    </row>
    <row r="7" spans="1:7" ht="23.4" customHeight="1" x14ac:dyDescent="0.3">
      <c r="A7" s="314"/>
      <c r="B7" s="315"/>
      <c r="C7" s="320" t="s">
        <v>203</v>
      </c>
      <c r="D7" s="317">
        <v>9</v>
      </c>
      <c r="E7" s="318" t="s">
        <v>66</v>
      </c>
      <c r="F7" s="318" t="s">
        <v>68</v>
      </c>
      <c r="G7" s="319"/>
    </row>
    <row r="8" spans="1:7" ht="19.8" customHeight="1" x14ac:dyDescent="0.3">
      <c r="A8" s="314"/>
      <c r="B8" s="315"/>
      <c r="C8" s="321"/>
      <c r="D8" s="317"/>
      <c r="E8" s="318"/>
      <c r="F8" s="318"/>
      <c r="G8" s="319"/>
    </row>
    <row r="9" spans="1:7" ht="21.9" customHeight="1" x14ac:dyDescent="0.3">
      <c r="A9" s="322">
        <v>0.39583333333333331</v>
      </c>
      <c r="B9" s="315"/>
      <c r="C9" s="323" t="s">
        <v>204</v>
      </c>
      <c r="D9" s="317">
        <v>10</v>
      </c>
      <c r="E9" s="318" t="s">
        <v>98</v>
      </c>
      <c r="F9" s="318" t="s">
        <v>100</v>
      </c>
      <c r="G9" s="319"/>
    </row>
    <row r="10" spans="1:7" ht="21.9" customHeight="1" x14ac:dyDescent="0.3">
      <c r="A10" s="314"/>
      <c r="B10" s="315"/>
      <c r="C10" s="321"/>
      <c r="D10" s="317"/>
      <c r="E10" s="318" t="s">
        <v>100</v>
      </c>
      <c r="F10" s="318" t="s">
        <v>97</v>
      </c>
      <c r="G10" s="319"/>
    </row>
    <row r="11" spans="1:7" ht="21.9" customHeight="1" x14ac:dyDescent="0.3">
      <c r="A11" s="314"/>
      <c r="B11" s="315"/>
      <c r="C11" s="321"/>
      <c r="D11" s="317"/>
      <c r="E11" s="318" t="s">
        <v>97</v>
      </c>
      <c r="F11" s="318" t="s">
        <v>98</v>
      </c>
      <c r="G11" s="319"/>
    </row>
    <row r="12" spans="1:7" ht="21.9" customHeight="1" x14ac:dyDescent="0.3">
      <c r="A12" s="314"/>
      <c r="B12" s="315"/>
      <c r="C12" s="321"/>
      <c r="D12" s="317"/>
      <c r="E12" s="318"/>
      <c r="F12" s="318"/>
      <c r="G12" s="319"/>
    </row>
    <row r="13" spans="1:7" ht="23.4" customHeight="1" x14ac:dyDescent="0.3">
      <c r="A13" s="322">
        <v>0.4375</v>
      </c>
      <c r="B13" s="315"/>
      <c r="C13" s="324" t="s">
        <v>180</v>
      </c>
      <c r="D13" s="317">
        <v>7</v>
      </c>
      <c r="E13" s="318" t="s">
        <v>54</v>
      </c>
      <c r="F13" s="318" t="s">
        <v>59</v>
      </c>
      <c r="G13" s="319"/>
    </row>
    <row r="14" spans="1:7" ht="21.9" customHeight="1" x14ac:dyDescent="0.3">
      <c r="A14" s="314"/>
      <c r="B14" s="315"/>
      <c r="C14" s="325"/>
      <c r="D14" s="317">
        <v>8</v>
      </c>
      <c r="E14" s="326" t="s">
        <v>62</v>
      </c>
      <c r="F14" s="326" t="s">
        <v>56</v>
      </c>
      <c r="G14" s="327"/>
    </row>
    <row r="15" spans="1:7" ht="21.9" customHeight="1" x14ac:dyDescent="0.3">
      <c r="A15" s="314"/>
      <c r="B15" s="315"/>
      <c r="C15" s="316"/>
      <c r="D15" s="317"/>
      <c r="E15" s="318"/>
      <c r="F15" s="318"/>
      <c r="G15" s="327"/>
    </row>
    <row r="16" spans="1:7" ht="21.9" customHeight="1" x14ac:dyDescent="0.3">
      <c r="A16" s="328"/>
      <c r="B16" s="329"/>
      <c r="C16" s="330" t="s">
        <v>205</v>
      </c>
      <c r="D16" s="317">
        <v>9</v>
      </c>
      <c r="E16" s="331" t="s">
        <v>32</v>
      </c>
      <c r="F16" s="326" t="s">
        <v>36</v>
      </c>
      <c r="G16" s="327"/>
    </row>
    <row r="17" spans="1:7" ht="21.9" customHeight="1" x14ac:dyDescent="0.3">
      <c r="A17" s="314"/>
      <c r="B17" s="315"/>
      <c r="C17" s="325"/>
      <c r="D17" s="317">
        <v>10</v>
      </c>
      <c r="E17" s="326" t="s">
        <v>41</v>
      </c>
      <c r="F17" s="331" t="s">
        <v>34</v>
      </c>
      <c r="G17" s="327"/>
    </row>
    <row r="18" spans="1:7" ht="21.9" customHeight="1" x14ac:dyDescent="0.3">
      <c r="A18" s="314"/>
      <c r="B18" s="315"/>
      <c r="C18" s="325"/>
      <c r="D18" s="317"/>
      <c r="E18" s="326"/>
      <c r="F18" s="331"/>
      <c r="G18" s="327"/>
    </row>
    <row r="19" spans="1:7" ht="21.9" customHeight="1" x14ac:dyDescent="0.3">
      <c r="A19" s="314"/>
      <c r="B19" s="315"/>
      <c r="C19" s="320" t="s">
        <v>203</v>
      </c>
      <c r="D19" s="317"/>
      <c r="E19" s="326" t="s">
        <v>68</v>
      </c>
      <c r="F19" s="326" t="s">
        <v>65</v>
      </c>
      <c r="G19" s="327"/>
    </row>
    <row r="20" spans="1:7" ht="21.9" customHeight="1" x14ac:dyDescent="0.3">
      <c r="A20" s="314"/>
      <c r="B20" s="315"/>
      <c r="C20" s="321"/>
      <c r="D20" s="317"/>
      <c r="E20" s="326"/>
      <c r="F20" s="326"/>
      <c r="G20" s="327"/>
    </row>
    <row r="21" spans="1:7" ht="15.6" x14ac:dyDescent="0.3">
      <c r="A21" s="314"/>
      <c r="B21" s="315"/>
      <c r="C21" s="324" t="s">
        <v>180</v>
      </c>
      <c r="D21" s="317"/>
      <c r="E21" s="326" t="s">
        <v>62</v>
      </c>
      <c r="F21" s="326" t="s">
        <v>54</v>
      </c>
      <c r="G21" s="327"/>
    </row>
    <row r="22" spans="1:7" ht="15.6" x14ac:dyDescent="0.3">
      <c r="A22" s="314"/>
      <c r="B22" s="315"/>
      <c r="C22" s="316"/>
      <c r="D22" s="317"/>
      <c r="E22" s="326" t="s">
        <v>59</v>
      </c>
      <c r="F22" s="326" t="s">
        <v>56</v>
      </c>
      <c r="G22" s="327"/>
    </row>
    <row r="23" spans="1:7" ht="15.6" x14ac:dyDescent="0.3">
      <c r="A23" s="314"/>
      <c r="B23" s="315"/>
      <c r="C23" s="316"/>
      <c r="D23" s="317"/>
      <c r="E23" s="326"/>
      <c r="F23" s="326"/>
      <c r="G23" s="327"/>
    </row>
    <row r="24" spans="1:7" ht="15.6" x14ac:dyDescent="0.3">
      <c r="A24" s="314"/>
      <c r="B24" s="315"/>
      <c r="C24" s="332" t="s">
        <v>205</v>
      </c>
      <c r="D24" s="317"/>
      <c r="E24" s="326" t="s">
        <v>36</v>
      </c>
      <c r="F24" s="326" t="s">
        <v>46</v>
      </c>
      <c r="G24" s="327"/>
    </row>
    <row r="25" spans="1:7" ht="15.6" x14ac:dyDescent="0.3">
      <c r="A25" s="314"/>
      <c r="B25" s="315"/>
      <c r="C25" s="316"/>
      <c r="D25" s="317"/>
      <c r="E25" s="326" t="s">
        <v>34</v>
      </c>
      <c r="F25" s="326" t="s">
        <v>44</v>
      </c>
      <c r="G25" s="327"/>
    </row>
    <row r="26" spans="1:7" ht="15.6" x14ac:dyDescent="0.3">
      <c r="A26" s="314"/>
      <c r="B26" s="315"/>
      <c r="C26" s="316"/>
      <c r="D26" s="317"/>
      <c r="E26" s="326"/>
      <c r="F26" s="326"/>
      <c r="G26" s="327"/>
    </row>
    <row r="27" spans="1:7" ht="15.6" x14ac:dyDescent="0.3">
      <c r="A27" s="314"/>
      <c r="B27" s="315"/>
      <c r="C27" s="320" t="s">
        <v>203</v>
      </c>
      <c r="D27" s="317"/>
      <c r="E27" s="326" t="s">
        <v>65</v>
      </c>
      <c r="F27" s="326" t="s">
        <v>66</v>
      </c>
      <c r="G27" s="327"/>
    </row>
    <row r="28" spans="1:7" ht="15.6" x14ac:dyDescent="0.3">
      <c r="A28" s="314"/>
      <c r="B28" s="315"/>
      <c r="C28" s="316"/>
      <c r="D28" s="317"/>
      <c r="E28" s="326"/>
      <c r="F28" s="326"/>
      <c r="G28" s="327"/>
    </row>
    <row r="29" spans="1:7" ht="15.6" x14ac:dyDescent="0.3">
      <c r="A29" s="314"/>
      <c r="B29" s="315"/>
      <c r="C29" s="324" t="s">
        <v>180</v>
      </c>
      <c r="D29" s="317"/>
      <c r="E29" s="326" t="s">
        <v>54</v>
      </c>
      <c r="F29" s="326" t="s">
        <v>56</v>
      </c>
      <c r="G29" s="327"/>
    </row>
    <row r="30" spans="1:7" ht="15.6" x14ac:dyDescent="0.3">
      <c r="A30" s="314"/>
      <c r="B30" s="315"/>
      <c r="C30" s="316"/>
      <c r="D30" s="317"/>
      <c r="E30" s="326" t="s">
        <v>62</v>
      </c>
      <c r="F30" s="326" t="s">
        <v>59</v>
      </c>
      <c r="G30" s="327"/>
    </row>
    <row r="31" spans="1:7" ht="15.6" x14ac:dyDescent="0.3">
      <c r="A31" s="314"/>
      <c r="B31" s="315"/>
      <c r="C31" s="316"/>
      <c r="D31" s="317"/>
      <c r="E31" s="326"/>
      <c r="F31" s="326"/>
      <c r="G31" s="327"/>
    </row>
    <row r="32" spans="1:7" ht="15.6" x14ac:dyDescent="0.3">
      <c r="A32" s="314"/>
      <c r="B32" s="315"/>
      <c r="C32" s="332" t="s">
        <v>205</v>
      </c>
      <c r="D32" s="317"/>
      <c r="E32" s="326"/>
      <c r="F32" s="326"/>
      <c r="G32" s="327"/>
    </row>
    <row r="33" spans="1:7" ht="15.6" x14ac:dyDescent="0.3">
      <c r="A33" s="314"/>
      <c r="B33" s="315"/>
      <c r="C33" s="316" t="s">
        <v>206</v>
      </c>
      <c r="D33" s="317"/>
      <c r="E33" s="326"/>
      <c r="F33" s="326"/>
      <c r="G33" s="327"/>
    </row>
    <row r="34" spans="1:7" ht="15.6" x14ac:dyDescent="0.3">
      <c r="A34" s="314"/>
      <c r="B34" s="315"/>
      <c r="C34" s="316" t="s">
        <v>207</v>
      </c>
      <c r="D34" s="317"/>
      <c r="E34" s="326"/>
      <c r="F34" s="326"/>
      <c r="G34" s="327"/>
    </row>
    <row r="35" spans="1:7" ht="15.6" x14ac:dyDescent="0.3">
      <c r="A35" s="314"/>
      <c r="B35" s="315"/>
      <c r="C35" s="316"/>
      <c r="D35" s="317"/>
      <c r="E35" s="326"/>
      <c r="F35" s="326"/>
      <c r="G35" s="327"/>
    </row>
    <row r="36" spans="1:7" ht="15.6" x14ac:dyDescent="0.3">
      <c r="A36" s="314"/>
      <c r="B36" s="315"/>
      <c r="C36" s="316" t="s">
        <v>208</v>
      </c>
      <c r="D36" s="317"/>
      <c r="E36" s="326"/>
      <c r="F36" s="326"/>
      <c r="G36" s="327"/>
    </row>
    <row r="37" spans="1:7" ht="15.6" x14ac:dyDescent="0.3">
      <c r="A37" s="314"/>
      <c r="B37" s="315"/>
      <c r="C37" s="316"/>
      <c r="D37" s="317"/>
      <c r="E37" s="326"/>
      <c r="F37" s="326"/>
      <c r="G37" s="327"/>
    </row>
    <row r="38" spans="1:7" ht="15.6" x14ac:dyDescent="0.3">
      <c r="A38" s="314"/>
      <c r="B38" s="315"/>
      <c r="C38" s="316"/>
      <c r="D38" s="317"/>
      <c r="E38" s="326"/>
      <c r="F38" s="326"/>
      <c r="G38" s="327"/>
    </row>
    <row r="39" spans="1:7" ht="15.6" x14ac:dyDescent="0.3">
      <c r="A39" s="314"/>
      <c r="B39" s="315"/>
      <c r="C39" s="316"/>
      <c r="D39" s="317"/>
      <c r="E39" s="326"/>
      <c r="F39" s="326"/>
      <c r="G39" s="327"/>
    </row>
    <row r="40" spans="1:7" ht="15.6" x14ac:dyDescent="0.3">
      <c r="A40" s="314"/>
      <c r="B40" s="315"/>
      <c r="C40" s="316"/>
      <c r="D40" s="317"/>
      <c r="E40" s="326"/>
      <c r="F40" s="326"/>
      <c r="G40" s="327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7C480-FC6B-490E-98CA-647EB5B51A36}">
  <sheetPr codeName="Munka1">
    <tabColor rgb="FF0070C0"/>
  </sheetPr>
  <dimension ref="A1:AK41"/>
  <sheetViews>
    <sheetView workbookViewId="0">
      <selection activeCell="G13" sqref="G13"/>
    </sheetView>
  </sheetViews>
  <sheetFormatPr defaultRowHeight="13.2" x14ac:dyDescent="0.25"/>
  <cols>
    <col min="1" max="1" width="5.44140625" style="30" customWidth="1"/>
    <col min="2" max="2" width="4.44140625" style="30" customWidth="1"/>
    <col min="3" max="3" width="8.33203125" style="30" customWidth="1"/>
    <col min="4" max="4" width="7.109375" style="30" customWidth="1"/>
    <col min="5" max="5" width="9.33203125" style="30" customWidth="1"/>
    <col min="6" max="6" width="7.109375" style="30" customWidth="1"/>
    <col min="7" max="7" width="9.33203125" style="30" customWidth="1"/>
    <col min="8" max="8" width="7.109375" style="30" customWidth="1"/>
    <col min="9" max="9" width="9.33203125" style="30" customWidth="1"/>
    <col min="10" max="10" width="8.44140625" style="30" customWidth="1"/>
    <col min="11" max="13" width="8.5546875" style="30" customWidth="1"/>
    <col min="14" max="14" width="8.88671875" style="30"/>
    <col min="15" max="15" width="5.5546875" style="30" customWidth="1"/>
    <col min="16" max="16" width="4.5546875" style="30" customWidth="1"/>
    <col min="17" max="17" width="11.6640625" style="30" customWidth="1"/>
    <col min="18" max="24" width="8.88671875" style="30"/>
    <col min="25" max="25" width="10.33203125" style="30" hidden="1" customWidth="1"/>
    <col min="26" max="37" width="0" style="30" hidden="1" customWidth="1"/>
    <col min="38" max="256" width="8.88671875" style="30"/>
    <col min="257" max="257" width="5.44140625" style="30" customWidth="1"/>
    <col min="258" max="258" width="4.44140625" style="30" customWidth="1"/>
    <col min="259" max="259" width="8.33203125" style="30" customWidth="1"/>
    <col min="260" max="260" width="7.109375" style="30" customWidth="1"/>
    <col min="261" max="261" width="9.33203125" style="30" customWidth="1"/>
    <col min="262" max="262" width="7.109375" style="30" customWidth="1"/>
    <col min="263" max="263" width="9.33203125" style="30" customWidth="1"/>
    <col min="264" max="264" width="7.109375" style="30" customWidth="1"/>
    <col min="265" max="265" width="9.33203125" style="30" customWidth="1"/>
    <col min="266" max="266" width="8.44140625" style="30" customWidth="1"/>
    <col min="267" max="269" width="8.5546875" style="30" customWidth="1"/>
    <col min="270" max="270" width="8.88671875" style="30"/>
    <col min="271" max="271" width="5.5546875" style="30" customWidth="1"/>
    <col min="272" max="272" width="4.5546875" style="30" customWidth="1"/>
    <col min="273" max="273" width="11.6640625" style="30" customWidth="1"/>
    <col min="274" max="280" width="8.88671875" style="30"/>
    <col min="281" max="293" width="0" style="30" hidden="1" customWidth="1"/>
    <col min="294" max="512" width="8.88671875" style="30"/>
    <col min="513" max="513" width="5.44140625" style="30" customWidth="1"/>
    <col min="514" max="514" width="4.44140625" style="30" customWidth="1"/>
    <col min="515" max="515" width="8.33203125" style="30" customWidth="1"/>
    <col min="516" max="516" width="7.109375" style="30" customWidth="1"/>
    <col min="517" max="517" width="9.33203125" style="30" customWidth="1"/>
    <col min="518" max="518" width="7.109375" style="30" customWidth="1"/>
    <col min="519" max="519" width="9.33203125" style="30" customWidth="1"/>
    <col min="520" max="520" width="7.109375" style="30" customWidth="1"/>
    <col min="521" max="521" width="9.33203125" style="30" customWidth="1"/>
    <col min="522" max="522" width="8.44140625" style="30" customWidth="1"/>
    <col min="523" max="525" width="8.5546875" style="30" customWidth="1"/>
    <col min="526" max="526" width="8.88671875" style="30"/>
    <col min="527" max="527" width="5.5546875" style="30" customWidth="1"/>
    <col min="528" max="528" width="4.5546875" style="30" customWidth="1"/>
    <col min="529" max="529" width="11.6640625" style="30" customWidth="1"/>
    <col min="530" max="536" width="8.88671875" style="30"/>
    <col min="537" max="549" width="0" style="30" hidden="1" customWidth="1"/>
    <col min="550" max="768" width="8.88671875" style="30"/>
    <col min="769" max="769" width="5.44140625" style="30" customWidth="1"/>
    <col min="770" max="770" width="4.44140625" style="30" customWidth="1"/>
    <col min="771" max="771" width="8.33203125" style="30" customWidth="1"/>
    <col min="772" max="772" width="7.109375" style="30" customWidth="1"/>
    <col min="773" max="773" width="9.33203125" style="30" customWidth="1"/>
    <col min="774" max="774" width="7.109375" style="30" customWidth="1"/>
    <col min="775" max="775" width="9.33203125" style="30" customWidth="1"/>
    <col min="776" max="776" width="7.109375" style="30" customWidth="1"/>
    <col min="777" max="777" width="9.33203125" style="30" customWidth="1"/>
    <col min="778" max="778" width="8.44140625" style="30" customWidth="1"/>
    <col min="779" max="781" width="8.5546875" style="30" customWidth="1"/>
    <col min="782" max="782" width="8.88671875" style="30"/>
    <col min="783" max="783" width="5.5546875" style="30" customWidth="1"/>
    <col min="784" max="784" width="4.5546875" style="30" customWidth="1"/>
    <col min="785" max="785" width="11.6640625" style="30" customWidth="1"/>
    <col min="786" max="792" width="8.88671875" style="30"/>
    <col min="793" max="805" width="0" style="30" hidden="1" customWidth="1"/>
    <col min="806" max="1024" width="8.88671875" style="30"/>
    <col min="1025" max="1025" width="5.44140625" style="30" customWidth="1"/>
    <col min="1026" max="1026" width="4.44140625" style="30" customWidth="1"/>
    <col min="1027" max="1027" width="8.33203125" style="30" customWidth="1"/>
    <col min="1028" max="1028" width="7.109375" style="30" customWidth="1"/>
    <col min="1029" max="1029" width="9.33203125" style="30" customWidth="1"/>
    <col min="1030" max="1030" width="7.109375" style="30" customWidth="1"/>
    <col min="1031" max="1031" width="9.33203125" style="30" customWidth="1"/>
    <col min="1032" max="1032" width="7.109375" style="30" customWidth="1"/>
    <col min="1033" max="1033" width="9.33203125" style="30" customWidth="1"/>
    <col min="1034" max="1034" width="8.44140625" style="30" customWidth="1"/>
    <col min="1035" max="1037" width="8.5546875" style="30" customWidth="1"/>
    <col min="1038" max="1038" width="8.88671875" style="30"/>
    <col min="1039" max="1039" width="5.5546875" style="30" customWidth="1"/>
    <col min="1040" max="1040" width="4.5546875" style="30" customWidth="1"/>
    <col min="1041" max="1041" width="11.6640625" style="30" customWidth="1"/>
    <col min="1042" max="1048" width="8.88671875" style="30"/>
    <col min="1049" max="1061" width="0" style="30" hidden="1" customWidth="1"/>
    <col min="1062" max="1280" width="8.88671875" style="30"/>
    <col min="1281" max="1281" width="5.44140625" style="30" customWidth="1"/>
    <col min="1282" max="1282" width="4.44140625" style="30" customWidth="1"/>
    <col min="1283" max="1283" width="8.33203125" style="30" customWidth="1"/>
    <col min="1284" max="1284" width="7.109375" style="30" customWidth="1"/>
    <col min="1285" max="1285" width="9.33203125" style="30" customWidth="1"/>
    <col min="1286" max="1286" width="7.109375" style="30" customWidth="1"/>
    <col min="1287" max="1287" width="9.33203125" style="30" customWidth="1"/>
    <col min="1288" max="1288" width="7.109375" style="30" customWidth="1"/>
    <col min="1289" max="1289" width="9.33203125" style="30" customWidth="1"/>
    <col min="1290" max="1290" width="8.44140625" style="30" customWidth="1"/>
    <col min="1291" max="1293" width="8.5546875" style="30" customWidth="1"/>
    <col min="1294" max="1294" width="8.88671875" style="30"/>
    <col min="1295" max="1295" width="5.5546875" style="30" customWidth="1"/>
    <col min="1296" max="1296" width="4.5546875" style="30" customWidth="1"/>
    <col min="1297" max="1297" width="11.6640625" style="30" customWidth="1"/>
    <col min="1298" max="1304" width="8.88671875" style="30"/>
    <col min="1305" max="1317" width="0" style="30" hidden="1" customWidth="1"/>
    <col min="1318" max="1536" width="8.88671875" style="30"/>
    <col min="1537" max="1537" width="5.44140625" style="30" customWidth="1"/>
    <col min="1538" max="1538" width="4.44140625" style="30" customWidth="1"/>
    <col min="1539" max="1539" width="8.33203125" style="30" customWidth="1"/>
    <col min="1540" max="1540" width="7.109375" style="30" customWidth="1"/>
    <col min="1541" max="1541" width="9.33203125" style="30" customWidth="1"/>
    <col min="1542" max="1542" width="7.109375" style="30" customWidth="1"/>
    <col min="1543" max="1543" width="9.33203125" style="30" customWidth="1"/>
    <col min="1544" max="1544" width="7.109375" style="30" customWidth="1"/>
    <col min="1545" max="1545" width="9.33203125" style="30" customWidth="1"/>
    <col min="1546" max="1546" width="8.44140625" style="30" customWidth="1"/>
    <col min="1547" max="1549" width="8.5546875" style="30" customWidth="1"/>
    <col min="1550" max="1550" width="8.88671875" style="30"/>
    <col min="1551" max="1551" width="5.5546875" style="30" customWidth="1"/>
    <col min="1552" max="1552" width="4.5546875" style="30" customWidth="1"/>
    <col min="1553" max="1553" width="11.6640625" style="30" customWidth="1"/>
    <col min="1554" max="1560" width="8.88671875" style="30"/>
    <col min="1561" max="1573" width="0" style="30" hidden="1" customWidth="1"/>
    <col min="1574" max="1792" width="8.88671875" style="30"/>
    <col min="1793" max="1793" width="5.44140625" style="30" customWidth="1"/>
    <col min="1794" max="1794" width="4.44140625" style="30" customWidth="1"/>
    <col min="1795" max="1795" width="8.33203125" style="30" customWidth="1"/>
    <col min="1796" max="1796" width="7.109375" style="30" customWidth="1"/>
    <col min="1797" max="1797" width="9.33203125" style="30" customWidth="1"/>
    <col min="1798" max="1798" width="7.109375" style="30" customWidth="1"/>
    <col min="1799" max="1799" width="9.33203125" style="30" customWidth="1"/>
    <col min="1800" max="1800" width="7.109375" style="30" customWidth="1"/>
    <col min="1801" max="1801" width="9.33203125" style="30" customWidth="1"/>
    <col min="1802" max="1802" width="8.44140625" style="30" customWidth="1"/>
    <col min="1803" max="1805" width="8.5546875" style="30" customWidth="1"/>
    <col min="1806" max="1806" width="8.88671875" style="30"/>
    <col min="1807" max="1807" width="5.5546875" style="30" customWidth="1"/>
    <col min="1808" max="1808" width="4.5546875" style="30" customWidth="1"/>
    <col min="1809" max="1809" width="11.6640625" style="30" customWidth="1"/>
    <col min="1810" max="1816" width="8.88671875" style="30"/>
    <col min="1817" max="1829" width="0" style="30" hidden="1" customWidth="1"/>
    <col min="1830" max="2048" width="8.88671875" style="30"/>
    <col min="2049" max="2049" width="5.44140625" style="30" customWidth="1"/>
    <col min="2050" max="2050" width="4.44140625" style="30" customWidth="1"/>
    <col min="2051" max="2051" width="8.33203125" style="30" customWidth="1"/>
    <col min="2052" max="2052" width="7.109375" style="30" customWidth="1"/>
    <col min="2053" max="2053" width="9.33203125" style="30" customWidth="1"/>
    <col min="2054" max="2054" width="7.109375" style="30" customWidth="1"/>
    <col min="2055" max="2055" width="9.33203125" style="30" customWidth="1"/>
    <col min="2056" max="2056" width="7.109375" style="30" customWidth="1"/>
    <col min="2057" max="2057" width="9.33203125" style="30" customWidth="1"/>
    <col min="2058" max="2058" width="8.44140625" style="30" customWidth="1"/>
    <col min="2059" max="2061" width="8.5546875" style="30" customWidth="1"/>
    <col min="2062" max="2062" width="8.88671875" style="30"/>
    <col min="2063" max="2063" width="5.5546875" style="30" customWidth="1"/>
    <col min="2064" max="2064" width="4.5546875" style="30" customWidth="1"/>
    <col min="2065" max="2065" width="11.6640625" style="30" customWidth="1"/>
    <col min="2066" max="2072" width="8.88671875" style="30"/>
    <col min="2073" max="2085" width="0" style="30" hidden="1" customWidth="1"/>
    <col min="2086" max="2304" width="8.88671875" style="30"/>
    <col min="2305" max="2305" width="5.44140625" style="30" customWidth="1"/>
    <col min="2306" max="2306" width="4.44140625" style="30" customWidth="1"/>
    <col min="2307" max="2307" width="8.33203125" style="30" customWidth="1"/>
    <col min="2308" max="2308" width="7.109375" style="30" customWidth="1"/>
    <col min="2309" max="2309" width="9.33203125" style="30" customWidth="1"/>
    <col min="2310" max="2310" width="7.109375" style="30" customWidth="1"/>
    <col min="2311" max="2311" width="9.33203125" style="30" customWidth="1"/>
    <col min="2312" max="2312" width="7.109375" style="30" customWidth="1"/>
    <col min="2313" max="2313" width="9.33203125" style="30" customWidth="1"/>
    <col min="2314" max="2314" width="8.44140625" style="30" customWidth="1"/>
    <col min="2315" max="2317" width="8.5546875" style="30" customWidth="1"/>
    <col min="2318" max="2318" width="8.88671875" style="30"/>
    <col min="2319" max="2319" width="5.5546875" style="30" customWidth="1"/>
    <col min="2320" max="2320" width="4.5546875" style="30" customWidth="1"/>
    <col min="2321" max="2321" width="11.6640625" style="30" customWidth="1"/>
    <col min="2322" max="2328" width="8.88671875" style="30"/>
    <col min="2329" max="2341" width="0" style="30" hidden="1" customWidth="1"/>
    <col min="2342" max="2560" width="8.88671875" style="30"/>
    <col min="2561" max="2561" width="5.44140625" style="30" customWidth="1"/>
    <col min="2562" max="2562" width="4.44140625" style="30" customWidth="1"/>
    <col min="2563" max="2563" width="8.33203125" style="30" customWidth="1"/>
    <col min="2564" max="2564" width="7.109375" style="30" customWidth="1"/>
    <col min="2565" max="2565" width="9.33203125" style="30" customWidth="1"/>
    <col min="2566" max="2566" width="7.109375" style="30" customWidth="1"/>
    <col min="2567" max="2567" width="9.33203125" style="30" customWidth="1"/>
    <col min="2568" max="2568" width="7.109375" style="30" customWidth="1"/>
    <col min="2569" max="2569" width="9.33203125" style="30" customWidth="1"/>
    <col min="2570" max="2570" width="8.44140625" style="30" customWidth="1"/>
    <col min="2571" max="2573" width="8.5546875" style="30" customWidth="1"/>
    <col min="2574" max="2574" width="8.88671875" style="30"/>
    <col min="2575" max="2575" width="5.5546875" style="30" customWidth="1"/>
    <col min="2576" max="2576" width="4.5546875" style="30" customWidth="1"/>
    <col min="2577" max="2577" width="11.6640625" style="30" customWidth="1"/>
    <col min="2578" max="2584" width="8.88671875" style="30"/>
    <col min="2585" max="2597" width="0" style="30" hidden="1" customWidth="1"/>
    <col min="2598" max="2816" width="8.88671875" style="30"/>
    <col min="2817" max="2817" width="5.44140625" style="30" customWidth="1"/>
    <col min="2818" max="2818" width="4.44140625" style="30" customWidth="1"/>
    <col min="2819" max="2819" width="8.33203125" style="30" customWidth="1"/>
    <col min="2820" max="2820" width="7.109375" style="30" customWidth="1"/>
    <col min="2821" max="2821" width="9.33203125" style="30" customWidth="1"/>
    <col min="2822" max="2822" width="7.109375" style="30" customWidth="1"/>
    <col min="2823" max="2823" width="9.33203125" style="30" customWidth="1"/>
    <col min="2824" max="2824" width="7.109375" style="30" customWidth="1"/>
    <col min="2825" max="2825" width="9.33203125" style="30" customWidth="1"/>
    <col min="2826" max="2826" width="8.44140625" style="30" customWidth="1"/>
    <col min="2827" max="2829" width="8.5546875" style="30" customWidth="1"/>
    <col min="2830" max="2830" width="8.88671875" style="30"/>
    <col min="2831" max="2831" width="5.5546875" style="30" customWidth="1"/>
    <col min="2832" max="2832" width="4.5546875" style="30" customWidth="1"/>
    <col min="2833" max="2833" width="11.6640625" style="30" customWidth="1"/>
    <col min="2834" max="2840" width="8.88671875" style="30"/>
    <col min="2841" max="2853" width="0" style="30" hidden="1" customWidth="1"/>
    <col min="2854" max="3072" width="8.88671875" style="30"/>
    <col min="3073" max="3073" width="5.44140625" style="30" customWidth="1"/>
    <col min="3074" max="3074" width="4.44140625" style="30" customWidth="1"/>
    <col min="3075" max="3075" width="8.33203125" style="30" customWidth="1"/>
    <col min="3076" max="3076" width="7.109375" style="30" customWidth="1"/>
    <col min="3077" max="3077" width="9.33203125" style="30" customWidth="1"/>
    <col min="3078" max="3078" width="7.109375" style="30" customWidth="1"/>
    <col min="3079" max="3079" width="9.33203125" style="30" customWidth="1"/>
    <col min="3080" max="3080" width="7.109375" style="30" customWidth="1"/>
    <col min="3081" max="3081" width="9.33203125" style="30" customWidth="1"/>
    <col min="3082" max="3082" width="8.44140625" style="30" customWidth="1"/>
    <col min="3083" max="3085" width="8.5546875" style="30" customWidth="1"/>
    <col min="3086" max="3086" width="8.88671875" style="30"/>
    <col min="3087" max="3087" width="5.5546875" style="30" customWidth="1"/>
    <col min="3088" max="3088" width="4.5546875" style="30" customWidth="1"/>
    <col min="3089" max="3089" width="11.6640625" style="30" customWidth="1"/>
    <col min="3090" max="3096" width="8.88671875" style="30"/>
    <col min="3097" max="3109" width="0" style="30" hidden="1" customWidth="1"/>
    <col min="3110" max="3328" width="8.88671875" style="30"/>
    <col min="3329" max="3329" width="5.44140625" style="30" customWidth="1"/>
    <col min="3330" max="3330" width="4.44140625" style="30" customWidth="1"/>
    <col min="3331" max="3331" width="8.33203125" style="30" customWidth="1"/>
    <col min="3332" max="3332" width="7.109375" style="30" customWidth="1"/>
    <col min="3333" max="3333" width="9.33203125" style="30" customWidth="1"/>
    <col min="3334" max="3334" width="7.109375" style="30" customWidth="1"/>
    <col min="3335" max="3335" width="9.33203125" style="30" customWidth="1"/>
    <col min="3336" max="3336" width="7.109375" style="30" customWidth="1"/>
    <col min="3337" max="3337" width="9.33203125" style="30" customWidth="1"/>
    <col min="3338" max="3338" width="8.44140625" style="30" customWidth="1"/>
    <col min="3339" max="3341" width="8.5546875" style="30" customWidth="1"/>
    <col min="3342" max="3342" width="8.88671875" style="30"/>
    <col min="3343" max="3343" width="5.5546875" style="30" customWidth="1"/>
    <col min="3344" max="3344" width="4.5546875" style="30" customWidth="1"/>
    <col min="3345" max="3345" width="11.6640625" style="30" customWidth="1"/>
    <col min="3346" max="3352" width="8.88671875" style="30"/>
    <col min="3353" max="3365" width="0" style="30" hidden="1" customWidth="1"/>
    <col min="3366" max="3584" width="8.88671875" style="30"/>
    <col min="3585" max="3585" width="5.44140625" style="30" customWidth="1"/>
    <col min="3586" max="3586" width="4.44140625" style="30" customWidth="1"/>
    <col min="3587" max="3587" width="8.33203125" style="30" customWidth="1"/>
    <col min="3588" max="3588" width="7.109375" style="30" customWidth="1"/>
    <col min="3589" max="3589" width="9.33203125" style="30" customWidth="1"/>
    <col min="3590" max="3590" width="7.109375" style="30" customWidth="1"/>
    <col min="3591" max="3591" width="9.33203125" style="30" customWidth="1"/>
    <col min="3592" max="3592" width="7.109375" style="30" customWidth="1"/>
    <col min="3593" max="3593" width="9.33203125" style="30" customWidth="1"/>
    <col min="3594" max="3594" width="8.44140625" style="30" customWidth="1"/>
    <col min="3595" max="3597" width="8.5546875" style="30" customWidth="1"/>
    <col min="3598" max="3598" width="8.88671875" style="30"/>
    <col min="3599" max="3599" width="5.5546875" style="30" customWidth="1"/>
    <col min="3600" max="3600" width="4.5546875" style="30" customWidth="1"/>
    <col min="3601" max="3601" width="11.6640625" style="30" customWidth="1"/>
    <col min="3602" max="3608" width="8.88671875" style="30"/>
    <col min="3609" max="3621" width="0" style="30" hidden="1" customWidth="1"/>
    <col min="3622" max="3840" width="8.88671875" style="30"/>
    <col min="3841" max="3841" width="5.44140625" style="30" customWidth="1"/>
    <col min="3842" max="3842" width="4.44140625" style="30" customWidth="1"/>
    <col min="3843" max="3843" width="8.33203125" style="30" customWidth="1"/>
    <col min="3844" max="3844" width="7.109375" style="30" customWidth="1"/>
    <col min="3845" max="3845" width="9.33203125" style="30" customWidth="1"/>
    <col min="3846" max="3846" width="7.109375" style="30" customWidth="1"/>
    <col min="3847" max="3847" width="9.33203125" style="30" customWidth="1"/>
    <col min="3848" max="3848" width="7.109375" style="30" customWidth="1"/>
    <col min="3849" max="3849" width="9.33203125" style="30" customWidth="1"/>
    <col min="3850" max="3850" width="8.44140625" style="30" customWidth="1"/>
    <col min="3851" max="3853" width="8.5546875" style="30" customWidth="1"/>
    <col min="3854" max="3854" width="8.88671875" style="30"/>
    <col min="3855" max="3855" width="5.5546875" style="30" customWidth="1"/>
    <col min="3856" max="3856" width="4.5546875" style="30" customWidth="1"/>
    <col min="3857" max="3857" width="11.6640625" style="30" customWidth="1"/>
    <col min="3858" max="3864" width="8.88671875" style="30"/>
    <col min="3865" max="3877" width="0" style="30" hidden="1" customWidth="1"/>
    <col min="3878" max="4096" width="8.88671875" style="30"/>
    <col min="4097" max="4097" width="5.44140625" style="30" customWidth="1"/>
    <col min="4098" max="4098" width="4.44140625" style="30" customWidth="1"/>
    <col min="4099" max="4099" width="8.33203125" style="30" customWidth="1"/>
    <col min="4100" max="4100" width="7.109375" style="30" customWidth="1"/>
    <col min="4101" max="4101" width="9.33203125" style="30" customWidth="1"/>
    <col min="4102" max="4102" width="7.109375" style="30" customWidth="1"/>
    <col min="4103" max="4103" width="9.33203125" style="30" customWidth="1"/>
    <col min="4104" max="4104" width="7.109375" style="30" customWidth="1"/>
    <col min="4105" max="4105" width="9.33203125" style="30" customWidth="1"/>
    <col min="4106" max="4106" width="8.44140625" style="30" customWidth="1"/>
    <col min="4107" max="4109" width="8.5546875" style="30" customWidth="1"/>
    <col min="4110" max="4110" width="8.88671875" style="30"/>
    <col min="4111" max="4111" width="5.5546875" style="30" customWidth="1"/>
    <col min="4112" max="4112" width="4.5546875" style="30" customWidth="1"/>
    <col min="4113" max="4113" width="11.6640625" style="30" customWidth="1"/>
    <col min="4114" max="4120" width="8.88671875" style="30"/>
    <col min="4121" max="4133" width="0" style="30" hidden="1" customWidth="1"/>
    <col min="4134" max="4352" width="8.88671875" style="30"/>
    <col min="4353" max="4353" width="5.44140625" style="30" customWidth="1"/>
    <col min="4354" max="4354" width="4.44140625" style="30" customWidth="1"/>
    <col min="4355" max="4355" width="8.33203125" style="30" customWidth="1"/>
    <col min="4356" max="4356" width="7.109375" style="30" customWidth="1"/>
    <col min="4357" max="4357" width="9.33203125" style="30" customWidth="1"/>
    <col min="4358" max="4358" width="7.109375" style="30" customWidth="1"/>
    <col min="4359" max="4359" width="9.33203125" style="30" customWidth="1"/>
    <col min="4360" max="4360" width="7.109375" style="30" customWidth="1"/>
    <col min="4361" max="4361" width="9.33203125" style="30" customWidth="1"/>
    <col min="4362" max="4362" width="8.44140625" style="30" customWidth="1"/>
    <col min="4363" max="4365" width="8.5546875" style="30" customWidth="1"/>
    <col min="4366" max="4366" width="8.88671875" style="30"/>
    <col min="4367" max="4367" width="5.5546875" style="30" customWidth="1"/>
    <col min="4368" max="4368" width="4.5546875" style="30" customWidth="1"/>
    <col min="4369" max="4369" width="11.6640625" style="30" customWidth="1"/>
    <col min="4370" max="4376" width="8.88671875" style="30"/>
    <col min="4377" max="4389" width="0" style="30" hidden="1" customWidth="1"/>
    <col min="4390" max="4608" width="8.88671875" style="30"/>
    <col min="4609" max="4609" width="5.44140625" style="30" customWidth="1"/>
    <col min="4610" max="4610" width="4.44140625" style="30" customWidth="1"/>
    <col min="4611" max="4611" width="8.33203125" style="30" customWidth="1"/>
    <col min="4612" max="4612" width="7.109375" style="30" customWidth="1"/>
    <col min="4613" max="4613" width="9.33203125" style="30" customWidth="1"/>
    <col min="4614" max="4614" width="7.109375" style="30" customWidth="1"/>
    <col min="4615" max="4615" width="9.33203125" style="30" customWidth="1"/>
    <col min="4616" max="4616" width="7.109375" style="30" customWidth="1"/>
    <col min="4617" max="4617" width="9.33203125" style="30" customWidth="1"/>
    <col min="4618" max="4618" width="8.44140625" style="30" customWidth="1"/>
    <col min="4619" max="4621" width="8.5546875" style="30" customWidth="1"/>
    <col min="4622" max="4622" width="8.88671875" style="30"/>
    <col min="4623" max="4623" width="5.5546875" style="30" customWidth="1"/>
    <col min="4624" max="4624" width="4.5546875" style="30" customWidth="1"/>
    <col min="4625" max="4625" width="11.6640625" style="30" customWidth="1"/>
    <col min="4626" max="4632" width="8.88671875" style="30"/>
    <col min="4633" max="4645" width="0" style="30" hidden="1" customWidth="1"/>
    <col min="4646" max="4864" width="8.88671875" style="30"/>
    <col min="4865" max="4865" width="5.44140625" style="30" customWidth="1"/>
    <col min="4866" max="4866" width="4.44140625" style="30" customWidth="1"/>
    <col min="4867" max="4867" width="8.33203125" style="30" customWidth="1"/>
    <col min="4868" max="4868" width="7.109375" style="30" customWidth="1"/>
    <col min="4869" max="4869" width="9.33203125" style="30" customWidth="1"/>
    <col min="4870" max="4870" width="7.109375" style="30" customWidth="1"/>
    <col min="4871" max="4871" width="9.33203125" style="30" customWidth="1"/>
    <col min="4872" max="4872" width="7.109375" style="30" customWidth="1"/>
    <col min="4873" max="4873" width="9.33203125" style="30" customWidth="1"/>
    <col min="4874" max="4874" width="8.44140625" style="30" customWidth="1"/>
    <col min="4875" max="4877" width="8.5546875" style="30" customWidth="1"/>
    <col min="4878" max="4878" width="8.88671875" style="30"/>
    <col min="4879" max="4879" width="5.5546875" style="30" customWidth="1"/>
    <col min="4880" max="4880" width="4.5546875" style="30" customWidth="1"/>
    <col min="4881" max="4881" width="11.6640625" style="30" customWidth="1"/>
    <col min="4882" max="4888" width="8.88671875" style="30"/>
    <col min="4889" max="4901" width="0" style="30" hidden="1" customWidth="1"/>
    <col min="4902" max="5120" width="8.88671875" style="30"/>
    <col min="5121" max="5121" width="5.44140625" style="30" customWidth="1"/>
    <col min="5122" max="5122" width="4.44140625" style="30" customWidth="1"/>
    <col min="5123" max="5123" width="8.33203125" style="30" customWidth="1"/>
    <col min="5124" max="5124" width="7.109375" style="30" customWidth="1"/>
    <col min="5125" max="5125" width="9.33203125" style="30" customWidth="1"/>
    <col min="5126" max="5126" width="7.109375" style="30" customWidth="1"/>
    <col min="5127" max="5127" width="9.33203125" style="30" customWidth="1"/>
    <col min="5128" max="5128" width="7.109375" style="30" customWidth="1"/>
    <col min="5129" max="5129" width="9.33203125" style="30" customWidth="1"/>
    <col min="5130" max="5130" width="8.44140625" style="30" customWidth="1"/>
    <col min="5131" max="5133" width="8.5546875" style="30" customWidth="1"/>
    <col min="5134" max="5134" width="8.88671875" style="30"/>
    <col min="5135" max="5135" width="5.5546875" style="30" customWidth="1"/>
    <col min="5136" max="5136" width="4.5546875" style="30" customWidth="1"/>
    <col min="5137" max="5137" width="11.6640625" style="30" customWidth="1"/>
    <col min="5138" max="5144" width="8.88671875" style="30"/>
    <col min="5145" max="5157" width="0" style="30" hidden="1" customWidth="1"/>
    <col min="5158" max="5376" width="8.88671875" style="30"/>
    <col min="5377" max="5377" width="5.44140625" style="30" customWidth="1"/>
    <col min="5378" max="5378" width="4.44140625" style="30" customWidth="1"/>
    <col min="5379" max="5379" width="8.33203125" style="30" customWidth="1"/>
    <col min="5380" max="5380" width="7.109375" style="30" customWidth="1"/>
    <col min="5381" max="5381" width="9.33203125" style="30" customWidth="1"/>
    <col min="5382" max="5382" width="7.109375" style="30" customWidth="1"/>
    <col min="5383" max="5383" width="9.33203125" style="30" customWidth="1"/>
    <col min="5384" max="5384" width="7.109375" style="30" customWidth="1"/>
    <col min="5385" max="5385" width="9.33203125" style="30" customWidth="1"/>
    <col min="5386" max="5386" width="8.44140625" style="30" customWidth="1"/>
    <col min="5387" max="5389" width="8.5546875" style="30" customWidth="1"/>
    <col min="5390" max="5390" width="8.88671875" style="30"/>
    <col min="5391" max="5391" width="5.5546875" style="30" customWidth="1"/>
    <col min="5392" max="5392" width="4.5546875" style="30" customWidth="1"/>
    <col min="5393" max="5393" width="11.6640625" style="30" customWidth="1"/>
    <col min="5394" max="5400" width="8.88671875" style="30"/>
    <col min="5401" max="5413" width="0" style="30" hidden="1" customWidth="1"/>
    <col min="5414" max="5632" width="8.88671875" style="30"/>
    <col min="5633" max="5633" width="5.44140625" style="30" customWidth="1"/>
    <col min="5634" max="5634" width="4.44140625" style="30" customWidth="1"/>
    <col min="5635" max="5635" width="8.33203125" style="30" customWidth="1"/>
    <col min="5636" max="5636" width="7.109375" style="30" customWidth="1"/>
    <col min="5637" max="5637" width="9.33203125" style="30" customWidth="1"/>
    <col min="5638" max="5638" width="7.109375" style="30" customWidth="1"/>
    <col min="5639" max="5639" width="9.33203125" style="30" customWidth="1"/>
    <col min="5640" max="5640" width="7.109375" style="30" customWidth="1"/>
    <col min="5641" max="5641" width="9.33203125" style="30" customWidth="1"/>
    <col min="5642" max="5642" width="8.44140625" style="30" customWidth="1"/>
    <col min="5643" max="5645" width="8.5546875" style="30" customWidth="1"/>
    <col min="5646" max="5646" width="8.88671875" style="30"/>
    <col min="5647" max="5647" width="5.5546875" style="30" customWidth="1"/>
    <col min="5648" max="5648" width="4.5546875" style="30" customWidth="1"/>
    <col min="5649" max="5649" width="11.6640625" style="30" customWidth="1"/>
    <col min="5650" max="5656" width="8.88671875" style="30"/>
    <col min="5657" max="5669" width="0" style="30" hidden="1" customWidth="1"/>
    <col min="5670" max="5888" width="8.88671875" style="30"/>
    <col min="5889" max="5889" width="5.44140625" style="30" customWidth="1"/>
    <col min="5890" max="5890" width="4.44140625" style="30" customWidth="1"/>
    <col min="5891" max="5891" width="8.33203125" style="30" customWidth="1"/>
    <col min="5892" max="5892" width="7.109375" style="30" customWidth="1"/>
    <col min="5893" max="5893" width="9.33203125" style="30" customWidth="1"/>
    <col min="5894" max="5894" width="7.109375" style="30" customWidth="1"/>
    <col min="5895" max="5895" width="9.33203125" style="30" customWidth="1"/>
    <col min="5896" max="5896" width="7.109375" style="30" customWidth="1"/>
    <col min="5897" max="5897" width="9.33203125" style="30" customWidth="1"/>
    <col min="5898" max="5898" width="8.44140625" style="30" customWidth="1"/>
    <col min="5899" max="5901" width="8.5546875" style="30" customWidth="1"/>
    <col min="5902" max="5902" width="8.88671875" style="30"/>
    <col min="5903" max="5903" width="5.5546875" style="30" customWidth="1"/>
    <col min="5904" max="5904" width="4.5546875" style="30" customWidth="1"/>
    <col min="5905" max="5905" width="11.6640625" style="30" customWidth="1"/>
    <col min="5906" max="5912" width="8.88671875" style="30"/>
    <col min="5913" max="5925" width="0" style="30" hidden="1" customWidth="1"/>
    <col min="5926" max="6144" width="8.88671875" style="30"/>
    <col min="6145" max="6145" width="5.44140625" style="30" customWidth="1"/>
    <col min="6146" max="6146" width="4.44140625" style="30" customWidth="1"/>
    <col min="6147" max="6147" width="8.33203125" style="30" customWidth="1"/>
    <col min="6148" max="6148" width="7.109375" style="30" customWidth="1"/>
    <col min="6149" max="6149" width="9.33203125" style="30" customWidth="1"/>
    <col min="6150" max="6150" width="7.109375" style="30" customWidth="1"/>
    <col min="6151" max="6151" width="9.33203125" style="30" customWidth="1"/>
    <col min="6152" max="6152" width="7.109375" style="30" customWidth="1"/>
    <col min="6153" max="6153" width="9.33203125" style="30" customWidth="1"/>
    <col min="6154" max="6154" width="8.44140625" style="30" customWidth="1"/>
    <col min="6155" max="6157" width="8.5546875" style="30" customWidth="1"/>
    <col min="6158" max="6158" width="8.88671875" style="30"/>
    <col min="6159" max="6159" width="5.5546875" style="30" customWidth="1"/>
    <col min="6160" max="6160" width="4.5546875" style="30" customWidth="1"/>
    <col min="6161" max="6161" width="11.6640625" style="30" customWidth="1"/>
    <col min="6162" max="6168" width="8.88671875" style="30"/>
    <col min="6169" max="6181" width="0" style="30" hidden="1" customWidth="1"/>
    <col min="6182" max="6400" width="8.88671875" style="30"/>
    <col min="6401" max="6401" width="5.44140625" style="30" customWidth="1"/>
    <col min="6402" max="6402" width="4.44140625" style="30" customWidth="1"/>
    <col min="6403" max="6403" width="8.33203125" style="30" customWidth="1"/>
    <col min="6404" max="6404" width="7.109375" style="30" customWidth="1"/>
    <col min="6405" max="6405" width="9.33203125" style="30" customWidth="1"/>
    <col min="6406" max="6406" width="7.109375" style="30" customWidth="1"/>
    <col min="6407" max="6407" width="9.33203125" style="30" customWidth="1"/>
    <col min="6408" max="6408" width="7.109375" style="30" customWidth="1"/>
    <col min="6409" max="6409" width="9.33203125" style="30" customWidth="1"/>
    <col min="6410" max="6410" width="8.44140625" style="30" customWidth="1"/>
    <col min="6411" max="6413" width="8.5546875" style="30" customWidth="1"/>
    <col min="6414" max="6414" width="8.88671875" style="30"/>
    <col min="6415" max="6415" width="5.5546875" style="30" customWidth="1"/>
    <col min="6416" max="6416" width="4.5546875" style="30" customWidth="1"/>
    <col min="6417" max="6417" width="11.6640625" style="30" customWidth="1"/>
    <col min="6418" max="6424" width="8.88671875" style="30"/>
    <col min="6425" max="6437" width="0" style="30" hidden="1" customWidth="1"/>
    <col min="6438" max="6656" width="8.88671875" style="30"/>
    <col min="6657" max="6657" width="5.44140625" style="30" customWidth="1"/>
    <col min="6658" max="6658" width="4.44140625" style="30" customWidth="1"/>
    <col min="6659" max="6659" width="8.33203125" style="30" customWidth="1"/>
    <col min="6660" max="6660" width="7.109375" style="30" customWidth="1"/>
    <col min="6661" max="6661" width="9.33203125" style="30" customWidth="1"/>
    <col min="6662" max="6662" width="7.109375" style="30" customWidth="1"/>
    <col min="6663" max="6663" width="9.33203125" style="30" customWidth="1"/>
    <col min="6664" max="6664" width="7.109375" style="30" customWidth="1"/>
    <col min="6665" max="6665" width="9.33203125" style="30" customWidth="1"/>
    <col min="6666" max="6666" width="8.44140625" style="30" customWidth="1"/>
    <col min="6667" max="6669" width="8.5546875" style="30" customWidth="1"/>
    <col min="6670" max="6670" width="8.88671875" style="30"/>
    <col min="6671" max="6671" width="5.5546875" style="30" customWidth="1"/>
    <col min="6672" max="6672" width="4.5546875" style="30" customWidth="1"/>
    <col min="6673" max="6673" width="11.6640625" style="30" customWidth="1"/>
    <col min="6674" max="6680" width="8.88671875" style="30"/>
    <col min="6681" max="6693" width="0" style="30" hidden="1" customWidth="1"/>
    <col min="6694" max="6912" width="8.88671875" style="30"/>
    <col min="6913" max="6913" width="5.44140625" style="30" customWidth="1"/>
    <col min="6914" max="6914" width="4.44140625" style="30" customWidth="1"/>
    <col min="6915" max="6915" width="8.33203125" style="30" customWidth="1"/>
    <col min="6916" max="6916" width="7.109375" style="30" customWidth="1"/>
    <col min="6917" max="6917" width="9.33203125" style="30" customWidth="1"/>
    <col min="6918" max="6918" width="7.109375" style="30" customWidth="1"/>
    <col min="6919" max="6919" width="9.33203125" style="30" customWidth="1"/>
    <col min="6920" max="6920" width="7.109375" style="30" customWidth="1"/>
    <col min="6921" max="6921" width="9.33203125" style="30" customWidth="1"/>
    <col min="6922" max="6922" width="8.44140625" style="30" customWidth="1"/>
    <col min="6923" max="6925" width="8.5546875" style="30" customWidth="1"/>
    <col min="6926" max="6926" width="8.88671875" style="30"/>
    <col min="6927" max="6927" width="5.5546875" style="30" customWidth="1"/>
    <col min="6928" max="6928" width="4.5546875" style="30" customWidth="1"/>
    <col min="6929" max="6929" width="11.6640625" style="30" customWidth="1"/>
    <col min="6930" max="6936" width="8.88671875" style="30"/>
    <col min="6937" max="6949" width="0" style="30" hidden="1" customWidth="1"/>
    <col min="6950" max="7168" width="8.88671875" style="30"/>
    <col min="7169" max="7169" width="5.44140625" style="30" customWidth="1"/>
    <col min="7170" max="7170" width="4.44140625" style="30" customWidth="1"/>
    <col min="7171" max="7171" width="8.33203125" style="30" customWidth="1"/>
    <col min="7172" max="7172" width="7.109375" style="30" customWidth="1"/>
    <col min="7173" max="7173" width="9.33203125" style="30" customWidth="1"/>
    <col min="7174" max="7174" width="7.109375" style="30" customWidth="1"/>
    <col min="7175" max="7175" width="9.33203125" style="30" customWidth="1"/>
    <col min="7176" max="7176" width="7.109375" style="30" customWidth="1"/>
    <col min="7177" max="7177" width="9.33203125" style="30" customWidth="1"/>
    <col min="7178" max="7178" width="8.44140625" style="30" customWidth="1"/>
    <col min="7179" max="7181" width="8.5546875" style="30" customWidth="1"/>
    <col min="7182" max="7182" width="8.88671875" style="30"/>
    <col min="7183" max="7183" width="5.5546875" style="30" customWidth="1"/>
    <col min="7184" max="7184" width="4.5546875" style="30" customWidth="1"/>
    <col min="7185" max="7185" width="11.6640625" style="30" customWidth="1"/>
    <col min="7186" max="7192" width="8.88671875" style="30"/>
    <col min="7193" max="7205" width="0" style="30" hidden="1" customWidth="1"/>
    <col min="7206" max="7424" width="8.88671875" style="30"/>
    <col min="7425" max="7425" width="5.44140625" style="30" customWidth="1"/>
    <col min="7426" max="7426" width="4.44140625" style="30" customWidth="1"/>
    <col min="7427" max="7427" width="8.33203125" style="30" customWidth="1"/>
    <col min="7428" max="7428" width="7.109375" style="30" customWidth="1"/>
    <col min="7429" max="7429" width="9.33203125" style="30" customWidth="1"/>
    <col min="7430" max="7430" width="7.109375" style="30" customWidth="1"/>
    <col min="7431" max="7431" width="9.33203125" style="30" customWidth="1"/>
    <col min="7432" max="7432" width="7.109375" style="30" customWidth="1"/>
    <col min="7433" max="7433" width="9.33203125" style="30" customWidth="1"/>
    <col min="7434" max="7434" width="8.44140625" style="30" customWidth="1"/>
    <col min="7435" max="7437" width="8.5546875" style="30" customWidth="1"/>
    <col min="7438" max="7438" width="8.88671875" style="30"/>
    <col min="7439" max="7439" width="5.5546875" style="30" customWidth="1"/>
    <col min="7440" max="7440" width="4.5546875" style="30" customWidth="1"/>
    <col min="7441" max="7441" width="11.6640625" style="30" customWidth="1"/>
    <col min="7442" max="7448" width="8.88671875" style="30"/>
    <col min="7449" max="7461" width="0" style="30" hidden="1" customWidth="1"/>
    <col min="7462" max="7680" width="8.88671875" style="30"/>
    <col min="7681" max="7681" width="5.44140625" style="30" customWidth="1"/>
    <col min="7682" max="7682" width="4.44140625" style="30" customWidth="1"/>
    <col min="7683" max="7683" width="8.33203125" style="30" customWidth="1"/>
    <col min="7684" max="7684" width="7.109375" style="30" customWidth="1"/>
    <col min="7685" max="7685" width="9.33203125" style="30" customWidth="1"/>
    <col min="7686" max="7686" width="7.109375" style="30" customWidth="1"/>
    <col min="7687" max="7687" width="9.33203125" style="30" customWidth="1"/>
    <col min="7688" max="7688" width="7.109375" style="30" customWidth="1"/>
    <col min="7689" max="7689" width="9.33203125" style="30" customWidth="1"/>
    <col min="7690" max="7690" width="8.44140625" style="30" customWidth="1"/>
    <col min="7691" max="7693" width="8.5546875" style="30" customWidth="1"/>
    <col min="7694" max="7694" width="8.88671875" style="30"/>
    <col min="7695" max="7695" width="5.5546875" style="30" customWidth="1"/>
    <col min="7696" max="7696" width="4.5546875" style="30" customWidth="1"/>
    <col min="7697" max="7697" width="11.6640625" style="30" customWidth="1"/>
    <col min="7698" max="7704" width="8.88671875" style="30"/>
    <col min="7705" max="7717" width="0" style="30" hidden="1" customWidth="1"/>
    <col min="7718" max="7936" width="8.88671875" style="30"/>
    <col min="7937" max="7937" width="5.44140625" style="30" customWidth="1"/>
    <col min="7938" max="7938" width="4.44140625" style="30" customWidth="1"/>
    <col min="7939" max="7939" width="8.33203125" style="30" customWidth="1"/>
    <col min="7940" max="7940" width="7.109375" style="30" customWidth="1"/>
    <col min="7941" max="7941" width="9.33203125" style="30" customWidth="1"/>
    <col min="7942" max="7942" width="7.109375" style="30" customWidth="1"/>
    <col min="7943" max="7943" width="9.33203125" style="30" customWidth="1"/>
    <col min="7944" max="7944" width="7.109375" style="30" customWidth="1"/>
    <col min="7945" max="7945" width="9.33203125" style="30" customWidth="1"/>
    <col min="7946" max="7946" width="8.44140625" style="30" customWidth="1"/>
    <col min="7947" max="7949" width="8.5546875" style="30" customWidth="1"/>
    <col min="7950" max="7950" width="8.88671875" style="30"/>
    <col min="7951" max="7951" width="5.5546875" style="30" customWidth="1"/>
    <col min="7952" max="7952" width="4.5546875" style="30" customWidth="1"/>
    <col min="7953" max="7953" width="11.6640625" style="30" customWidth="1"/>
    <col min="7954" max="7960" width="8.88671875" style="30"/>
    <col min="7961" max="7973" width="0" style="30" hidden="1" customWidth="1"/>
    <col min="7974" max="8192" width="8.88671875" style="30"/>
    <col min="8193" max="8193" width="5.44140625" style="30" customWidth="1"/>
    <col min="8194" max="8194" width="4.44140625" style="30" customWidth="1"/>
    <col min="8195" max="8195" width="8.33203125" style="30" customWidth="1"/>
    <col min="8196" max="8196" width="7.109375" style="30" customWidth="1"/>
    <col min="8197" max="8197" width="9.33203125" style="30" customWidth="1"/>
    <col min="8198" max="8198" width="7.109375" style="30" customWidth="1"/>
    <col min="8199" max="8199" width="9.33203125" style="30" customWidth="1"/>
    <col min="8200" max="8200" width="7.109375" style="30" customWidth="1"/>
    <col min="8201" max="8201" width="9.33203125" style="30" customWidth="1"/>
    <col min="8202" max="8202" width="8.44140625" style="30" customWidth="1"/>
    <col min="8203" max="8205" width="8.5546875" style="30" customWidth="1"/>
    <col min="8206" max="8206" width="8.88671875" style="30"/>
    <col min="8207" max="8207" width="5.5546875" style="30" customWidth="1"/>
    <col min="8208" max="8208" width="4.5546875" style="30" customWidth="1"/>
    <col min="8209" max="8209" width="11.6640625" style="30" customWidth="1"/>
    <col min="8210" max="8216" width="8.88671875" style="30"/>
    <col min="8217" max="8229" width="0" style="30" hidden="1" customWidth="1"/>
    <col min="8230" max="8448" width="8.88671875" style="30"/>
    <col min="8449" max="8449" width="5.44140625" style="30" customWidth="1"/>
    <col min="8450" max="8450" width="4.44140625" style="30" customWidth="1"/>
    <col min="8451" max="8451" width="8.33203125" style="30" customWidth="1"/>
    <col min="8452" max="8452" width="7.109375" style="30" customWidth="1"/>
    <col min="8453" max="8453" width="9.33203125" style="30" customWidth="1"/>
    <col min="8454" max="8454" width="7.109375" style="30" customWidth="1"/>
    <col min="8455" max="8455" width="9.33203125" style="30" customWidth="1"/>
    <col min="8456" max="8456" width="7.109375" style="30" customWidth="1"/>
    <col min="8457" max="8457" width="9.33203125" style="30" customWidth="1"/>
    <col min="8458" max="8458" width="8.44140625" style="30" customWidth="1"/>
    <col min="8459" max="8461" width="8.5546875" style="30" customWidth="1"/>
    <col min="8462" max="8462" width="8.88671875" style="30"/>
    <col min="8463" max="8463" width="5.5546875" style="30" customWidth="1"/>
    <col min="8464" max="8464" width="4.5546875" style="30" customWidth="1"/>
    <col min="8465" max="8465" width="11.6640625" style="30" customWidth="1"/>
    <col min="8466" max="8472" width="8.88671875" style="30"/>
    <col min="8473" max="8485" width="0" style="30" hidden="1" customWidth="1"/>
    <col min="8486" max="8704" width="8.88671875" style="30"/>
    <col min="8705" max="8705" width="5.44140625" style="30" customWidth="1"/>
    <col min="8706" max="8706" width="4.44140625" style="30" customWidth="1"/>
    <col min="8707" max="8707" width="8.33203125" style="30" customWidth="1"/>
    <col min="8708" max="8708" width="7.109375" style="30" customWidth="1"/>
    <col min="8709" max="8709" width="9.33203125" style="30" customWidth="1"/>
    <col min="8710" max="8710" width="7.109375" style="30" customWidth="1"/>
    <col min="8711" max="8711" width="9.33203125" style="30" customWidth="1"/>
    <col min="8712" max="8712" width="7.109375" style="30" customWidth="1"/>
    <col min="8713" max="8713" width="9.33203125" style="30" customWidth="1"/>
    <col min="8714" max="8714" width="8.44140625" style="30" customWidth="1"/>
    <col min="8715" max="8717" width="8.5546875" style="30" customWidth="1"/>
    <col min="8718" max="8718" width="8.88671875" style="30"/>
    <col min="8719" max="8719" width="5.5546875" style="30" customWidth="1"/>
    <col min="8720" max="8720" width="4.5546875" style="30" customWidth="1"/>
    <col min="8721" max="8721" width="11.6640625" style="30" customWidth="1"/>
    <col min="8722" max="8728" width="8.88671875" style="30"/>
    <col min="8729" max="8741" width="0" style="30" hidden="1" customWidth="1"/>
    <col min="8742" max="8960" width="8.88671875" style="30"/>
    <col min="8961" max="8961" width="5.44140625" style="30" customWidth="1"/>
    <col min="8962" max="8962" width="4.44140625" style="30" customWidth="1"/>
    <col min="8963" max="8963" width="8.33203125" style="30" customWidth="1"/>
    <col min="8964" max="8964" width="7.109375" style="30" customWidth="1"/>
    <col min="8965" max="8965" width="9.33203125" style="30" customWidth="1"/>
    <col min="8966" max="8966" width="7.109375" style="30" customWidth="1"/>
    <col min="8967" max="8967" width="9.33203125" style="30" customWidth="1"/>
    <col min="8968" max="8968" width="7.109375" style="30" customWidth="1"/>
    <col min="8969" max="8969" width="9.33203125" style="30" customWidth="1"/>
    <col min="8970" max="8970" width="8.44140625" style="30" customWidth="1"/>
    <col min="8971" max="8973" width="8.5546875" style="30" customWidth="1"/>
    <col min="8974" max="8974" width="8.88671875" style="30"/>
    <col min="8975" max="8975" width="5.5546875" style="30" customWidth="1"/>
    <col min="8976" max="8976" width="4.5546875" style="30" customWidth="1"/>
    <col min="8977" max="8977" width="11.6640625" style="30" customWidth="1"/>
    <col min="8978" max="8984" width="8.88671875" style="30"/>
    <col min="8985" max="8997" width="0" style="30" hidden="1" customWidth="1"/>
    <col min="8998" max="9216" width="8.88671875" style="30"/>
    <col min="9217" max="9217" width="5.44140625" style="30" customWidth="1"/>
    <col min="9218" max="9218" width="4.44140625" style="30" customWidth="1"/>
    <col min="9219" max="9219" width="8.33203125" style="30" customWidth="1"/>
    <col min="9220" max="9220" width="7.109375" style="30" customWidth="1"/>
    <col min="9221" max="9221" width="9.33203125" style="30" customWidth="1"/>
    <col min="9222" max="9222" width="7.109375" style="30" customWidth="1"/>
    <col min="9223" max="9223" width="9.33203125" style="30" customWidth="1"/>
    <col min="9224" max="9224" width="7.109375" style="30" customWidth="1"/>
    <col min="9225" max="9225" width="9.33203125" style="30" customWidth="1"/>
    <col min="9226" max="9226" width="8.44140625" style="30" customWidth="1"/>
    <col min="9227" max="9229" width="8.5546875" style="30" customWidth="1"/>
    <col min="9230" max="9230" width="8.88671875" style="30"/>
    <col min="9231" max="9231" width="5.5546875" style="30" customWidth="1"/>
    <col min="9232" max="9232" width="4.5546875" style="30" customWidth="1"/>
    <col min="9233" max="9233" width="11.6640625" style="30" customWidth="1"/>
    <col min="9234" max="9240" width="8.88671875" style="30"/>
    <col min="9241" max="9253" width="0" style="30" hidden="1" customWidth="1"/>
    <col min="9254" max="9472" width="8.88671875" style="30"/>
    <col min="9473" max="9473" width="5.44140625" style="30" customWidth="1"/>
    <col min="9474" max="9474" width="4.44140625" style="30" customWidth="1"/>
    <col min="9475" max="9475" width="8.33203125" style="30" customWidth="1"/>
    <col min="9476" max="9476" width="7.109375" style="30" customWidth="1"/>
    <col min="9477" max="9477" width="9.33203125" style="30" customWidth="1"/>
    <col min="9478" max="9478" width="7.109375" style="30" customWidth="1"/>
    <col min="9479" max="9479" width="9.33203125" style="30" customWidth="1"/>
    <col min="9480" max="9480" width="7.109375" style="30" customWidth="1"/>
    <col min="9481" max="9481" width="9.33203125" style="30" customWidth="1"/>
    <col min="9482" max="9482" width="8.44140625" style="30" customWidth="1"/>
    <col min="9483" max="9485" width="8.5546875" style="30" customWidth="1"/>
    <col min="9486" max="9486" width="8.88671875" style="30"/>
    <col min="9487" max="9487" width="5.5546875" style="30" customWidth="1"/>
    <col min="9488" max="9488" width="4.5546875" style="30" customWidth="1"/>
    <col min="9489" max="9489" width="11.6640625" style="30" customWidth="1"/>
    <col min="9490" max="9496" width="8.88671875" style="30"/>
    <col min="9497" max="9509" width="0" style="30" hidden="1" customWidth="1"/>
    <col min="9510" max="9728" width="8.88671875" style="30"/>
    <col min="9729" max="9729" width="5.44140625" style="30" customWidth="1"/>
    <col min="9730" max="9730" width="4.44140625" style="30" customWidth="1"/>
    <col min="9731" max="9731" width="8.33203125" style="30" customWidth="1"/>
    <col min="9732" max="9732" width="7.109375" style="30" customWidth="1"/>
    <col min="9733" max="9733" width="9.33203125" style="30" customWidth="1"/>
    <col min="9734" max="9734" width="7.109375" style="30" customWidth="1"/>
    <col min="9735" max="9735" width="9.33203125" style="30" customWidth="1"/>
    <col min="9736" max="9736" width="7.109375" style="30" customWidth="1"/>
    <col min="9737" max="9737" width="9.33203125" style="30" customWidth="1"/>
    <col min="9738" max="9738" width="8.44140625" style="30" customWidth="1"/>
    <col min="9739" max="9741" width="8.5546875" style="30" customWidth="1"/>
    <col min="9742" max="9742" width="8.88671875" style="30"/>
    <col min="9743" max="9743" width="5.5546875" style="30" customWidth="1"/>
    <col min="9744" max="9744" width="4.5546875" style="30" customWidth="1"/>
    <col min="9745" max="9745" width="11.6640625" style="30" customWidth="1"/>
    <col min="9746" max="9752" width="8.88671875" style="30"/>
    <col min="9753" max="9765" width="0" style="30" hidden="1" customWidth="1"/>
    <col min="9766" max="9984" width="8.88671875" style="30"/>
    <col min="9985" max="9985" width="5.44140625" style="30" customWidth="1"/>
    <col min="9986" max="9986" width="4.44140625" style="30" customWidth="1"/>
    <col min="9987" max="9987" width="8.33203125" style="30" customWidth="1"/>
    <col min="9988" max="9988" width="7.109375" style="30" customWidth="1"/>
    <col min="9989" max="9989" width="9.33203125" style="30" customWidth="1"/>
    <col min="9990" max="9990" width="7.109375" style="30" customWidth="1"/>
    <col min="9991" max="9991" width="9.33203125" style="30" customWidth="1"/>
    <col min="9992" max="9992" width="7.109375" style="30" customWidth="1"/>
    <col min="9993" max="9993" width="9.33203125" style="30" customWidth="1"/>
    <col min="9994" max="9994" width="8.44140625" style="30" customWidth="1"/>
    <col min="9995" max="9997" width="8.5546875" style="30" customWidth="1"/>
    <col min="9998" max="9998" width="8.88671875" style="30"/>
    <col min="9999" max="9999" width="5.5546875" style="30" customWidth="1"/>
    <col min="10000" max="10000" width="4.5546875" style="30" customWidth="1"/>
    <col min="10001" max="10001" width="11.6640625" style="30" customWidth="1"/>
    <col min="10002" max="10008" width="8.88671875" style="30"/>
    <col min="10009" max="10021" width="0" style="30" hidden="1" customWidth="1"/>
    <col min="10022" max="10240" width="8.88671875" style="30"/>
    <col min="10241" max="10241" width="5.44140625" style="30" customWidth="1"/>
    <col min="10242" max="10242" width="4.44140625" style="30" customWidth="1"/>
    <col min="10243" max="10243" width="8.33203125" style="30" customWidth="1"/>
    <col min="10244" max="10244" width="7.109375" style="30" customWidth="1"/>
    <col min="10245" max="10245" width="9.33203125" style="30" customWidth="1"/>
    <col min="10246" max="10246" width="7.109375" style="30" customWidth="1"/>
    <col min="10247" max="10247" width="9.33203125" style="30" customWidth="1"/>
    <col min="10248" max="10248" width="7.109375" style="30" customWidth="1"/>
    <col min="10249" max="10249" width="9.33203125" style="30" customWidth="1"/>
    <col min="10250" max="10250" width="8.44140625" style="30" customWidth="1"/>
    <col min="10251" max="10253" width="8.5546875" style="30" customWidth="1"/>
    <col min="10254" max="10254" width="8.88671875" style="30"/>
    <col min="10255" max="10255" width="5.5546875" style="30" customWidth="1"/>
    <col min="10256" max="10256" width="4.5546875" style="30" customWidth="1"/>
    <col min="10257" max="10257" width="11.6640625" style="30" customWidth="1"/>
    <col min="10258" max="10264" width="8.88671875" style="30"/>
    <col min="10265" max="10277" width="0" style="30" hidden="1" customWidth="1"/>
    <col min="10278" max="10496" width="8.88671875" style="30"/>
    <col min="10497" max="10497" width="5.44140625" style="30" customWidth="1"/>
    <col min="10498" max="10498" width="4.44140625" style="30" customWidth="1"/>
    <col min="10499" max="10499" width="8.33203125" style="30" customWidth="1"/>
    <col min="10500" max="10500" width="7.109375" style="30" customWidth="1"/>
    <col min="10501" max="10501" width="9.33203125" style="30" customWidth="1"/>
    <col min="10502" max="10502" width="7.109375" style="30" customWidth="1"/>
    <col min="10503" max="10503" width="9.33203125" style="30" customWidth="1"/>
    <col min="10504" max="10504" width="7.109375" style="30" customWidth="1"/>
    <col min="10505" max="10505" width="9.33203125" style="30" customWidth="1"/>
    <col min="10506" max="10506" width="8.44140625" style="30" customWidth="1"/>
    <col min="10507" max="10509" width="8.5546875" style="30" customWidth="1"/>
    <col min="10510" max="10510" width="8.88671875" style="30"/>
    <col min="10511" max="10511" width="5.5546875" style="30" customWidth="1"/>
    <col min="10512" max="10512" width="4.5546875" style="30" customWidth="1"/>
    <col min="10513" max="10513" width="11.6640625" style="30" customWidth="1"/>
    <col min="10514" max="10520" width="8.88671875" style="30"/>
    <col min="10521" max="10533" width="0" style="30" hidden="1" customWidth="1"/>
    <col min="10534" max="10752" width="8.88671875" style="30"/>
    <col min="10753" max="10753" width="5.44140625" style="30" customWidth="1"/>
    <col min="10754" max="10754" width="4.44140625" style="30" customWidth="1"/>
    <col min="10755" max="10755" width="8.33203125" style="30" customWidth="1"/>
    <col min="10756" max="10756" width="7.109375" style="30" customWidth="1"/>
    <col min="10757" max="10757" width="9.33203125" style="30" customWidth="1"/>
    <col min="10758" max="10758" width="7.109375" style="30" customWidth="1"/>
    <col min="10759" max="10759" width="9.33203125" style="30" customWidth="1"/>
    <col min="10760" max="10760" width="7.109375" style="30" customWidth="1"/>
    <col min="10761" max="10761" width="9.33203125" style="30" customWidth="1"/>
    <col min="10762" max="10762" width="8.44140625" style="30" customWidth="1"/>
    <col min="10763" max="10765" width="8.5546875" style="30" customWidth="1"/>
    <col min="10766" max="10766" width="8.88671875" style="30"/>
    <col min="10767" max="10767" width="5.5546875" style="30" customWidth="1"/>
    <col min="10768" max="10768" width="4.5546875" style="30" customWidth="1"/>
    <col min="10769" max="10769" width="11.6640625" style="30" customWidth="1"/>
    <col min="10770" max="10776" width="8.88671875" style="30"/>
    <col min="10777" max="10789" width="0" style="30" hidden="1" customWidth="1"/>
    <col min="10790" max="11008" width="8.88671875" style="30"/>
    <col min="11009" max="11009" width="5.44140625" style="30" customWidth="1"/>
    <col min="11010" max="11010" width="4.44140625" style="30" customWidth="1"/>
    <col min="11011" max="11011" width="8.33203125" style="30" customWidth="1"/>
    <col min="11012" max="11012" width="7.109375" style="30" customWidth="1"/>
    <col min="11013" max="11013" width="9.33203125" style="30" customWidth="1"/>
    <col min="11014" max="11014" width="7.109375" style="30" customWidth="1"/>
    <col min="11015" max="11015" width="9.33203125" style="30" customWidth="1"/>
    <col min="11016" max="11016" width="7.109375" style="30" customWidth="1"/>
    <col min="11017" max="11017" width="9.33203125" style="30" customWidth="1"/>
    <col min="11018" max="11018" width="8.44140625" style="30" customWidth="1"/>
    <col min="11019" max="11021" width="8.5546875" style="30" customWidth="1"/>
    <col min="11022" max="11022" width="8.88671875" style="30"/>
    <col min="11023" max="11023" width="5.5546875" style="30" customWidth="1"/>
    <col min="11024" max="11024" width="4.5546875" style="30" customWidth="1"/>
    <col min="11025" max="11025" width="11.6640625" style="30" customWidth="1"/>
    <col min="11026" max="11032" width="8.88671875" style="30"/>
    <col min="11033" max="11045" width="0" style="30" hidden="1" customWidth="1"/>
    <col min="11046" max="11264" width="8.88671875" style="30"/>
    <col min="11265" max="11265" width="5.44140625" style="30" customWidth="1"/>
    <col min="11266" max="11266" width="4.44140625" style="30" customWidth="1"/>
    <col min="11267" max="11267" width="8.33203125" style="30" customWidth="1"/>
    <col min="11268" max="11268" width="7.109375" style="30" customWidth="1"/>
    <col min="11269" max="11269" width="9.33203125" style="30" customWidth="1"/>
    <col min="11270" max="11270" width="7.109375" style="30" customWidth="1"/>
    <col min="11271" max="11271" width="9.33203125" style="30" customWidth="1"/>
    <col min="11272" max="11272" width="7.109375" style="30" customWidth="1"/>
    <col min="11273" max="11273" width="9.33203125" style="30" customWidth="1"/>
    <col min="11274" max="11274" width="8.44140625" style="30" customWidth="1"/>
    <col min="11275" max="11277" width="8.5546875" style="30" customWidth="1"/>
    <col min="11278" max="11278" width="8.88671875" style="30"/>
    <col min="11279" max="11279" width="5.5546875" style="30" customWidth="1"/>
    <col min="11280" max="11280" width="4.5546875" style="30" customWidth="1"/>
    <col min="11281" max="11281" width="11.6640625" style="30" customWidth="1"/>
    <col min="11282" max="11288" width="8.88671875" style="30"/>
    <col min="11289" max="11301" width="0" style="30" hidden="1" customWidth="1"/>
    <col min="11302" max="11520" width="8.88671875" style="30"/>
    <col min="11521" max="11521" width="5.44140625" style="30" customWidth="1"/>
    <col min="11522" max="11522" width="4.44140625" style="30" customWidth="1"/>
    <col min="11523" max="11523" width="8.33203125" style="30" customWidth="1"/>
    <col min="11524" max="11524" width="7.109375" style="30" customWidth="1"/>
    <col min="11525" max="11525" width="9.33203125" style="30" customWidth="1"/>
    <col min="11526" max="11526" width="7.109375" style="30" customWidth="1"/>
    <col min="11527" max="11527" width="9.33203125" style="30" customWidth="1"/>
    <col min="11528" max="11528" width="7.109375" style="30" customWidth="1"/>
    <col min="11529" max="11529" width="9.33203125" style="30" customWidth="1"/>
    <col min="11530" max="11530" width="8.44140625" style="30" customWidth="1"/>
    <col min="11531" max="11533" width="8.5546875" style="30" customWidth="1"/>
    <col min="11534" max="11534" width="8.88671875" style="30"/>
    <col min="11535" max="11535" width="5.5546875" style="30" customWidth="1"/>
    <col min="11536" max="11536" width="4.5546875" style="30" customWidth="1"/>
    <col min="11537" max="11537" width="11.6640625" style="30" customWidth="1"/>
    <col min="11538" max="11544" width="8.88671875" style="30"/>
    <col min="11545" max="11557" width="0" style="30" hidden="1" customWidth="1"/>
    <col min="11558" max="11776" width="8.88671875" style="30"/>
    <col min="11777" max="11777" width="5.44140625" style="30" customWidth="1"/>
    <col min="11778" max="11778" width="4.44140625" style="30" customWidth="1"/>
    <col min="11779" max="11779" width="8.33203125" style="30" customWidth="1"/>
    <col min="11780" max="11780" width="7.109375" style="30" customWidth="1"/>
    <col min="11781" max="11781" width="9.33203125" style="30" customWidth="1"/>
    <col min="11782" max="11782" width="7.109375" style="30" customWidth="1"/>
    <col min="11783" max="11783" width="9.33203125" style="30" customWidth="1"/>
    <col min="11784" max="11784" width="7.109375" style="30" customWidth="1"/>
    <col min="11785" max="11785" width="9.33203125" style="30" customWidth="1"/>
    <col min="11786" max="11786" width="8.44140625" style="30" customWidth="1"/>
    <col min="11787" max="11789" width="8.5546875" style="30" customWidth="1"/>
    <col min="11790" max="11790" width="8.88671875" style="30"/>
    <col min="11791" max="11791" width="5.5546875" style="30" customWidth="1"/>
    <col min="11792" max="11792" width="4.5546875" style="30" customWidth="1"/>
    <col min="11793" max="11793" width="11.6640625" style="30" customWidth="1"/>
    <col min="11794" max="11800" width="8.88671875" style="30"/>
    <col min="11801" max="11813" width="0" style="30" hidden="1" customWidth="1"/>
    <col min="11814" max="12032" width="8.88671875" style="30"/>
    <col min="12033" max="12033" width="5.44140625" style="30" customWidth="1"/>
    <col min="12034" max="12034" width="4.44140625" style="30" customWidth="1"/>
    <col min="12035" max="12035" width="8.33203125" style="30" customWidth="1"/>
    <col min="12036" max="12036" width="7.109375" style="30" customWidth="1"/>
    <col min="12037" max="12037" width="9.33203125" style="30" customWidth="1"/>
    <col min="12038" max="12038" width="7.109375" style="30" customWidth="1"/>
    <col min="12039" max="12039" width="9.33203125" style="30" customWidth="1"/>
    <col min="12040" max="12040" width="7.109375" style="30" customWidth="1"/>
    <col min="12041" max="12041" width="9.33203125" style="30" customWidth="1"/>
    <col min="12042" max="12042" width="8.44140625" style="30" customWidth="1"/>
    <col min="12043" max="12045" width="8.5546875" style="30" customWidth="1"/>
    <col min="12046" max="12046" width="8.88671875" style="30"/>
    <col min="12047" max="12047" width="5.5546875" style="30" customWidth="1"/>
    <col min="12048" max="12048" width="4.5546875" style="30" customWidth="1"/>
    <col min="12049" max="12049" width="11.6640625" style="30" customWidth="1"/>
    <col min="12050" max="12056" width="8.88671875" style="30"/>
    <col min="12057" max="12069" width="0" style="30" hidden="1" customWidth="1"/>
    <col min="12070" max="12288" width="8.88671875" style="30"/>
    <col min="12289" max="12289" width="5.44140625" style="30" customWidth="1"/>
    <col min="12290" max="12290" width="4.44140625" style="30" customWidth="1"/>
    <col min="12291" max="12291" width="8.33203125" style="30" customWidth="1"/>
    <col min="12292" max="12292" width="7.109375" style="30" customWidth="1"/>
    <col min="12293" max="12293" width="9.33203125" style="30" customWidth="1"/>
    <col min="12294" max="12294" width="7.109375" style="30" customWidth="1"/>
    <col min="12295" max="12295" width="9.33203125" style="30" customWidth="1"/>
    <col min="12296" max="12296" width="7.109375" style="30" customWidth="1"/>
    <col min="12297" max="12297" width="9.33203125" style="30" customWidth="1"/>
    <col min="12298" max="12298" width="8.44140625" style="30" customWidth="1"/>
    <col min="12299" max="12301" width="8.5546875" style="30" customWidth="1"/>
    <col min="12302" max="12302" width="8.88671875" style="30"/>
    <col min="12303" max="12303" width="5.5546875" style="30" customWidth="1"/>
    <col min="12304" max="12304" width="4.5546875" style="30" customWidth="1"/>
    <col min="12305" max="12305" width="11.6640625" style="30" customWidth="1"/>
    <col min="12306" max="12312" width="8.88671875" style="30"/>
    <col min="12313" max="12325" width="0" style="30" hidden="1" customWidth="1"/>
    <col min="12326" max="12544" width="8.88671875" style="30"/>
    <col min="12545" max="12545" width="5.44140625" style="30" customWidth="1"/>
    <col min="12546" max="12546" width="4.44140625" style="30" customWidth="1"/>
    <col min="12547" max="12547" width="8.33203125" style="30" customWidth="1"/>
    <col min="12548" max="12548" width="7.109375" style="30" customWidth="1"/>
    <col min="12549" max="12549" width="9.33203125" style="30" customWidth="1"/>
    <col min="12550" max="12550" width="7.109375" style="30" customWidth="1"/>
    <col min="12551" max="12551" width="9.33203125" style="30" customWidth="1"/>
    <col min="12552" max="12552" width="7.109375" style="30" customWidth="1"/>
    <col min="12553" max="12553" width="9.33203125" style="30" customWidth="1"/>
    <col min="12554" max="12554" width="8.44140625" style="30" customWidth="1"/>
    <col min="12555" max="12557" width="8.5546875" style="30" customWidth="1"/>
    <col min="12558" max="12558" width="8.88671875" style="30"/>
    <col min="12559" max="12559" width="5.5546875" style="30" customWidth="1"/>
    <col min="12560" max="12560" width="4.5546875" style="30" customWidth="1"/>
    <col min="12561" max="12561" width="11.6640625" style="30" customWidth="1"/>
    <col min="12562" max="12568" width="8.88671875" style="30"/>
    <col min="12569" max="12581" width="0" style="30" hidden="1" customWidth="1"/>
    <col min="12582" max="12800" width="8.88671875" style="30"/>
    <col min="12801" max="12801" width="5.44140625" style="30" customWidth="1"/>
    <col min="12802" max="12802" width="4.44140625" style="30" customWidth="1"/>
    <col min="12803" max="12803" width="8.33203125" style="30" customWidth="1"/>
    <col min="12804" max="12804" width="7.109375" style="30" customWidth="1"/>
    <col min="12805" max="12805" width="9.33203125" style="30" customWidth="1"/>
    <col min="12806" max="12806" width="7.109375" style="30" customWidth="1"/>
    <col min="12807" max="12807" width="9.33203125" style="30" customWidth="1"/>
    <col min="12808" max="12808" width="7.109375" style="30" customWidth="1"/>
    <col min="12809" max="12809" width="9.33203125" style="30" customWidth="1"/>
    <col min="12810" max="12810" width="8.44140625" style="30" customWidth="1"/>
    <col min="12811" max="12813" width="8.5546875" style="30" customWidth="1"/>
    <col min="12814" max="12814" width="8.88671875" style="30"/>
    <col min="12815" max="12815" width="5.5546875" style="30" customWidth="1"/>
    <col min="12816" max="12816" width="4.5546875" style="30" customWidth="1"/>
    <col min="12817" max="12817" width="11.6640625" style="30" customWidth="1"/>
    <col min="12818" max="12824" width="8.88671875" style="30"/>
    <col min="12825" max="12837" width="0" style="30" hidden="1" customWidth="1"/>
    <col min="12838" max="13056" width="8.88671875" style="30"/>
    <col min="13057" max="13057" width="5.44140625" style="30" customWidth="1"/>
    <col min="13058" max="13058" width="4.44140625" style="30" customWidth="1"/>
    <col min="13059" max="13059" width="8.33203125" style="30" customWidth="1"/>
    <col min="13060" max="13060" width="7.109375" style="30" customWidth="1"/>
    <col min="13061" max="13061" width="9.33203125" style="30" customWidth="1"/>
    <col min="13062" max="13062" width="7.109375" style="30" customWidth="1"/>
    <col min="13063" max="13063" width="9.33203125" style="30" customWidth="1"/>
    <col min="13064" max="13064" width="7.109375" style="30" customWidth="1"/>
    <col min="13065" max="13065" width="9.33203125" style="30" customWidth="1"/>
    <col min="13066" max="13066" width="8.44140625" style="30" customWidth="1"/>
    <col min="13067" max="13069" width="8.5546875" style="30" customWidth="1"/>
    <col min="13070" max="13070" width="8.88671875" style="30"/>
    <col min="13071" max="13071" width="5.5546875" style="30" customWidth="1"/>
    <col min="13072" max="13072" width="4.5546875" style="30" customWidth="1"/>
    <col min="13073" max="13073" width="11.6640625" style="30" customWidth="1"/>
    <col min="13074" max="13080" width="8.88671875" style="30"/>
    <col min="13081" max="13093" width="0" style="30" hidden="1" customWidth="1"/>
    <col min="13094" max="13312" width="8.88671875" style="30"/>
    <col min="13313" max="13313" width="5.44140625" style="30" customWidth="1"/>
    <col min="13314" max="13314" width="4.44140625" style="30" customWidth="1"/>
    <col min="13315" max="13315" width="8.33203125" style="30" customWidth="1"/>
    <col min="13316" max="13316" width="7.109375" style="30" customWidth="1"/>
    <col min="13317" max="13317" width="9.33203125" style="30" customWidth="1"/>
    <col min="13318" max="13318" width="7.109375" style="30" customWidth="1"/>
    <col min="13319" max="13319" width="9.33203125" style="30" customWidth="1"/>
    <col min="13320" max="13320" width="7.109375" style="30" customWidth="1"/>
    <col min="13321" max="13321" width="9.33203125" style="30" customWidth="1"/>
    <col min="13322" max="13322" width="8.44140625" style="30" customWidth="1"/>
    <col min="13323" max="13325" width="8.5546875" style="30" customWidth="1"/>
    <col min="13326" max="13326" width="8.88671875" style="30"/>
    <col min="13327" max="13327" width="5.5546875" style="30" customWidth="1"/>
    <col min="13328" max="13328" width="4.5546875" style="30" customWidth="1"/>
    <col min="13329" max="13329" width="11.6640625" style="30" customWidth="1"/>
    <col min="13330" max="13336" width="8.88671875" style="30"/>
    <col min="13337" max="13349" width="0" style="30" hidden="1" customWidth="1"/>
    <col min="13350" max="13568" width="8.88671875" style="30"/>
    <col min="13569" max="13569" width="5.44140625" style="30" customWidth="1"/>
    <col min="13570" max="13570" width="4.44140625" style="30" customWidth="1"/>
    <col min="13571" max="13571" width="8.33203125" style="30" customWidth="1"/>
    <col min="13572" max="13572" width="7.109375" style="30" customWidth="1"/>
    <col min="13573" max="13573" width="9.33203125" style="30" customWidth="1"/>
    <col min="13574" max="13574" width="7.109375" style="30" customWidth="1"/>
    <col min="13575" max="13575" width="9.33203125" style="30" customWidth="1"/>
    <col min="13576" max="13576" width="7.109375" style="30" customWidth="1"/>
    <col min="13577" max="13577" width="9.33203125" style="30" customWidth="1"/>
    <col min="13578" max="13578" width="8.44140625" style="30" customWidth="1"/>
    <col min="13579" max="13581" width="8.5546875" style="30" customWidth="1"/>
    <col min="13582" max="13582" width="8.88671875" style="30"/>
    <col min="13583" max="13583" width="5.5546875" style="30" customWidth="1"/>
    <col min="13584" max="13584" width="4.5546875" style="30" customWidth="1"/>
    <col min="13585" max="13585" width="11.6640625" style="30" customWidth="1"/>
    <col min="13586" max="13592" width="8.88671875" style="30"/>
    <col min="13593" max="13605" width="0" style="30" hidden="1" customWidth="1"/>
    <col min="13606" max="13824" width="8.88671875" style="30"/>
    <col min="13825" max="13825" width="5.44140625" style="30" customWidth="1"/>
    <col min="13826" max="13826" width="4.44140625" style="30" customWidth="1"/>
    <col min="13827" max="13827" width="8.33203125" style="30" customWidth="1"/>
    <col min="13828" max="13828" width="7.109375" style="30" customWidth="1"/>
    <col min="13829" max="13829" width="9.33203125" style="30" customWidth="1"/>
    <col min="13830" max="13830" width="7.109375" style="30" customWidth="1"/>
    <col min="13831" max="13831" width="9.33203125" style="30" customWidth="1"/>
    <col min="13832" max="13832" width="7.109375" style="30" customWidth="1"/>
    <col min="13833" max="13833" width="9.33203125" style="30" customWidth="1"/>
    <col min="13834" max="13834" width="8.44140625" style="30" customWidth="1"/>
    <col min="13835" max="13837" width="8.5546875" style="30" customWidth="1"/>
    <col min="13838" max="13838" width="8.88671875" style="30"/>
    <col min="13839" max="13839" width="5.5546875" style="30" customWidth="1"/>
    <col min="13840" max="13840" width="4.5546875" style="30" customWidth="1"/>
    <col min="13841" max="13841" width="11.6640625" style="30" customWidth="1"/>
    <col min="13842" max="13848" width="8.88671875" style="30"/>
    <col min="13849" max="13861" width="0" style="30" hidden="1" customWidth="1"/>
    <col min="13862" max="14080" width="8.88671875" style="30"/>
    <col min="14081" max="14081" width="5.44140625" style="30" customWidth="1"/>
    <col min="14082" max="14082" width="4.44140625" style="30" customWidth="1"/>
    <col min="14083" max="14083" width="8.33203125" style="30" customWidth="1"/>
    <col min="14084" max="14084" width="7.109375" style="30" customWidth="1"/>
    <col min="14085" max="14085" width="9.33203125" style="30" customWidth="1"/>
    <col min="14086" max="14086" width="7.109375" style="30" customWidth="1"/>
    <col min="14087" max="14087" width="9.33203125" style="30" customWidth="1"/>
    <col min="14088" max="14088" width="7.109375" style="30" customWidth="1"/>
    <col min="14089" max="14089" width="9.33203125" style="30" customWidth="1"/>
    <col min="14090" max="14090" width="8.44140625" style="30" customWidth="1"/>
    <col min="14091" max="14093" width="8.5546875" style="30" customWidth="1"/>
    <col min="14094" max="14094" width="8.88671875" style="30"/>
    <col min="14095" max="14095" width="5.5546875" style="30" customWidth="1"/>
    <col min="14096" max="14096" width="4.5546875" style="30" customWidth="1"/>
    <col min="14097" max="14097" width="11.6640625" style="30" customWidth="1"/>
    <col min="14098" max="14104" width="8.88671875" style="30"/>
    <col min="14105" max="14117" width="0" style="30" hidden="1" customWidth="1"/>
    <col min="14118" max="14336" width="8.88671875" style="30"/>
    <col min="14337" max="14337" width="5.44140625" style="30" customWidth="1"/>
    <col min="14338" max="14338" width="4.44140625" style="30" customWidth="1"/>
    <col min="14339" max="14339" width="8.33203125" style="30" customWidth="1"/>
    <col min="14340" max="14340" width="7.109375" style="30" customWidth="1"/>
    <col min="14341" max="14341" width="9.33203125" style="30" customWidth="1"/>
    <col min="14342" max="14342" width="7.109375" style="30" customWidth="1"/>
    <col min="14343" max="14343" width="9.33203125" style="30" customWidth="1"/>
    <col min="14344" max="14344" width="7.109375" style="30" customWidth="1"/>
    <col min="14345" max="14345" width="9.33203125" style="30" customWidth="1"/>
    <col min="14346" max="14346" width="8.44140625" style="30" customWidth="1"/>
    <col min="14347" max="14349" width="8.5546875" style="30" customWidth="1"/>
    <col min="14350" max="14350" width="8.88671875" style="30"/>
    <col min="14351" max="14351" width="5.5546875" style="30" customWidth="1"/>
    <col min="14352" max="14352" width="4.5546875" style="30" customWidth="1"/>
    <col min="14353" max="14353" width="11.6640625" style="30" customWidth="1"/>
    <col min="14354" max="14360" width="8.88671875" style="30"/>
    <col min="14361" max="14373" width="0" style="30" hidden="1" customWidth="1"/>
    <col min="14374" max="14592" width="8.88671875" style="30"/>
    <col min="14593" max="14593" width="5.44140625" style="30" customWidth="1"/>
    <col min="14594" max="14594" width="4.44140625" style="30" customWidth="1"/>
    <col min="14595" max="14595" width="8.33203125" style="30" customWidth="1"/>
    <col min="14596" max="14596" width="7.109375" style="30" customWidth="1"/>
    <col min="14597" max="14597" width="9.33203125" style="30" customWidth="1"/>
    <col min="14598" max="14598" width="7.109375" style="30" customWidth="1"/>
    <col min="14599" max="14599" width="9.33203125" style="30" customWidth="1"/>
    <col min="14600" max="14600" width="7.109375" style="30" customWidth="1"/>
    <col min="14601" max="14601" width="9.33203125" style="30" customWidth="1"/>
    <col min="14602" max="14602" width="8.44140625" style="30" customWidth="1"/>
    <col min="14603" max="14605" width="8.5546875" style="30" customWidth="1"/>
    <col min="14606" max="14606" width="8.88671875" style="30"/>
    <col min="14607" max="14607" width="5.5546875" style="30" customWidth="1"/>
    <col min="14608" max="14608" width="4.5546875" style="30" customWidth="1"/>
    <col min="14609" max="14609" width="11.6640625" style="30" customWidth="1"/>
    <col min="14610" max="14616" width="8.88671875" style="30"/>
    <col min="14617" max="14629" width="0" style="30" hidden="1" customWidth="1"/>
    <col min="14630" max="14848" width="8.88671875" style="30"/>
    <col min="14849" max="14849" width="5.44140625" style="30" customWidth="1"/>
    <col min="14850" max="14850" width="4.44140625" style="30" customWidth="1"/>
    <col min="14851" max="14851" width="8.33203125" style="30" customWidth="1"/>
    <col min="14852" max="14852" width="7.109375" style="30" customWidth="1"/>
    <col min="14853" max="14853" width="9.33203125" style="30" customWidth="1"/>
    <col min="14854" max="14854" width="7.109375" style="30" customWidth="1"/>
    <col min="14855" max="14855" width="9.33203125" style="30" customWidth="1"/>
    <col min="14856" max="14856" width="7.109375" style="30" customWidth="1"/>
    <col min="14857" max="14857" width="9.33203125" style="30" customWidth="1"/>
    <col min="14858" max="14858" width="8.44140625" style="30" customWidth="1"/>
    <col min="14859" max="14861" width="8.5546875" style="30" customWidth="1"/>
    <col min="14862" max="14862" width="8.88671875" style="30"/>
    <col min="14863" max="14863" width="5.5546875" style="30" customWidth="1"/>
    <col min="14864" max="14864" width="4.5546875" style="30" customWidth="1"/>
    <col min="14865" max="14865" width="11.6640625" style="30" customWidth="1"/>
    <col min="14866" max="14872" width="8.88671875" style="30"/>
    <col min="14873" max="14885" width="0" style="30" hidden="1" customWidth="1"/>
    <col min="14886" max="15104" width="8.88671875" style="30"/>
    <col min="15105" max="15105" width="5.44140625" style="30" customWidth="1"/>
    <col min="15106" max="15106" width="4.44140625" style="30" customWidth="1"/>
    <col min="15107" max="15107" width="8.33203125" style="30" customWidth="1"/>
    <col min="15108" max="15108" width="7.109375" style="30" customWidth="1"/>
    <col min="15109" max="15109" width="9.33203125" style="30" customWidth="1"/>
    <col min="15110" max="15110" width="7.109375" style="30" customWidth="1"/>
    <col min="15111" max="15111" width="9.33203125" style="30" customWidth="1"/>
    <col min="15112" max="15112" width="7.109375" style="30" customWidth="1"/>
    <col min="15113" max="15113" width="9.33203125" style="30" customWidth="1"/>
    <col min="15114" max="15114" width="8.44140625" style="30" customWidth="1"/>
    <col min="15115" max="15117" width="8.5546875" style="30" customWidth="1"/>
    <col min="15118" max="15118" width="8.88671875" style="30"/>
    <col min="15119" max="15119" width="5.5546875" style="30" customWidth="1"/>
    <col min="15120" max="15120" width="4.5546875" style="30" customWidth="1"/>
    <col min="15121" max="15121" width="11.6640625" style="30" customWidth="1"/>
    <col min="15122" max="15128" width="8.88671875" style="30"/>
    <col min="15129" max="15141" width="0" style="30" hidden="1" customWidth="1"/>
    <col min="15142" max="15360" width="8.88671875" style="30"/>
    <col min="15361" max="15361" width="5.44140625" style="30" customWidth="1"/>
    <col min="15362" max="15362" width="4.44140625" style="30" customWidth="1"/>
    <col min="15363" max="15363" width="8.33203125" style="30" customWidth="1"/>
    <col min="15364" max="15364" width="7.109375" style="30" customWidth="1"/>
    <col min="15365" max="15365" width="9.33203125" style="30" customWidth="1"/>
    <col min="15366" max="15366" width="7.109375" style="30" customWidth="1"/>
    <col min="15367" max="15367" width="9.33203125" style="30" customWidth="1"/>
    <col min="15368" max="15368" width="7.109375" style="30" customWidth="1"/>
    <col min="15369" max="15369" width="9.33203125" style="30" customWidth="1"/>
    <col min="15370" max="15370" width="8.44140625" style="30" customWidth="1"/>
    <col min="15371" max="15373" width="8.5546875" style="30" customWidth="1"/>
    <col min="15374" max="15374" width="8.88671875" style="30"/>
    <col min="15375" max="15375" width="5.5546875" style="30" customWidth="1"/>
    <col min="15376" max="15376" width="4.5546875" style="30" customWidth="1"/>
    <col min="15377" max="15377" width="11.6640625" style="30" customWidth="1"/>
    <col min="15378" max="15384" width="8.88671875" style="30"/>
    <col min="15385" max="15397" width="0" style="30" hidden="1" customWidth="1"/>
    <col min="15398" max="15616" width="8.88671875" style="30"/>
    <col min="15617" max="15617" width="5.44140625" style="30" customWidth="1"/>
    <col min="15618" max="15618" width="4.44140625" style="30" customWidth="1"/>
    <col min="15619" max="15619" width="8.33203125" style="30" customWidth="1"/>
    <col min="15620" max="15620" width="7.109375" style="30" customWidth="1"/>
    <col min="15621" max="15621" width="9.33203125" style="30" customWidth="1"/>
    <col min="15622" max="15622" width="7.109375" style="30" customWidth="1"/>
    <col min="15623" max="15623" width="9.33203125" style="30" customWidth="1"/>
    <col min="15624" max="15624" width="7.109375" style="30" customWidth="1"/>
    <col min="15625" max="15625" width="9.33203125" style="30" customWidth="1"/>
    <col min="15626" max="15626" width="8.44140625" style="30" customWidth="1"/>
    <col min="15627" max="15629" width="8.5546875" style="30" customWidth="1"/>
    <col min="15630" max="15630" width="8.88671875" style="30"/>
    <col min="15631" max="15631" width="5.5546875" style="30" customWidth="1"/>
    <col min="15632" max="15632" width="4.5546875" style="30" customWidth="1"/>
    <col min="15633" max="15633" width="11.6640625" style="30" customWidth="1"/>
    <col min="15634" max="15640" width="8.88671875" style="30"/>
    <col min="15641" max="15653" width="0" style="30" hidden="1" customWidth="1"/>
    <col min="15654" max="15872" width="8.88671875" style="30"/>
    <col min="15873" max="15873" width="5.44140625" style="30" customWidth="1"/>
    <col min="15874" max="15874" width="4.44140625" style="30" customWidth="1"/>
    <col min="15875" max="15875" width="8.33203125" style="30" customWidth="1"/>
    <col min="15876" max="15876" width="7.109375" style="30" customWidth="1"/>
    <col min="15877" max="15877" width="9.33203125" style="30" customWidth="1"/>
    <col min="15878" max="15878" width="7.109375" style="30" customWidth="1"/>
    <col min="15879" max="15879" width="9.33203125" style="30" customWidth="1"/>
    <col min="15880" max="15880" width="7.109375" style="30" customWidth="1"/>
    <col min="15881" max="15881" width="9.33203125" style="30" customWidth="1"/>
    <col min="15882" max="15882" width="8.44140625" style="30" customWidth="1"/>
    <col min="15883" max="15885" width="8.5546875" style="30" customWidth="1"/>
    <col min="15886" max="15886" width="8.88671875" style="30"/>
    <col min="15887" max="15887" width="5.5546875" style="30" customWidth="1"/>
    <col min="15888" max="15888" width="4.5546875" style="30" customWidth="1"/>
    <col min="15889" max="15889" width="11.6640625" style="30" customWidth="1"/>
    <col min="15890" max="15896" width="8.88671875" style="30"/>
    <col min="15897" max="15909" width="0" style="30" hidden="1" customWidth="1"/>
    <col min="15910" max="16128" width="8.88671875" style="30"/>
    <col min="16129" max="16129" width="5.44140625" style="30" customWidth="1"/>
    <col min="16130" max="16130" width="4.44140625" style="30" customWidth="1"/>
    <col min="16131" max="16131" width="8.33203125" style="30" customWidth="1"/>
    <col min="16132" max="16132" width="7.109375" style="30" customWidth="1"/>
    <col min="16133" max="16133" width="9.33203125" style="30" customWidth="1"/>
    <col min="16134" max="16134" width="7.109375" style="30" customWidth="1"/>
    <col min="16135" max="16135" width="9.33203125" style="30" customWidth="1"/>
    <col min="16136" max="16136" width="7.109375" style="30" customWidth="1"/>
    <col min="16137" max="16137" width="9.33203125" style="30" customWidth="1"/>
    <col min="16138" max="16138" width="8.44140625" style="30" customWidth="1"/>
    <col min="16139" max="16141" width="8.5546875" style="30" customWidth="1"/>
    <col min="16142" max="16142" width="8.88671875" style="30"/>
    <col min="16143" max="16143" width="5.5546875" style="30" customWidth="1"/>
    <col min="16144" max="16144" width="4.5546875" style="30" customWidth="1"/>
    <col min="16145" max="16145" width="11.6640625" style="30" customWidth="1"/>
    <col min="16146" max="16152" width="8.88671875" style="30"/>
    <col min="16153" max="16165" width="0" style="30" hidden="1" customWidth="1"/>
    <col min="16166" max="16384" width="8.88671875" style="30"/>
  </cols>
  <sheetData>
    <row r="1" spans="1:37" ht="24.6" x14ac:dyDescent="0.25">
      <c r="A1" s="272" t="s">
        <v>164</v>
      </c>
      <c r="B1" s="272"/>
      <c r="C1" s="272"/>
      <c r="D1" s="272"/>
      <c r="E1" s="272"/>
      <c r="F1" s="272"/>
      <c r="G1" s="2"/>
      <c r="H1" s="5" t="s">
        <v>103</v>
      </c>
      <c r="I1" s="3"/>
      <c r="J1" s="4"/>
      <c r="L1" s="6"/>
      <c r="M1" s="7"/>
      <c r="N1" s="63"/>
      <c r="O1" s="63" t="s">
        <v>25</v>
      </c>
      <c r="P1" s="63"/>
      <c r="Q1" s="64"/>
      <c r="R1" s="63"/>
      <c r="AB1" s="8" t="e">
        <f>IF(Y5=1,CONCATENATE(VLOOKUP(Y3,AA16:AH27,2)),CONCATENATE(VLOOKUP(Y3,AA2:AK13,2)))</f>
        <v>#N/A</v>
      </c>
      <c r="AC1" s="8" t="e">
        <f>IF(Y5=1,CONCATENATE(VLOOKUP(Y3,AA16:AK27,3)),CONCATENATE(VLOOKUP(Y3,AA2:AK13,3)))</f>
        <v>#N/A</v>
      </c>
      <c r="AD1" s="8" t="e">
        <f>IF(Y5=1,CONCATENATE(VLOOKUP(Y3,AA16:AK27,4)),CONCATENATE(VLOOKUP(Y3,AA2:AK13,4)))</f>
        <v>#N/A</v>
      </c>
      <c r="AE1" s="8" t="e">
        <f>IF(Y5=1,CONCATENATE(VLOOKUP(Y3,AA16:AK27,5)),CONCATENATE(VLOOKUP(Y3,AA2:AK13,5)))</f>
        <v>#N/A</v>
      </c>
      <c r="AF1" s="8" t="e">
        <f>IF(Y5=1,CONCATENATE(VLOOKUP(Y3,AA16:AK27,6)),CONCATENATE(VLOOKUP(Y3,AA2:AK13,6)))</f>
        <v>#N/A</v>
      </c>
      <c r="AG1" s="8" t="e">
        <f>IF(Y5=1,CONCATENATE(VLOOKUP(Y3,AA16:AK27,7)),CONCATENATE(VLOOKUP(Y3,AA2:AK13,7)))</f>
        <v>#N/A</v>
      </c>
      <c r="AH1" s="8" t="e">
        <f>IF(Y5=1,CONCATENATE(VLOOKUP(Y3,AA16:AK27,8)),CONCATENATE(VLOOKUP(Y3,AA2:AK13,8)))</f>
        <v>#N/A</v>
      </c>
      <c r="AI1" s="8" t="e">
        <f>IF(Y5=1,CONCATENATE(VLOOKUP(Y3,AA16:AK27,9)),CONCATENATE(VLOOKUP(Y3,AA2:AK13,9)))</f>
        <v>#N/A</v>
      </c>
      <c r="AJ1" s="8" t="e">
        <f>IF(Y5=1,CONCATENATE(VLOOKUP(Y3,AA16:AK27,10)),CONCATENATE(VLOOKUP(Y3,AA2:AK13,10)))</f>
        <v>#N/A</v>
      </c>
      <c r="AK1" s="8" t="e">
        <f>IF(Y5=1,CONCATENATE(VLOOKUP(Y3,AA16:AK27,11)),CONCATENATE(VLOOKUP(Y3,AA2:AK13,11)))</f>
        <v>#N/A</v>
      </c>
    </row>
    <row r="2" spans="1:37" x14ac:dyDescent="0.25">
      <c r="A2" s="9" t="s">
        <v>104</v>
      </c>
      <c r="B2" s="10"/>
      <c r="C2" s="10"/>
      <c r="D2" s="10"/>
      <c r="E2" s="10">
        <f>[1]Altalanos!$A$8</f>
        <v>0</v>
      </c>
      <c r="F2" s="10"/>
      <c r="G2" s="11"/>
      <c r="H2" s="12"/>
      <c r="I2" s="12"/>
      <c r="J2" s="13"/>
      <c r="K2" s="6"/>
      <c r="L2" s="6"/>
      <c r="M2" s="6"/>
      <c r="N2" s="65"/>
      <c r="O2" s="66"/>
      <c r="P2" s="65"/>
      <c r="Q2" s="66"/>
      <c r="R2" s="65"/>
      <c r="Y2" s="14"/>
      <c r="Z2" s="15"/>
      <c r="AA2" s="15" t="s">
        <v>21</v>
      </c>
      <c r="AB2" s="16">
        <v>150</v>
      </c>
      <c r="AC2" s="16">
        <v>120</v>
      </c>
      <c r="AD2" s="16">
        <v>100</v>
      </c>
      <c r="AE2" s="16">
        <v>80</v>
      </c>
      <c r="AF2" s="16">
        <v>70</v>
      </c>
      <c r="AG2" s="16">
        <v>60</v>
      </c>
      <c r="AH2" s="16">
        <v>55</v>
      </c>
      <c r="AI2" s="16">
        <v>50</v>
      </c>
      <c r="AJ2" s="16">
        <v>45</v>
      </c>
      <c r="AK2" s="16">
        <v>40</v>
      </c>
    </row>
    <row r="3" spans="1:37" x14ac:dyDescent="0.25">
      <c r="A3" s="18" t="s">
        <v>105</v>
      </c>
      <c r="B3" s="18"/>
      <c r="C3" s="18"/>
      <c r="D3" s="18"/>
      <c r="E3" s="18" t="s">
        <v>106</v>
      </c>
      <c r="F3" s="18"/>
      <c r="G3" s="18"/>
      <c r="H3" s="18" t="s">
        <v>7</v>
      </c>
      <c r="I3" s="18"/>
      <c r="J3" s="19"/>
      <c r="K3" s="18"/>
      <c r="L3" s="20" t="s">
        <v>107</v>
      </c>
      <c r="M3" s="18"/>
      <c r="N3" s="67"/>
      <c r="O3" s="68"/>
      <c r="P3" s="67"/>
      <c r="Q3" s="69" t="s">
        <v>141</v>
      </c>
      <c r="R3" s="16" t="s">
        <v>142</v>
      </c>
      <c r="Y3" s="15">
        <f>IF(H4="OB","A",IF(H4="IX","W",H4))</f>
        <v>0</v>
      </c>
      <c r="Z3" s="15"/>
      <c r="AA3" s="15" t="s">
        <v>108</v>
      </c>
      <c r="AB3" s="16">
        <v>120</v>
      </c>
      <c r="AC3" s="16">
        <v>90</v>
      </c>
      <c r="AD3" s="16">
        <v>65</v>
      </c>
      <c r="AE3" s="16">
        <v>55</v>
      </c>
      <c r="AF3" s="16">
        <v>50</v>
      </c>
      <c r="AG3" s="16">
        <v>45</v>
      </c>
      <c r="AH3" s="16">
        <v>40</v>
      </c>
      <c r="AI3" s="16">
        <v>35</v>
      </c>
      <c r="AJ3" s="16">
        <v>25</v>
      </c>
      <c r="AK3" s="16">
        <v>20</v>
      </c>
    </row>
    <row r="4" spans="1:37" ht="13.8" thickBot="1" x14ac:dyDescent="0.3">
      <c r="A4" s="273">
        <v>45050</v>
      </c>
      <c r="B4" s="273"/>
      <c r="C4" s="273"/>
      <c r="D4" s="21"/>
      <c r="E4" s="22">
        <f>[1]Altalanos!$C$10</f>
        <v>0</v>
      </c>
      <c r="F4" s="22"/>
      <c r="G4" s="22"/>
      <c r="H4" s="24"/>
      <c r="I4" s="22"/>
      <c r="J4" s="23"/>
      <c r="K4" s="24"/>
      <c r="L4" s="25">
        <f>[1]Altalanos!$E$10</f>
        <v>0</v>
      </c>
      <c r="M4" s="24"/>
      <c r="N4" s="70"/>
      <c r="O4" s="71"/>
      <c r="P4" s="70"/>
      <c r="Q4" s="72" t="s">
        <v>144</v>
      </c>
      <c r="R4" s="73" t="s">
        <v>145</v>
      </c>
      <c r="Y4" s="15"/>
      <c r="Z4" s="15"/>
      <c r="AA4" s="15" t="s">
        <v>113</v>
      </c>
      <c r="AB4" s="16">
        <v>90</v>
      </c>
      <c r="AC4" s="16">
        <v>60</v>
      </c>
      <c r="AD4" s="16">
        <v>45</v>
      </c>
      <c r="AE4" s="16">
        <v>34</v>
      </c>
      <c r="AF4" s="16">
        <v>27</v>
      </c>
      <c r="AG4" s="16">
        <v>22</v>
      </c>
      <c r="AH4" s="16">
        <v>18</v>
      </c>
      <c r="AI4" s="16">
        <v>15</v>
      </c>
      <c r="AJ4" s="16">
        <v>12</v>
      </c>
      <c r="AK4" s="16">
        <v>9</v>
      </c>
    </row>
    <row r="5" spans="1:37" x14ac:dyDescent="0.25">
      <c r="A5" s="74"/>
      <c r="B5" s="74" t="s">
        <v>147</v>
      </c>
      <c r="C5" s="74" t="s">
        <v>148</v>
      </c>
      <c r="D5" s="74" t="s">
        <v>109</v>
      </c>
      <c r="E5" s="74" t="s">
        <v>149</v>
      </c>
      <c r="F5" s="74"/>
      <c r="G5" s="74" t="s">
        <v>110</v>
      </c>
      <c r="H5" s="74"/>
      <c r="I5" s="74" t="s">
        <v>111</v>
      </c>
      <c r="J5" s="74"/>
      <c r="K5" s="75" t="s">
        <v>150</v>
      </c>
      <c r="L5" s="75" t="s">
        <v>151</v>
      </c>
      <c r="M5" s="75" t="s">
        <v>152</v>
      </c>
      <c r="Q5" s="76" t="s">
        <v>153</v>
      </c>
      <c r="R5" s="77" t="s">
        <v>154</v>
      </c>
      <c r="Y5" s="15">
        <f>IF(OR([1]Altalanos!$A$8="F1",[1]Altalanos!$A$8="F2",[1]Altalanos!$A$8="N1",[1]Altalanos!$A$8="N2"),1,2)</f>
        <v>2</v>
      </c>
      <c r="Z5" s="15"/>
      <c r="AA5" s="15" t="s">
        <v>114</v>
      </c>
      <c r="AB5" s="16">
        <v>60</v>
      </c>
      <c r="AC5" s="16">
        <v>40</v>
      </c>
      <c r="AD5" s="16">
        <v>30</v>
      </c>
      <c r="AE5" s="16">
        <v>20</v>
      </c>
      <c r="AF5" s="16">
        <v>18</v>
      </c>
      <c r="AG5" s="16">
        <v>15</v>
      </c>
      <c r="AH5" s="16">
        <v>12</v>
      </c>
      <c r="AI5" s="16">
        <v>10</v>
      </c>
      <c r="AJ5" s="16">
        <v>8</v>
      </c>
      <c r="AK5" s="16">
        <v>6</v>
      </c>
    </row>
    <row r="6" spans="1:37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Y6" s="15"/>
      <c r="Z6" s="15"/>
      <c r="AA6" s="15" t="s">
        <v>115</v>
      </c>
      <c r="AB6" s="16">
        <v>40</v>
      </c>
      <c r="AC6" s="16">
        <v>25</v>
      </c>
      <c r="AD6" s="16">
        <v>18</v>
      </c>
      <c r="AE6" s="16">
        <v>13</v>
      </c>
      <c r="AF6" s="16">
        <v>10</v>
      </c>
      <c r="AG6" s="16">
        <v>8</v>
      </c>
      <c r="AH6" s="16">
        <v>6</v>
      </c>
      <c r="AI6" s="16">
        <v>5</v>
      </c>
      <c r="AJ6" s="16">
        <v>4</v>
      </c>
      <c r="AK6" s="16">
        <v>3</v>
      </c>
    </row>
    <row r="7" spans="1:37" x14ac:dyDescent="0.25">
      <c r="A7" s="82" t="s">
        <v>21</v>
      </c>
      <c r="B7" s="113"/>
      <c r="C7" s="27" t="str">
        <f>IF($B7="","",VLOOKUP($B7,'[1]1MD ELO'!$A$7:$O$22,5))</f>
        <v/>
      </c>
      <c r="D7" s="27" t="str">
        <f>IF($B7="","",VLOOKUP($B7,'[1]1MD ELO'!$A$7:$O$22,15))</f>
        <v/>
      </c>
      <c r="E7" s="28" t="s">
        <v>181</v>
      </c>
      <c r="F7" s="84"/>
      <c r="G7" s="28" t="s">
        <v>182</v>
      </c>
      <c r="H7" s="84"/>
      <c r="I7" s="28" t="str">
        <f>IF($B7="","",VLOOKUP($B7,'[1]1MD ELO'!$A$7:$O$22,4))</f>
        <v/>
      </c>
      <c r="J7" s="17"/>
      <c r="K7" s="79"/>
      <c r="L7" s="80" t="str">
        <f>IF(K7="","",CONCATENATE(VLOOKUP($Y$3,$AB$1:$AK$1,K7)," pont"))</f>
        <v/>
      </c>
      <c r="M7" s="81"/>
      <c r="Y7" s="15"/>
      <c r="Z7" s="15"/>
      <c r="AA7" s="15" t="s">
        <v>116</v>
      </c>
      <c r="AB7" s="16">
        <v>25</v>
      </c>
      <c r="AC7" s="16">
        <v>15</v>
      </c>
      <c r="AD7" s="16">
        <v>13</v>
      </c>
      <c r="AE7" s="16">
        <v>8</v>
      </c>
      <c r="AF7" s="16">
        <v>6</v>
      </c>
      <c r="AG7" s="16">
        <v>4</v>
      </c>
      <c r="AH7" s="16">
        <v>3</v>
      </c>
      <c r="AI7" s="16">
        <v>2</v>
      </c>
      <c r="AJ7" s="16">
        <v>1</v>
      </c>
      <c r="AK7" s="16">
        <v>0</v>
      </c>
    </row>
    <row r="8" spans="1:37" x14ac:dyDescent="0.25">
      <c r="A8" s="82"/>
      <c r="B8" s="114"/>
      <c r="C8" s="62"/>
      <c r="D8" s="62"/>
      <c r="E8" s="62"/>
      <c r="F8" s="62"/>
      <c r="G8" s="62"/>
      <c r="H8" s="62"/>
      <c r="I8" s="62"/>
      <c r="J8" s="17"/>
      <c r="K8" s="82"/>
      <c r="L8" s="82"/>
      <c r="M8" s="83"/>
      <c r="Y8" s="15"/>
      <c r="Z8" s="15"/>
      <c r="AA8" s="15" t="s">
        <v>117</v>
      </c>
      <c r="AB8" s="16">
        <v>15</v>
      </c>
      <c r="AC8" s="16">
        <v>10</v>
      </c>
      <c r="AD8" s="16">
        <v>7</v>
      </c>
      <c r="AE8" s="16">
        <v>5</v>
      </c>
      <c r="AF8" s="16">
        <v>4</v>
      </c>
      <c r="AG8" s="16">
        <v>3</v>
      </c>
      <c r="AH8" s="16">
        <v>2</v>
      </c>
      <c r="AI8" s="16">
        <v>1</v>
      </c>
      <c r="AJ8" s="16">
        <v>0</v>
      </c>
      <c r="AK8" s="16">
        <v>0</v>
      </c>
    </row>
    <row r="9" spans="1:37" x14ac:dyDescent="0.25">
      <c r="A9" s="82" t="s">
        <v>29</v>
      </c>
      <c r="B9" s="113"/>
      <c r="C9" s="27" t="str">
        <f>IF($B9="","",VLOOKUP($B9,'[1]1MD ELO'!$A$7:$O$22,5))</f>
        <v/>
      </c>
      <c r="D9" s="27" t="str">
        <f>IF($B9="","",VLOOKUP($B9,'[1]1MD ELO'!$A$7:$O$22,15))</f>
        <v/>
      </c>
      <c r="E9" s="28" t="s">
        <v>183</v>
      </c>
      <c r="F9" s="84"/>
      <c r="G9" s="28" t="s">
        <v>184</v>
      </c>
      <c r="H9" s="84"/>
      <c r="I9" s="28" t="str">
        <f>IF($B9="","",VLOOKUP($B9,'[1]1MD ELO'!$A$7:$O$22,4))</f>
        <v/>
      </c>
      <c r="J9" s="17"/>
      <c r="K9" s="79"/>
      <c r="L9" s="80" t="str">
        <f>IF(K9="","",CONCATENATE(VLOOKUP($Y$3,$AB$1:$AK$1,K9)," pont"))</f>
        <v/>
      </c>
      <c r="M9" s="81"/>
      <c r="Y9" s="15"/>
      <c r="Z9" s="15"/>
      <c r="AA9" s="15" t="s">
        <v>118</v>
      </c>
      <c r="AB9" s="16">
        <v>10</v>
      </c>
      <c r="AC9" s="16">
        <v>6</v>
      </c>
      <c r="AD9" s="16">
        <v>4</v>
      </c>
      <c r="AE9" s="16">
        <v>2</v>
      </c>
      <c r="AF9" s="16">
        <v>1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</row>
    <row r="10" spans="1:37" x14ac:dyDescent="0.25">
      <c r="A10" s="82"/>
      <c r="B10" s="114"/>
      <c r="C10" s="62"/>
      <c r="D10" s="62"/>
      <c r="E10" s="62"/>
      <c r="F10" s="62"/>
      <c r="G10" s="62"/>
      <c r="H10" s="62"/>
      <c r="I10" s="62"/>
      <c r="J10" s="17"/>
      <c r="K10" s="82"/>
      <c r="L10" s="82"/>
      <c r="M10" s="83"/>
      <c r="Y10" s="15"/>
      <c r="Z10" s="15"/>
      <c r="AA10" s="15" t="s">
        <v>119</v>
      </c>
      <c r="AB10" s="16">
        <v>6</v>
      </c>
      <c r="AC10" s="16">
        <v>3</v>
      </c>
      <c r="AD10" s="16">
        <v>2</v>
      </c>
      <c r="AE10" s="16">
        <v>1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</row>
    <row r="11" spans="1:37" x14ac:dyDescent="0.25">
      <c r="A11" s="82" t="s">
        <v>159</v>
      </c>
      <c r="B11" s="113"/>
      <c r="C11" s="27" t="str">
        <f>IF($B11="","",VLOOKUP($B11,'[1]1MD ELO'!$A$7:$O$22,5))</f>
        <v/>
      </c>
      <c r="D11" s="27" t="str">
        <f>IF($B11="","",VLOOKUP($B11,'[1]1MD ELO'!$A$7:$O$22,15))</f>
        <v/>
      </c>
      <c r="E11" s="28" t="s">
        <v>185</v>
      </c>
      <c r="F11" s="84"/>
      <c r="G11" s="28" t="s">
        <v>186</v>
      </c>
      <c r="H11" s="84"/>
      <c r="I11" s="28" t="str">
        <f>IF($B11="","",VLOOKUP($B11,'[1]1MD ELO'!$A$7:$O$22,4))</f>
        <v/>
      </c>
      <c r="J11" s="17"/>
      <c r="K11" s="79"/>
      <c r="L11" s="80" t="str">
        <f>IF(K11="","",CONCATENATE(VLOOKUP($Y$3,$AB$1:$AK$1,K11)," pont"))</f>
        <v/>
      </c>
      <c r="M11" s="81"/>
      <c r="Y11" s="15"/>
      <c r="Z11" s="15"/>
      <c r="AA11" s="15" t="s">
        <v>120</v>
      </c>
      <c r="AB11" s="16">
        <v>3</v>
      </c>
      <c r="AC11" s="16">
        <v>2</v>
      </c>
      <c r="AD11" s="16">
        <v>1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</row>
    <row r="12" spans="1:37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Y12" s="15"/>
      <c r="Z12" s="15"/>
      <c r="AA12" s="15" t="s">
        <v>121</v>
      </c>
      <c r="AB12" s="85">
        <v>0</v>
      </c>
      <c r="AC12" s="85">
        <v>0</v>
      </c>
      <c r="AD12" s="85">
        <v>0</v>
      </c>
      <c r="AE12" s="85">
        <v>0</v>
      </c>
      <c r="AF12" s="85">
        <v>0</v>
      </c>
      <c r="AG12" s="85">
        <v>0</v>
      </c>
      <c r="AH12" s="85">
        <v>0</v>
      </c>
      <c r="AI12" s="85">
        <v>0</v>
      </c>
      <c r="AJ12" s="85">
        <v>0</v>
      </c>
      <c r="AK12" s="85">
        <v>0</v>
      </c>
    </row>
    <row r="13" spans="1:37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Y13" s="15"/>
      <c r="Z13" s="15"/>
      <c r="AA13" s="15" t="s">
        <v>122</v>
      </c>
      <c r="AB13" s="85">
        <v>0</v>
      </c>
      <c r="AC13" s="85">
        <v>0</v>
      </c>
      <c r="AD13" s="85">
        <v>0</v>
      </c>
      <c r="AE13" s="85">
        <v>0</v>
      </c>
      <c r="AF13" s="85">
        <v>0</v>
      </c>
      <c r="AG13" s="85">
        <v>0</v>
      </c>
      <c r="AH13" s="85">
        <v>0</v>
      </c>
      <c r="AI13" s="85">
        <v>0</v>
      </c>
      <c r="AJ13" s="85">
        <v>0</v>
      </c>
      <c r="AK13" s="85">
        <v>0</v>
      </c>
    </row>
    <row r="14" spans="1:37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37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37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Y16" s="15"/>
      <c r="Z16" s="15"/>
      <c r="AA16" s="15" t="s">
        <v>21</v>
      </c>
      <c r="AB16" s="15">
        <v>300</v>
      </c>
      <c r="AC16" s="15">
        <v>250</v>
      </c>
      <c r="AD16" s="15">
        <v>220</v>
      </c>
      <c r="AE16" s="15">
        <v>180</v>
      </c>
      <c r="AF16" s="15">
        <v>160</v>
      </c>
      <c r="AG16" s="15">
        <v>150</v>
      </c>
      <c r="AH16" s="15">
        <v>140</v>
      </c>
      <c r="AI16" s="15">
        <v>130</v>
      </c>
      <c r="AJ16" s="15">
        <v>120</v>
      </c>
      <c r="AK16" s="15">
        <v>110</v>
      </c>
    </row>
    <row r="17" spans="1:37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Y17" s="15"/>
      <c r="Z17" s="15"/>
      <c r="AA17" s="15" t="s">
        <v>108</v>
      </c>
      <c r="AB17" s="15">
        <v>250</v>
      </c>
      <c r="AC17" s="15">
        <v>200</v>
      </c>
      <c r="AD17" s="15">
        <v>160</v>
      </c>
      <c r="AE17" s="15">
        <v>140</v>
      </c>
      <c r="AF17" s="15">
        <v>120</v>
      </c>
      <c r="AG17" s="15">
        <v>110</v>
      </c>
      <c r="AH17" s="15">
        <v>100</v>
      </c>
      <c r="AI17" s="15">
        <v>90</v>
      </c>
      <c r="AJ17" s="15">
        <v>80</v>
      </c>
      <c r="AK17" s="15">
        <v>70</v>
      </c>
    </row>
    <row r="18" spans="1:37" ht="18.75" customHeight="1" x14ac:dyDescent="0.25">
      <c r="A18" s="17"/>
      <c r="B18" s="274"/>
      <c r="C18" s="274"/>
      <c r="D18" s="271" t="str">
        <f>E7</f>
        <v xml:space="preserve">Béres </v>
      </c>
      <c r="E18" s="271"/>
      <c r="F18" s="271" t="str">
        <f>E9</f>
        <v>Szeles</v>
      </c>
      <c r="G18" s="271"/>
      <c r="H18" s="271" t="str">
        <f>E11</f>
        <v>Csete</v>
      </c>
      <c r="I18" s="271"/>
      <c r="J18" s="17"/>
      <c r="K18" s="17"/>
      <c r="L18" s="17"/>
      <c r="M18" s="17"/>
      <c r="Y18" s="15"/>
      <c r="Z18" s="15"/>
      <c r="AA18" s="15" t="s">
        <v>113</v>
      </c>
      <c r="AB18" s="15">
        <v>200</v>
      </c>
      <c r="AC18" s="15">
        <v>150</v>
      </c>
      <c r="AD18" s="15">
        <v>130</v>
      </c>
      <c r="AE18" s="15">
        <v>110</v>
      </c>
      <c r="AF18" s="15">
        <v>95</v>
      </c>
      <c r="AG18" s="15">
        <v>80</v>
      </c>
      <c r="AH18" s="15">
        <v>70</v>
      </c>
      <c r="AI18" s="15">
        <v>60</v>
      </c>
      <c r="AJ18" s="15">
        <v>55</v>
      </c>
      <c r="AK18" s="15">
        <v>50</v>
      </c>
    </row>
    <row r="19" spans="1:37" ht="18.75" customHeight="1" x14ac:dyDescent="0.25">
      <c r="A19" s="86" t="s">
        <v>21</v>
      </c>
      <c r="B19" s="276" t="str">
        <f>E7</f>
        <v xml:space="preserve">Béres </v>
      </c>
      <c r="C19" s="276"/>
      <c r="D19" s="277"/>
      <c r="E19" s="277"/>
      <c r="F19" s="278"/>
      <c r="G19" s="278"/>
      <c r="H19" s="278"/>
      <c r="I19" s="278"/>
      <c r="J19" s="17"/>
      <c r="K19" s="17"/>
      <c r="L19" s="17"/>
      <c r="M19" s="17"/>
      <c r="Y19" s="15"/>
      <c r="Z19" s="15"/>
      <c r="AA19" s="15" t="s">
        <v>114</v>
      </c>
      <c r="AB19" s="15">
        <v>150</v>
      </c>
      <c r="AC19" s="15">
        <v>120</v>
      </c>
      <c r="AD19" s="15">
        <v>100</v>
      </c>
      <c r="AE19" s="15">
        <v>80</v>
      </c>
      <c r="AF19" s="15">
        <v>70</v>
      </c>
      <c r="AG19" s="15">
        <v>60</v>
      </c>
      <c r="AH19" s="15">
        <v>55</v>
      </c>
      <c r="AI19" s="15">
        <v>50</v>
      </c>
      <c r="AJ19" s="15">
        <v>45</v>
      </c>
      <c r="AK19" s="15">
        <v>40</v>
      </c>
    </row>
    <row r="20" spans="1:37" ht="18.75" customHeight="1" x14ac:dyDescent="0.25">
      <c r="A20" s="86" t="s">
        <v>29</v>
      </c>
      <c r="B20" s="276" t="str">
        <f>E9</f>
        <v>Szeles</v>
      </c>
      <c r="C20" s="276"/>
      <c r="D20" s="278"/>
      <c r="E20" s="278"/>
      <c r="F20" s="277"/>
      <c r="G20" s="277"/>
      <c r="H20" s="278"/>
      <c r="I20" s="278"/>
      <c r="J20" s="17"/>
      <c r="K20" s="17"/>
      <c r="L20" s="17"/>
      <c r="M20" s="17"/>
      <c r="Y20" s="15"/>
      <c r="Z20" s="15"/>
      <c r="AA20" s="15" t="s">
        <v>115</v>
      </c>
      <c r="AB20" s="15">
        <v>120</v>
      </c>
      <c r="AC20" s="15">
        <v>90</v>
      </c>
      <c r="AD20" s="15">
        <v>65</v>
      </c>
      <c r="AE20" s="15">
        <v>55</v>
      </c>
      <c r="AF20" s="15">
        <v>50</v>
      </c>
      <c r="AG20" s="15">
        <v>45</v>
      </c>
      <c r="AH20" s="15">
        <v>40</v>
      </c>
      <c r="AI20" s="15">
        <v>35</v>
      </c>
      <c r="AJ20" s="15">
        <v>25</v>
      </c>
      <c r="AK20" s="15">
        <v>20</v>
      </c>
    </row>
    <row r="21" spans="1:37" ht="18.75" customHeight="1" x14ac:dyDescent="0.25">
      <c r="A21" s="86" t="s">
        <v>159</v>
      </c>
      <c r="B21" s="276" t="str">
        <f>E11</f>
        <v>Csete</v>
      </c>
      <c r="C21" s="276"/>
      <c r="D21" s="278"/>
      <c r="E21" s="278"/>
      <c r="F21" s="278"/>
      <c r="G21" s="278"/>
      <c r="H21" s="277"/>
      <c r="I21" s="277"/>
      <c r="J21" s="17"/>
      <c r="K21" s="17"/>
      <c r="L21" s="17"/>
      <c r="M21" s="17"/>
      <c r="Y21" s="15"/>
      <c r="Z21" s="15"/>
      <c r="AA21" s="15" t="s">
        <v>116</v>
      </c>
      <c r="AB21" s="15">
        <v>90</v>
      </c>
      <c r="AC21" s="15">
        <v>60</v>
      </c>
      <c r="AD21" s="15">
        <v>45</v>
      </c>
      <c r="AE21" s="15">
        <v>34</v>
      </c>
      <c r="AF21" s="15">
        <v>27</v>
      </c>
      <c r="AG21" s="15">
        <v>22</v>
      </c>
      <c r="AH21" s="15">
        <v>18</v>
      </c>
      <c r="AI21" s="15">
        <v>15</v>
      </c>
      <c r="AJ21" s="15">
        <v>12</v>
      </c>
      <c r="AK21" s="15">
        <v>9</v>
      </c>
    </row>
    <row r="22" spans="1:3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Y22" s="15"/>
      <c r="Z22" s="15"/>
      <c r="AA22" s="15" t="s">
        <v>117</v>
      </c>
      <c r="AB22" s="15">
        <v>60</v>
      </c>
      <c r="AC22" s="15">
        <v>40</v>
      </c>
      <c r="AD22" s="15">
        <v>30</v>
      </c>
      <c r="AE22" s="15">
        <v>20</v>
      </c>
      <c r="AF22" s="15">
        <v>18</v>
      </c>
      <c r="AG22" s="15">
        <v>15</v>
      </c>
      <c r="AH22" s="15">
        <v>12</v>
      </c>
      <c r="AI22" s="15">
        <v>10</v>
      </c>
      <c r="AJ22" s="15">
        <v>8</v>
      </c>
      <c r="AK22" s="15">
        <v>6</v>
      </c>
    </row>
    <row r="23" spans="1:3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Y23" s="15"/>
      <c r="Z23" s="15"/>
      <c r="AA23" s="15" t="s">
        <v>118</v>
      </c>
      <c r="AB23" s="15">
        <v>40</v>
      </c>
      <c r="AC23" s="15">
        <v>25</v>
      </c>
      <c r="AD23" s="15">
        <v>18</v>
      </c>
      <c r="AE23" s="15">
        <v>13</v>
      </c>
      <c r="AF23" s="15">
        <v>8</v>
      </c>
      <c r="AG23" s="15">
        <v>7</v>
      </c>
      <c r="AH23" s="15">
        <v>6</v>
      </c>
      <c r="AI23" s="15">
        <v>5</v>
      </c>
      <c r="AJ23" s="15">
        <v>4</v>
      </c>
      <c r="AK23" s="15">
        <v>3</v>
      </c>
    </row>
    <row r="24" spans="1:37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Y24" s="15"/>
      <c r="Z24" s="15"/>
      <c r="AA24" s="15" t="s">
        <v>119</v>
      </c>
      <c r="AB24" s="15">
        <v>25</v>
      </c>
      <c r="AC24" s="15">
        <v>15</v>
      </c>
      <c r="AD24" s="15">
        <v>13</v>
      </c>
      <c r="AE24" s="15">
        <v>7</v>
      </c>
      <c r="AF24" s="15">
        <v>6</v>
      </c>
      <c r="AG24" s="15">
        <v>5</v>
      </c>
      <c r="AH24" s="15">
        <v>4</v>
      </c>
      <c r="AI24" s="15">
        <v>3</v>
      </c>
      <c r="AJ24" s="15">
        <v>2</v>
      </c>
      <c r="AK24" s="15">
        <v>1</v>
      </c>
    </row>
    <row r="25" spans="1:37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Y25" s="15"/>
      <c r="Z25" s="15"/>
      <c r="AA25" s="15" t="s">
        <v>120</v>
      </c>
      <c r="AB25" s="15">
        <v>15</v>
      </c>
      <c r="AC25" s="15">
        <v>10</v>
      </c>
      <c r="AD25" s="15">
        <v>8</v>
      </c>
      <c r="AE25" s="15">
        <v>4</v>
      </c>
      <c r="AF25" s="15">
        <v>3</v>
      </c>
      <c r="AG25" s="15">
        <v>2</v>
      </c>
      <c r="AH25" s="15">
        <v>1</v>
      </c>
      <c r="AI25" s="15">
        <v>0</v>
      </c>
      <c r="AJ25" s="15">
        <v>0</v>
      </c>
      <c r="AK25" s="15">
        <v>0</v>
      </c>
    </row>
    <row r="26" spans="1:37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Y26" s="15"/>
      <c r="Z26" s="15"/>
      <c r="AA26" s="15" t="s">
        <v>121</v>
      </c>
      <c r="AB26" s="15">
        <v>10</v>
      </c>
      <c r="AC26" s="15">
        <v>6</v>
      </c>
      <c r="AD26" s="15">
        <v>4</v>
      </c>
      <c r="AE26" s="15">
        <v>2</v>
      </c>
      <c r="AF26" s="15">
        <v>1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</row>
    <row r="27" spans="1:37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Y27" s="15"/>
      <c r="Z27" s="15"/>
      <c r="AA27" s="15" t="s">
        <v>122</v>
      </c>
      <c r="AB27" s="15">
        <v>3</v>
      </c>
      <c r="AC27" s="15">
        <v>2</v>
      </c>
      <c r="AD27" s="15">
        <v>1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</row>
    <row r="28" spans="1:37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37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37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37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37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87"/>
      <c r="M32" s="87"/>
    </row>
    <row r="33" spans="1:18" x14ac:dyDescent="0.25">
      <c r="A33" s="31" t="s">
        <v>109</v>
      </c>
      <c r="B33" s="32"/>
      <c r="C33" s="33"/>
      <c r="D33" s="88" t="s">
        <v>123</v>
      </c>
      <c r="E33" s="89" t="s">
        <v>124</v>
      </c>
      <c r="F33" s="90"/>
      <c r="G33" s="88" t="s">
        <v>123</v>
      </c>
      <c r="H33" s="89" t="s">
        <v>125</v>
      </c>
      <c r="I33" s="91"/>
      <c r="J33" s="89" t="s">
        <v>126</v>
      </c>
      <c r="K33" s="92" t="s">
        <v>127</v>
      </c>
      <c r="L33" s="74"/>
      <c r="M33" s="115"/>
      <c r="N33" s="116"/>
      <c r="P33" s="93"/>
      <c r="Q33" s="93"/>
      <c r="R33" s="94"/>
    </row>
    <row r="34" spans="1:18" x14ac:dyDescent="0.25">
      <c r="A34" s="35" t="s">
        <v>128</v>
      </c>
      <c r="B34" s="36"/>
      <c r="C34" s="37"/>
      <c r="D34" s="95"/>
      <c r="E34" s="279"/>
      <c r="F34" s="279"/>
      <c r="G34" s="96" t="s">
        <v>129</v>
      </c>
      <c r="H34" s="36"/>
      <c r="I34" s="97"/>
      <c r="J34" s="98"/>
      <c r="K34" s="41" t="s">
        <v>130</v>
      </c>
      <c r="L34" s="99"/>
      <c r="M34" s="110"/>
      <c r="P34" s="101"/>
      <c r="Q34" s="101"/>
      <c r="R34" s="102"/>
    </row>
    <row r="35" spans="1:18" x14ac:dyDescent="0.25">
      <c r="A35" s="42" t="s">
        <v>131</v>
      </c>
      <c r="B35" s="43"/>
      <c r="C35" s="44"/>
      <c r="D35" s="103"/>
      <c r="E35" s="275"/>
      <c r="F35" s="275"/>
      <c r="G35" s="104" t="s">
        <v>132</v>
      </c>
      <c r="H35" s="39"/>
      <c r="I35" s="40"/>
      <c r="J35" s="38"/>
      <c r="K35" s="105"/>
      <c r="L35" s="87"/>
      <c r="M35" s="106"/>
      <c r="P35" s="102"/>
      <c r="Q35" s="107"/>
      <c r="R35" s="102"/>
    </row>
    <row r="36" spans="1:18" x14ac:dyDescent="0.25">
      <c r="A36" s="47"/>
      <c r="B36" s="48"/>
      <c r="C36" s="49"/>
      <c r="D36" s="103"/>
      <c r="E36" s="34"/>
      <c r="F36" s="17"/>
      <c r="G36" s="104" t="s">
        <v>133</v>
      </c>
      <c r="H36" s="39"/>
      <c r="I36" s="40"/>
      <c r="J36" s="38"/>
      <c r="K36" s="41" t="s">
        <v>134</v>
      </c>
      <c r="L36" s="99"/>
      <c r="M36" s="100"/>
      <c r="P36" s="101"/>
      <c r="Q36" s="101"/>
      <c r="R36" s="102"/>
    </row>
    <row r="37" spans="1:18" x14ac:dyDescent="0.25">
      <c r="A37" s="50"/>
      <c r="B37" s="26"/>
      <c r="C37" s="51"/>
      <c r="D37" s="103"/>
      <c r="E37" s="34"/>
      <c r="F37" s="17"/>
      <c r="G37" s="104" t="s">
        <v>135</v>
      </c>
      <c r="H37" s="39"/>
      <c r="I37" s="40"/>
      <c r="J37" s="38"/>
      <c r="K37" s="109"/>
      <c r="L37" s="17"/>
      <c r="M37" s="110"/>
      <c r="P37" s="102"/>
      <c r="Q37" s="107"/>
      <c r="R37" s="102"/>
    </row>
    <row r="38" spans="1:18" x14ac:dyDescent="0.25">
      <c r="A38" s="52"/>
      <c r="B38" s="53"/>
      <c r="C38" s="54"/>
      <c r="D38" s="103"/>
      <c r="E38" s="34"/>
      <c r="F38" s="17"/>
      <c r="G38" s="104" t="s">
        <v>136</v>
      </c>
      <c r="H38" s="39"/>
      <c r="I38" s="40"/>
      <c r="J38" s="38"/>
      <c r="K38" s="42"/>
      <c r="L38" s="87"/>
      <c r="M38" s="106"/>
      <c r="P38" s="102"/>
      <c r="Q38" s="107"/>
      <c r="R38" s="102"/>
    </row>
    <row r="39" spans="1:18" x14ac:dyDescent="0.25">
      <c r="A39" s="55"/>
      <c r="B39" s="56"/>
      <c r="C39" s="51"/>
      <c r="D39" s="103"/>
      <c r="E39" s="34"/>
      <c r="F39" s="17"/>
      <c r="G39" s="104" t="s">
        <v>137</v>
      </c>
      <c r="H39" s="39"/>
      <c r="I39" s="40"/>
      <c r="J39" s="38"/>
      <c r="K39" s="41" t="s">
        <v>138</v>
      </c>
      <c r="L39" s="99"/>
      <c r="M39" s="100"/>
      <c r="P39" s="101"/>
      <c r="Q39" s="101"/>
      <c r="R39" s="102"/>
    </row>
    <row r="40" spans="1:18" x14ac:dyDescent="0.25">
      <c r="A40" s="55"/>
      <c r="B40" s="56"/>
      <c r="C40" s="57"/>
      <c r="D40" s="103"/>
      <c r="E40" s="34"/>
      <c r="F40" s="17"/>
      <c r="G40" s="104" t="s">
        <v>139</v>
      </c>
      <c r="H40" s="39"/>
      <c r="I40" s="40"/>
      <c r="J40" s="38"/>
      <c r="K40" s="109"/>
      <c r="L40" s="17"/>
      <c r="M40" s="110"/>
      <c r="P40" s="102"/>
      <c r="Q40" s="107"/>
      <c r="R40" s="102"/>
    </row>
    <row r="41" spans="1:18" x14ac:dyDescent="0.25">
      <c r="A41" s="58"/>
      <c r="B41" s="59"/>
      <c r="C41" s="60"/>
      <c r="D41" s="111"/>
      <c r="E41" s="45"/>
      <c r="F41" s="87"/>
      <c r="G41" s="112" t="s">
        <v>140</v>
      </c>
      <c r="H41" s="43"/>
      <c r="I41" s="46"/>
      <c r="J41" s="61"/>
      <c r="K41" s="42">
        <f>L4</f>
        <v>0</v>
      </c>
      <c r="L41" s="87"/>
      <c r="M41" s="106"/>
      <c r="P41" s="102"/>
      <c r="Q41" s="107"/>
      <c r="R41" s="108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8" priority="1" stopIfTrue="1" operator="equal">
      <formula>"Bye"</formula>
    </cfRule>
  </conditionalFormatting>
  <conditionalFormatting sqref="R41">
    <cfRule type="expression" dxfId="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D478-E29B-4F27-AC6D-A25F528BD159}">
  <sheetPr codeName="Munka4">
    <tabColor rgb="FF00B0F0"/>
  </sheetPr>
  <dimension ref="A1:AK47"/>
  <sheetViews>
    <sheetView topLeftCell="A4" workbookViewId="0">
      <selection activeCell="G20" sqref="G20"/>
    </sheetView>
  </sheetViews>
  <sheetFormatPr defaultRowHeight="13.2" x14ac:dyDescent="0.25"/>
  <cols>
    <col min="1" max="1" width="6.109375" style="160" customWidth="1"/>
    <col min="2" max="2" width="4.44140625" style="160" customWidth="1"/>
    <col min="3" max="3" width="8.33203125" style="160" customWidth="1"/>
    <col min="4" max="4" width="7.109375" style="160" customWidth="1"/>
    <col min="5" max="5" width="9.33203125" style="160" customWidth="1"/>
    <col min="6" max="6" width="7.109375" style="160" customWidth="1"/>
    <col min="7" max="7" width="9.33203125" style="160" customWidth="1"/>
    <col min="8" max="8" width="7.109375" style="160" customWidth="1"/>
    <col min="9" max="9" width="9.33203125" style="160" customWidth="1"/>
    <col min="10" max="10" width="7.88671875" style="160" customWidth="1"/>
    <col min="11" max="13" width="8.5546875" style="160" customWidth="1"/>
    <col min="14" max="14" width="8.88671875" style="160"/>
    <col min="15" max="15" width="11.44140625" style="160" customWidth="1"/>
    <col min="16" max="17" width="8.44140625" style="160" customWidth="1"/>
    <col min="18" max="18" width="10.88671875" style="160" customWidth="1"/>
    <col min="19" max="21" width="8.44140625" style="160" customWidth="1"/>
    <col min="22" max="24" width="8.88671875" style="160"/>
    <col min="25" max="37" width="0" style="160" hidden="1" customWidth="1"/>
    <col min="38" max="256" width="8.88671875" style="160"/>
    <col min="257" max="257" width="6.109375" style="160" customWidth="1"/>
    <col min="258" max="258" width="4.44140625" style="160" customWidth="1"/>
    <col min="259" max="259" width="8.33203125" style="160" customWidth="1"/>
    <col min="260" max="260" width="7.109375" style="160" customWidth="1"/>
    <col min="261" max="261" width="9.33203125" style="160" customWidth="1"/>
    <col min="262" max="262" width="7.109375" style="160" customWidth="1"/>
    <col min="263" max="263" width="9.33203125" style="160" customWidth="1"/>
    <col min="264" max="264" width="7.109375" style="160" customWidth="1"/>
    <col min="265" max="265" width="9.33203125" style="160" customWidth="1"/>
    <col min="266" max="266" width="7.88671875" style="160" customWidth="1"/>
    <col min="267" max="269" width="8.5546875" style="160" customWidth="1"/>
    <col min="270" max="270" width="8.88671875" style="160"/>
    <col min="271" max="271" width="11.44140625" style="160" customWidth="1"/>
    <col min="272" max="273" width="8.44140625" style="160" customWidth="1"/>
    <col min="274" max="274" width="10.88671875" style="160" customWidth="1"/>
    <col min="275" max="277" width="8.44140625" style="160" customWidth="1"/>
    <col min="278" max="280" width="8.88671875" style="160"/>
    <col min="281" max="293" width="0" style="160" hidden="1" customWidth="1"/>
    <col min="294" max="512" width="8.88671875" style="160"/>
    <col min="513" max="513" width="6.109375" style="160" customWidth="1"/>
    <col min="514" max="514" width="4.44140625" style="160" customWidth="1"/>
    <col min="515" max="515" width="8.33203125" style="160" customWidth="1"/>
    <col min="516" max="516" width="7.109375" style="160" customWidth="1"/>
    <col min="517" max="517" width="9.33203125" style="160" customWidth="1"/>
    <col min="518" max="518" width="7.109375" style="160" customWidth="1"/>
    <col min="519" max="519" width="9.33203125" style="160" customWidth="1"/>
    <col min="520" max="520" width="7.109375" style="160" customWidth="1"/>
    <col min="521" max="521" width="9.33203125" style="160" customWidth="1"/>
    <col min="522" max="522" width="7.88671875" style="160" customWidth="1"/>
    <col min="523" max="525" width="8.5546875" style="160" customWidth="1"/>
    <col min="526" max="526" width="8.88671875" style="160"/>
    <col min="527" max="527" width="11.44140625" style="160" customWidth="1"/>
    <col min="528" max="529" width="8.44140625" style="160" customWidth="1"/>
    <col min="530" max="530" width="10.88671875" style="160" customWidth="1"/>
    <col min="531" max="533" width="8.44140625" style="160" customWidth="1"/>
    <col min="534" max="536" width="8.88671875" style="160"/>
    <col min="537" max="549" width="0" style="160" hidden="1" customWidth="1"/>
    <col min="550" max="768" width="8.88671875" style="160"/>
    <col min="769" max="769" width="6.109375" style="160" customWidth="1"/>
    <col min="770" max="770" width="4.44140625" style="160" customWidth="1"/>
    <col min="771" max="771" width="8.33203125" style="160" customWidth="1"/>
    <col min="772" max="772" width="7.109375" style="160" customWidth="1"/>
    <col min="773" max="773" width="9.33203125" style="160" customWidth="1"/>
    <col min="774" max="774" width="7.109375" style="160" customWidth="1"/>
    <col min="775" max="775" width="9.33203125" style="160" customWidth="1"/>
    <col min="776" max="776" width="7.109375" style="160" customWidth="1"/>
    <col min="777" max="777" width="9.33203125" style="160" customWidth="1"/>
    <col min="778" max="778" width="7.88671875" style="160" customWidth="1"/>
    <col min="779" max="781" width="8.5546875" style="160" customWidth="1"/>
    <col min="782" max="782" width="8.88671875" style="160"/>
    <col min="783" max="783" width="11.44140625" style="160" customWidth="1"/>
    <col min="784" max="785" width="8.44140625" style="160" customWidth="1"/>
    <col min="786" max="786" width="10.88671875" style="160" customWidth="1"/>
    <col min="787" max="789" width="8.44140625" style="160" customWidth="1"/>
    <col min="790" max="792" width="8.88671875" style="160"/>
    <col min="793" max="805" width="0" style="160" hidden="1" customWidth="1"/>
    <col min="806" max="1024" width="8.88671875" style="160"/>
    <col min="1025" max="1025" width="6.109375" style="160" customWidth="1"/>
    <col min="1026" max="1026" width="4.44140625" style="160" customWidth="1"/>
    <col min="1027" max="1027" width="8.33203125" style="160" customWidth="1"/>
    <col min="1028" max="1028" width="7.109375" style="160" customWidth="1"/>
    <col min="1029" max="1029" width="9.33203125" style="160" customWidth="1"/>
    <col min="1030" max="1030" width="7.109375" style="160" customWidth="1"/>
    <col min="1031" max="1031" width="9.33203125" style="160" customWidth="1"/>
    <col min="1032" max="1032" width="7.109375" style="160" customWidth="1"/>
    <col min="1033" max="1033" width="9.33203125" style="160" customWidth="1"/>
    <col min="1034" max="1034" width="7.88671875" style="160" customWidth="1"/>
    <col min="1035" max="1037" width="8.5546875" style="160" customWidth="1"/>
    <col min="1038" max="1038" width="8.88671875" style="160"/>
    <col min="1039" max="1039" width="11.44140625" style="160" customWidth="1"/>
    <col min="1040" max="1041" width="8.44140625" style="160" customWidth="1"/>
    <col min="1042" max="1042" width="10.88671875" style="160" customWidth="1"/>
    <col min="1043" max="1045" width="8.44140625" style="160" customWidth="1"/>
    <col min="1046" max="1048" width="8.88671875" style="160"/>
    <col min="1049" max="1061" width="0" style="160" hidden="1" customWidth="1"/>
    <col min="1062" max="1280" width="8.88671875" style="160"/>
    <col min="1281" max="1281" width="6.109375" style="160" customWidth="1"/>
    <col min="1282" max="1282" width="4.44140625" style="160" customWidth="1"/>
    <col min="1283" max="1283" width="8.33203125" style="160" customWidth="1"/>
    <col min="1284" max="1284" width="7.109375" style="160" customWidth="1"/>
    <col min="1285" max="1285" width="9.33203125" style="160" customWidth="1"/>
    <col min="1286" max="1286" width="7.109375" style="160" customWidth="1"/>
    <col min="1287" max="1287" width="9.33203125" style="160" customWidth="1"/>
    <col min="1288" max="1288" width="7.109375" style="160" customWidth="1"/>
    <col min="1289" max="1289" width="9.33203125" style="160" customWidth="1"/>
    <col min="1290" max="1290" width="7.88671875" style="160" customWidth="1"/>
    <col min="1291" max="1293" width="8.5546875" style="160" customWidth="1"/>
    <col min="1294" max="1294" width="8.88671875" style="160"/>
    <col min="1295" max="1295" width="11.44140625" style="160" customWidth="1"/>
    <col min="1296" max="1297" width="8.44140625" style="160" customWidth="1"/>
    <col min="1298" max="1298" width="10.88671875" style="160" customWidth="1"/>
    <col min="1299" max="1301" width="8.44140625" style="160" customWidth="1"/>
    <col min="1302" max="1304" width="8.88671875" style="160"/>
    <col min="1305" max="1317" width="0" style="160" hidden="1" customWidth="1"/>
    <col min="1318" max="1536" width="8.88671875" style="160"/>
    <col min="1537" max="1537" width="6.109375" style="160" customWidth="1"/>
    <col min="1538" max="1538" width="4.44140625" style="160" customWidth="1"/>
    <col min="1539" max="1539" width="8.33203125" style="160" customWidth="1"/>
    <col min="1540" max="1540" width="7.109375" style="160" customWidth="1"/>
    <col min="1541" max="1541" width="9.33203125" style="160" customWidth="1"/>
    <col min="1542" max="1542" width="7.109375" style="160" customWidth="1"/>
    <col min="1543" max="1543" width="9.33203125" style="160" customWidth="1"/>
    <col min="1544" max="1544" width="7.109375" style="160" customWidth="1"/>
    <col min="1545" max="1545" width="9.33203125" style="160" customWidth="1"/>
    <col min="1546" max="1546" width="7.88671875" style="160" customWidth="1"/>
    <col min="1547" max="1549" width="8.5546875" style="160" customWidth="1"/>
    <col min="1550" max="1550" width="8.88671875" style="160"/>
    <col min="1551" max="1551" width="11.44140625" style="160" customWidth="1"/>
    <col min="1552" max="1553" width="8.44140625" style="160" customWidth="1"/>
    <col min="1554" max="1554" width="10.88671875" style="160" customWidth="1"/>
    <col min="1555" max="1557" width="8.44140625" style="160" customWidth="1"/>
    <col min="1558" max="1560" width="8.88671875" style="160"/>
    <col min="1561" max="1573" width="0" style="160" hidden="1" customWidth="1"/>
    <col min="1574" max="1792" width="8.88671875" style="160"/>
    <col min="1793" max="1793" width="6.109375" style="160" customWidth="1"/>
    <col min="1794" max="1794" width="4.44140625" style="160" customWidth="1"/>
    <col min="1795" max="1795" width="8.33203125" style="160" customWidth="1"/>
    <col min="1796" max="1796" width="7.109375" style="160" customWidth="1"/>
    <col min="1797" max="1797" width="9.33203125" style="160" customWidth="1"/>
    <col min="1798" max="1798" width="7.109375" style="160" customWidth="1"/>
    <col min="1799" max="1799" width="9.33203125" style="160" customWidth="1"/>
    <col min="1800" max="1800" width="7.109375" style="160" customWidth="1"/>
    <col min="1801" max="1801" width="9.33203125" style="160" customWidth="1"/>
    <col min="1802" max="1802" width="7.88671875" style="160" customWidth="1"/>
    <col min="1803" max="1805" width="8.5546875" style="160" customWidth="1"/>
    <col min="1806" max="1806" width="8.88671875" style="160"/>
    <col min="1807" max="1807" width="11.44140625" style="160" customWidth="1"/>
    <col min="1808" max="1809" width="8.44140625" style="160" customWidth="1"/>
    <col min="1810" max="1810" width="10.88671875" style="160" customWidth="1"/>
    <col min="1811" max="1813" width="8.44140625" style="160" customWidth="1"/>
    <col min="1814" max="1816" width="8.88671875" style="160"/>
    <col min="1817" max="1829" width="0" style="160" hidden="1" customWidth="1"/>
    <col min="1830" max="2048" width="8.88671875" style="160"/>
    <col min="2049" max="2049" width="6.109375" style="160" customWidth="1"/>
    <col min="2050" max="2050" width="4.44140625" style="160" customWidth="1"/>
    <col min="2051" max="2051" width="8.33203125" style="160" customWidth="1"/>
    <col min="2052" max="2052" width="7.109375" style="160" customWidth="1"/>
    <col min="2053" max="2053" width="9.33203125" style="160" customWidth="1"/>
    <col min="2054" max="2054" width="7.109375" style="160" customWidth="1"/>
    <col min="2055" max="2055" width="9.33203125" style="160" customWidth="1"/>
    <col min="2056" max="2056" width="7.109375" style="160" customWidth="1"/>
    <col min="2057" max="2057" width="9.33203125" style="160" customWidth="1"/>
    <col min="2058" max="2058" width="7.88671875" style="160" customWidth="1"/>
    <col min="2059" max="2061" width="8.5546875" style="160" customWidth="1"/>
    <col min="2062" max="2062" width="8.88671875" style="160"/>
    <col min="2063" max="2063" width="11.44140625" style="160" customWidth="1"/>
    <col min="2064" max="2065" width="8.44140625" style="160" customWidth="1"/>
    <col min="2066" max="2066" width="10.88671875" style="160" customWidth="1"/>
    <col min="2067" max="2069" width="8.44140625" style="160" customWidth="1"/>
    <col min="2070" max="2072" width="8.88671875" style="160"/>
    <col min="2073" max="2085" width="0" style="160" hidden="1" customWidth="1"/>
    <col min="2086" max="2304" width="8.88671875" style="160"/>
    <col min="2305" max="2305" width="6.109375" style="160" customWidth="1"/>
    <col min="2306" max="2306" width="4.44140625" style="160" customWidth="1"/>
    <col min="2307" max="2307" width="8.33203125" style="160" customWidth="1"/>
    <col min="2308" max="2308" width="7.109375" style="160" customWidth="1"/>
    <col min="2309" max="2309" width="9.33203125" style="160" customWidth="1"/>
    <col min="2310" max="2310" width="7.109375" style="160" customWidth="1"/>
    <col min="2311" max="2311" width="9.33203125" style="160" customWidth="1"/>
    <col min="2312" max="2312" width="7.109375" style="160" customWidth="1"/>
    <col min="2313" max="2313" width="9.33203125" style="160" customWidth="1"/>
    <col min="2314" max="2314" width="7.88671875" style="160" customWidth="1"/>
    <col min="2315" max="2317" width="8.5546875" style="160" customWidth="1"/>
    <col min="2318" max="2318" width="8.88671875" style="160"/>
    <col min="2319" max="2319" width="11.44140625" style="160" customWidth="1"/>
    <col min="2320" max="2321" width="8.44140625" style="160" customWidth="1"/>
    <col min="2322" max="2322" width="10.88671875" style="160" customWidth="1"/>
    <col min="2323" max="2325" width="8.44140625" style="160" customWidth="1"/>
    <col min="2326" max="2328" width="8.88671875" style="160"/>
    <col min="2329" max="2341" width="0" style="160" hidden="1" customWidth="1"/>
    <col min="2342" max="2560" width="8.88671875" style="160"/>
    <col min="2561" max="2561" width="6.109375" style="160" customWidth="1"/>
    <col min="2562" max="2562" width="4.44140625" style="160" customWidth="1"/>
    <col min="2563" max="2563" width="8.33203125" style="160" customWidth="1"/>
    <col min="2564" max="2564" width="7.109375" style="160" customWidth="1"/>
    <col min="2565" max="2565" width="9.33203125" style="160" customWidth="1"/>
    <col min="2566" max="2566" width="7.109375" style="160" customWidth="1"/>
    <col min="2567" max="2567" width="9.33203125" style="160" customWidth="1"/>
    <col min="2568" max="2568" width="7.109375" style="160" customWidth="1"/>
    <col min="2569" max="2569" width="9.33203125" style="160" customWidth="1"/>
    <col min="2570" max="2570" width="7.88671875" style="160" customWidth="1"/>
    <col min="2571" max="2573" width="8.5546875" style="160" customWidth="1"/>
    <col min="2574" max="2574" width="8.88671875" style="160"/>
    <col min="2575" max="2575" width="11.44140625" style="160" customWidth="1"/>
    <col min="2576" max="2577" width="8.44140625" style="160" customWidth="1"/>
    <col min="2578" max="2578" width="10.88671875" style="160" customWidth="1"/>
    <col min="2579" max="2581" width="8.44140625" style="160" customWidth="1"/>
    <col min="2582" max="2584" width="8.88671875" style="160"/>
    <col min="2585" max="2597" width="0" style="160" hidden="1" customWidth="1"/>
    <col min="2598" max="2816" width="8.88671875" style="160"/>
    <col min="2817" max="2817" width="6.109375" style="160" customWidth="1"/>
    <col min="2818" max="2818" width="4.44140625" style="160" customWidth="1"/>
    <col min="2819" max="2819" width="8.33203125" style="160" customWidth="1"/>
    <col min="2820" max="2820" width="7.109375" style="160" customWidth="1"/>
    <col min="2821" max="2821" width="9.33203125" style="160" customWidth="1"/>
    <col min="2822" max="2822" width="7.109375" style="160" customWidth="1"/>
    <col min="2823" max="2823" width="9.33203125" style="160" customWidth="1"/>
    <col min="2824" max="2824" width="7.109375" style="160" customWidth="1"/>
    <col min="2825" max="2825" width="9.33203125" style="160" customWidth="1"/>
    <col min="2826" max="2826" width="7.88671875" style="160" customWidth="1"/>
    <col min="2827" max="2829" width="8.5546875" style="160" customWidth="1"/>
    <col min="2830" max="2830" width="8.88671875" style="160"/>
    <col min="2831" max="2831" width="11.44140625" style="160" customWidth="1"/>
    <col min="2832" max="2833" width="8.44140625" style="160" customWidth="1"/>
    <col min="2834" max="2834" width="10.88671875" style="160" customWidth="1"/>
    <col min="2835" max="2837" width="8.44140625" style="160" customWidth="1"/>
    <col min="2838" max="2840" width="8.88671875" style="160"/>
    <col min="2841" max="2853" width="0" style="160" hidden="1" customWidth="1"/>
    <col min="2854" max="3072" width="8.88671875" style="160"/>
    <col min="3073" max="3073" width="6.109375" style="160" customWidth="1"/>
    <col min="3074" max="3074" width="4.44140625" style="160" customWidth="1"/>
    <col min="3075" max="3075" width="8.33203125" style="160" customWidth="1"/>
    <col min="3076" max="3076" width="7.109375" style="160" customWidth="1"/>
    <col min="3077" max="3077" width="9.33203125" style="160" customWidth="1"/>
    <col min="3078" max="3078" width="7.109375" style="160" customWidth="1"/>
    <col min="3079" max="3079" width="9.33203125" style="160" customWidth="1"/>
    <col min="3080" max="3080" width="7.109375" style="160" customWidth="1"/>
    <col min="3081" max="3081" width="9.33203125" style="160" customWidth="1"/>
    <col min="3082" max="3082" width="7.88671875" style="160" customWidth="1"/>
    <col min="3083" max="3085" width="8.5546875" style="160" customWidth="1"/>
    <col min="3086" max="3086" width="8.88671875" style="160"/>
    <col min="3087" max="3087" width="11.44140625" style="160" customWidth="1"/>
    <col min="3088" max="3089" width="8.44140625" style="160" customWidth="1"/>
    <col min="3090" max="3090" width="10.88671875" style="160" customWidth="1"/>
    <col min="3091" max="3093" width="8.44140625" style="160" customWidth="1"/>
    <col min="3094" max="3096" width="8.88671875" style="160"/>
    <col min="3097" max="3109" width="0" style="160" hidden="1" customWidth="1"/>
    <col min="3110" max="3328" width="8.88671875" style="160"/>
    <col min="3329" max="3329" width="6.109375" style="160" customWidth="1"/>
    <col min="3330" max="3330" width="4.44140625" style="160" customWidth="1"/>
    <col min="3331" max="3331" width="8.33203125" style="160" customWidth="1"/>
    <col min="3332" max="3332" width="7.109375" style="160" customWidth="1"/>
    <col min="3333" max="3333" width="9.33203125" style="160" customWidth="1"/>
    <col min="3334" max="3334" width="7.109375" style="160" customWidth="1"/>
    <col min="3335" max="3335" width="9.33203125" style="160" customWidth="1"/>
    <col min="3336" max="3336" width="7.109375" style="160" customWidth="1"/>
    <col min="3337" max="3337" width="9.33203125" style="160" customWidth="1"/>
    <col min="3338" max="3338" width="7.88671875" style="160" customWidth="1"/>
    <col min="3339" max="3341" width="8.5546875" style="160" customWidth="1"/>
    <col min="3342" max="3342" width="8.88671875" style="160"/>
    <col min="3343" max="3343" width="11.44140625" style="160" customWidth="1"/>
    <col min="3344" max="3345" width="8.44140625" style="160" customWidth="1"/>
    <col min="3346" max="3346" width="10.88671875" style="160" customWidth="1"/>
    <col min="3347" max="3349" width="8.44140625" style="160" customWidth="1"/>
    <col min="3350" max="3352" width="8.88671875" style="160"/>
    <col min="3353" max="3365" width="0" style="160" hidden="1" customWidth="1"/>
    <col min="3366" max="3584" width="8.88671875" style="160"/>
    <col min="3585" max="3585" width="6.109375" style="160" customWidth="1"/>
    <col min="3586" max="3586" width="4.44140625" style="160" customWidth="1"/>
    <col min="3587" max="3587" width="8.33203125" style="160" customWidth="1"/>
    <col min="3588" max="3588" width="7.109375" style="160" customWidth="1"/>
    <col min="3589" max="3589" width="9.33203125" style="160" customWidth="1"/>
    <col min="3590" max="3590" width="7.109375" style="160" customWidth="1"/>
    <col min="3591" max="3591" width="9.33203125" style="160" customWidth="1"/>
    <col min="3592" max="3592" width="7.109375" style="160" customWidth="1"/>
    <col min="3593" max="3593" width="9.33203125" style="160" customWidth="1"/>
    <col min="3594" max="3594" width="7.88671875" style="160" customWidth="1"/>
    <col min="3595" max="3597" width="8.5546875" style="160" customWidth="1"/>
    <col min="3598" max="3598" width="8.88671875" style="160"/>
    <col min="3599" max="3599" width="11.44140625" style="160" customWidth="1"/>
    <col min="3600" max="3601" width="8.44140625" style="160" customWidth="1"/>
    <col min="3602" max="3602" width="10.88671875" style="160" customWidth="1"/>
    <col min="3603" max="3605" width="8.44140625" style="160" customWidth="1"/>
    <col min="3606" max="3608" width="8.88671875" style="160"/>
    <col min="3609" max="3621" width="0" style="160" hidden="1" customWidth="1"/>
    <col min="3622" max="3840" width="8.88671875" style="160"/>
    <col min="3841" max="3841" width="6.109375" style="160" customWidth="1"/>
    <col min="3842" max="3842" width="4.44140625" style="160" customWidth="1"/>
    <col min="3843" max="3843" width="8.33203125" style="160" customWidth="1"/>
    <col min="3844" max="3844" width="7.109375" style="160" customWidth="1"/>
    <col min="3845" max="3845" width="9.33203125" style="160" customWidth="1"/>
    <col min="3846" max="3846" width="7.109375" style="160" customWidth="1"/>
    <col min="3847" max="3847" width="9.33203125" style="160" customWidth="1"/>
    <col min="3848" max="3848" width="7.109375" style="160" customWidth="1"/>
    <col min="3849" max="3849" width="9.33203125" style="160" customWidth="1"/>
    <col min="3850" max="3850" width="7.88671875" style="160" customWidth="1"/>
    <col min="3851" max="3853" width="8.5546875" style="160" customWidth="1"/>
    <col min="3854" max="3854" width="8.88671875" style="160"/>
    <col min="3855" max="3855" width="11.44140625" style="160" customWidth="1"/>
    <col min="3856" max="3857" width="8.44140625" style="160" customWidth="1"/>
    <col min="3858" max="3858" width="10.88671875" style="160" customWidth="1"/>
    <col min="3859" max="3861" width="8.44140625" style="160" customWidth="1"/>
    <col min="3862" max="3864" width="8.88671875" style="160"/>
    <col min="3865" max="3877" width="0" style="160" hidden="1" customWidth="1"/>
    <col min="3878" max="4096" width="8.88671875" style="160"/>
    <col min="4097" max="4097" width="6.109375" style="160" customWidth="1"/>
    <col min="4098" max="4098" width="4.44140625" style="160" customWidth="1"/>
    <col min="4099" max="4099" width="8.33203125" style="160" customWidth="1"/>
    <col min="4100" max="4100" width="7.109375" style="160" customWidth="1"/>
    <col min="4101" max="4101" width="9.33203125" style="160" customWidth="1"/>
    <col min="4102" max="4102" width="7.109375" style="160" customWidth="1"/>
    <col min="4103" max="4103" width="9.33203125" style="160" customWidth="1"/>
    <col min="4104" max="4104" width="7.109375" style="160" customWidth="1"/>
    <col min="4105" max="4105" width="9.33203125" style="160" customWidth="1"/>
    <col min="4106" max="4106" width="7.88671875" style="160" customWidth="1"/>
    <col min="4107" max="4109" width="8.5546875" style="160" customWidth="1"/>
    <col min="4110" max="4110" width="8.88671875" style="160"/>
    <col min="4111" max="4111" width="11.44140625" style="160" customWidth="1"/>
    <col min="4112" max="4113" width="8.44140625" style="160" customWidth="1"/>
    <col min="4114" max="4114" width="10.88671875" style="160" customWidth="1"/>
    <col min="4115" max="4117" width="8.44140625" style="160" customWidth="1"/>
    <col min="4118" max="4120" width="8.88671875" style="160"/>
    <col min="4121" max="4133" width="0" style="160" hidden="1" customWidth="1"/>
    <col min="4134" max="4352" width="8.88671875" style="160"/>
    <col min="4353" max="4353" width="6.109375" style="160" customWidth="1"/>
    <col min="4354" max="4354" width="4.44140625" style="160" customWidth="1"/>
    <col min="4355" max="4355" width="8.33203125" style="160" customWidth="1"/>
    <col min="4356" max="4356" width="7.109375" style="160" customWidth="1"/>
    <col min="4357" max="4357" width="9.33203125" style="160" customWidth="1"/>
    <col min="4358" max="4358" width="7.109375" style="160" customWidth="1"/>
    <col min="4359" max="4359" width="9.33203125" style="160" customWidth="1"/>
    <col min="4360" max="4360" width="7.109375" style="160" customWidth="1"/>
    <col min="4361" max="4361" width="9.33203125" style="160" customWidth="1"/>
    <col min="4362" max="4362" width="7.88671875" style="160" customWidth="1"/>
    <col min="4363" max="4365" width="8.5546875" style="160" customWidth="1"/>
    <col min="4366" max="4366" width="8.88671875" style="160"/>
    <col min="4367" max="4367" width="11.44140625" style="160" customWidth="1"/>
    <col min="4368" max="4369" width="8.44140625" style="160" customWidth="1"/>
    <col min="4370" max="4370" width="10.88671875" style="160" customWidth="1"/>
    <col min="4371" max="4373" width="8.44140625" style="160" customWidth="1"/>
    <col min="4374" max="4376" width="8.88671875" style="160"/>
    <col min="4377" max="4389" width="0" style="160" hidden="1" customWidth="1"/>
    <col min="4390" max="4608" width="8.88671875" style="160"/>
    <col min="4609" max="4609" width="6.109375" style="160" customWidth="1"/>
    <col min="4610" max="4610" width="4.44140625" style="160" customWidth="1"/>
    <col min="4611" max="4611" width="8.33203125" style="160" customWidth="1"/>
    <col min="4612" max="4612" width="7.109375" style="160" customWidth="1"/>
    <col min="4613" max="4613" width="9.33203125" style="160" customWidth="1"/>
    <col min="4614" max="4614" width="7.109375" style="160" customWidth="1"/>
    <col min="4615" max="4615" width="9.33203125" style="160" customWidth="1"/>
    <col min="4616" max="4616" width="7.109375" style="160" customWidth="1"/>
    <col min="4617" max="4617" width="9.33203125" style="160" customWidth="1"/>
    <col min="4618" max="4618" width="7.88671875" style="160" customWidth="1"/>
    <col min="4619" max="4621" width="8.5546875" style="160" customWidth="1"/>
    <col min="4622" max="4622" width="8.88671875" style="160"/>
    <col min="4623" max="4623" width="11.44140625" style="160" customWidth="1"/>
    <col min="4624" max="4625" width="8.44140625" style="160" customWidth="1"/>
    <col min="4626" max="4626" width="10.88671875" style="160" customWidth="1"/>
    <col min="4627" max="4629" width="8.44140625" style="160" customWidth="1"/>
    <col min="4630" max="4632" width="8.88671875" style="160"/>
    <col min="4633" max="4645" width="0" style="160" hidden="1" customWidth="1"/>
    <col min="4646" max="4864" width="8.88671875" style="160"/>
    <col min="4865" max="4865" width="6.109375" style="160" customWidth="1"/>
    <col min="4866" max="4866" width="4.44140625" style="160" customWidth="1"/>
    <col min="4867" max="4867" width="8.33203125" style="160" customWidth="1"/>
    <col min="4868" max="4868" width="7.109375" style="160" customWidth="1"/>
    <col min="4869" max="4869" width="9.33203125" style="160" customWidth="1"/>
    <col min="4870" max="4870" width="7.109375" style="160" customWidth="1"/>
    <col min="4871" max="4871" width="9.33203125" style="160" customWidth="1"/>
    <col min="4872" max="4872" width="7.109375" style="160" customWidth="1"/>
    <col min="4873" max="4873" width="9.33203125" style="160" customWidth="1"/>
    <col min="4874" max="4874" width="7.88671875" style="160" customWidth="1"/>
    <col min="4875" max="4877" width="8.5546875" style="160" customWidth="1"/>
    <col min="4878" max="4878" width="8.88671875" style="160"/>
    <col min="4879" max="4879" width="11.44140625" style="160" customWidth="1"/>
    <col min="4880" max="4881" width="8.44140625" style="160" customWidth="1"/>
    <col min="4882" max="4882" width="10.88671875" style="160" customWidth="1"/>
    <col min="4883" max="4885" width="8.44140625" style="160" customWidth="1"/>
    <col min="4886" max="4888" width="8.88671875" style="160"/>
    <col min="4889" max="4901" width="0" style="160" hidden="1" customWidth="1"/>
    <col min="4902" max="5120" width="8.88671875" style="160"/>
    <col min="5121" max="5121" width="6.109375" style="160" customWidth="1"/>
    <col min="5122" max="5122" width="4.44140625" style="160" customWidth="1"/>
    <col min="5123" max="5123" width="8.33203125" style="160" customWidth="1"/>
    <col min="5124" max="5124" width="7.109375" style="160" customWidth="1"/>
    <col min="5125" max="5125" width="9.33203125" style="160" customWidth="1"/>
    <col min="5126" max="5126" width="7.109375" style="160" customWidth="1"/>
    <col min="5127" max="5127" width="9.33203125" style="160" customWidth="1"/>
    <col min="5128" max="5128" width="7.109375" style="160" customWidth="1"/>
    <col min="5129" max="5129" width="9.33203125" style="160" customWidth="1"/>
    <col min="5130" max="5130" width="7.88671875" style="160" customWidth="1"/>
    <col min="5131" max="5133" width="8.5546875" style="160" customWidth="1"/>
    <col min="5134" max="5134" width="8.88671875" style="160"/>
    <col min="5135" max="5135" width="11.44140625" style="160" customWidth="1"/>
    <col min="5136" max="5137" width="8.44140625" style="160" customWidth="1"/>
    <col min="5138" max="5138" width="10.88671875" style="160" customWidth="1"/>
    <col min="5139" max="5141" width="8.44140625" style="160" customWidth="1"/>
    <col min="5142" max="5144" width="8.88671875" style="160"/>
    <col min="5145" max="5157" width="0" style="160" hidden="1" customWidth="1"/>
    <col min="5158" max="5376" width="8.88671875" style="160"/>
    <col min="5377" max="5377" width="6.109375" style="160" customWidth="1"/>
    <col min="5378" max="5378" width="4.44140625" style="160" customWidth="1"/>
    <col min="5379" max="5379" width="8.33203125" style="160" customWidth="1"/>
    <col min="5380" max="5380" width="7.109375" style="160" customWidth="1"/>
    <col min="5381" max="5381" width="9.33203125" style="160" customWidth="1"/>
    <col min="5382" max="5382" width="7.109375" style="160" customWidth="1"/>
    <col min="5383" max="5383" width="9.33203125" style="160" customWidth="1"/>
    <col min="5384" max="5384" width="7.109375" style="160" customWidth="1"/>
    <col min="5385" max="5385" width="9.33203125" style="160" customWidth="1"/>
    <col min="5386" max="5386" width="7.88671875" style="160" customWidth="1"/>
    <col min="5387" max="5389" width="8.5546875" style="160" customWidth="1"/>
    <col min="5390" max="5390" width="8.88671875" style="160"/>
    <col min="5391" max="5391" width="11.44140625" style="160" customWidth="1"/>
    <col min="5392" max="5393" width="8.44140625" style="160" customWidth="1"/>
    <col min="5394" max="5394" width="10.88671875" style="160" customWidth="1"/>
    <col min="5395" max="5397" width="8.44140625" style="160" customWidth="1"/>
    <col min="5398" max="5400" width="8.88671875" style="160"/>
    <col min="5401" max="5413" width="0" style="160" hidden="1" customWidth="1"/>
    <col min="5414" max="5632" width="8.88671875" style="160"/>
    <col min="5633" max="5633" width="6.109375" style="160" customWidth="1"/>
    <col min="5634" max="5634" width="4.44140625" style="160" customWidth="1"/>
    <col min="5635" max="5635" width="8.33203125" style="160" customWidth="1"/>
    <col min="5636" max="5636" width="7.109375" style="160" customWidth="1"/>
    <col min="5637" max="5637" width="9.33203125" style="160" customWidth="1"/>
    <col min="5638" max="5638" width="7.109375" style="160" customWidth="1"/>
    <col min="5639" max="5639" width="9.33203125" style="160" customWidth="1"/>
    <col min="5640" max="5640" width="7.109375" style="160" customWidth="1"/>
    <col min="5641" max="5641" width="9.33203125" style="160" customWidth="1"/>
    <col min="5642" max="5642" width="7.88671875" style="160" customWidth="1"/>
    <col min="5643" max="5645" width="8.5546875" style="160" customWidth="1"/>
    <col min="5646" max="5646" width="8.88671875" style="160"/>
    <col min="5647" max="5647" width="11.44140625" style="160" customWidth="1"/>
    <col min="5648" max="5649" width="8.44140625" style="160" customWidth="1"/>
    <col min="5650" max="5650" width="10.88671875" style="160" customWidth="1"/>
    <col min="5651" max="5653" width="8.44140625" style="160" customWidth="1"/>
    <col min="5654" max="5656" width="8.88671875" style="160"/>
    <col min="5657" max="5669" width="0" style="160" hidden="1" customWidth="1"/>
    <col min="5670" max="5888" width="8.88671875" style="160"/>
    <col min="5889" max="5889" width="6.109375" style="160" customWidth="1"/>
    <col min="5890" max="5890" width="4.44140625" style="160" customWidth="1"/>
    <col min="5891" max="5891" width="8.33203125" style="160" customWidth="1"/>
    <col min="5892" max="5892" width="7.109375" style="160" customWidth="1"/>
    <col min="5893" max="5893" width="9.33203125" style="160" customWidth="1"/>
    <col min="5894" max="5894" width="7.109375" style="160" customWidth="1"/>
    <col min="5895" max="5895" width="9.33203125" style="160" customWidth="1"/>
    <col min="5896" max="5896" width="7.109375" style="160" customWidth="1"/>
    <col min="5897" max="5897" width="9.33203125" style="160" customWidth="1"/>
    <col min="5898" max="5898" width="7.88671875" style="160" customWidth="1"/>
    <col min="5899" max="5901" width="8.5546875" style="160" customWidth="1"/>
    <col min="5902" max="5902" width="8.88671875" style="160"/>
    <col min="5903" max="5903" width="11.44140625" style="160" customWidth="1"/>
    <col min="5904" max="5905" width="8.44140625" style="160" customWidth="1"/>
    <col min="5906" max="5906" width="10.88671875" style="160" customWidth="1"/>
    <col min="5907" max="5909" width="8.44140625" style="160" customWidth="1"/>
    <col min="5910" max="5912" width="8.88671875" style="160"/>
    <col min="5913" max="5925" width="0" style="160" hidden="1" customWidth="1"/>
    <col min="5926" max="6144" width="8.88671875" style="160"/>
    <col min="6145" max="6145" width="6.109375" style="160" customWidth="1"/>
    <col min="6146" max="6146" width="4.44140625" style="160" customWidth="1"/>
    <col min="6147" max="6147" width="8.33203125" style="160" customWidth="1"/>
    <col min="6148" max="6148" width="7.109375" style="160" customWidth="1"/>
    <col min="6149" max="6149" width="9.33203125" style="160" customWidth="1"/>
    <col min="6150" max="6150" width="7.109375" style="160" customWidth="1"/>
    <col min="6151" max="6151" width="9.33203125" style="160" customWidth="1"/>
    <col min="6152" max="6152" width="7.109375" style="160" customWidth="1"/>
    <col min="6153" max="6153" width="9.33203125" style="160" customWidth="1"/>
    <col min="6154" max="6154" width="7.88671875" style="160" customWidth="1"/>
    <col min="6155" max="6157" width="8.5546875" style="160" customWidth="1"/>
    <col min="6158" max="6158" width="8.88671875" style="160"/>
    <col min="6159" max="6159" width="11.44140625" style="160" customWidth="1"/>
    <col min="6160" max="6161" width="8.44140625" style="160" customWidth="1"/>
    <col min="6162" max="6162" width="10.88671875" style="160" customWidth="1"/>
    <col min="6163" max="6165" width="8.44140625" style="160" customWidth="1"/>
    <col min="6166" max="6168" width="8.88671875" style="160"/>
    <col min="6169" max="6181" width="0" style="160" hidden="1" customWidth="1"/>
    <col min="6182" max="6400" width="8.88671875" style="160"/>
    <col min="6401" max="6401" width="6.109375" style="160" customWidth="1"/>
    <col min="6402" max="6402" width="4.44140625" style="160" customWidth="1"/>
    <col min="6403" max="6403" width="8.33203125" style="160" customWidth="1"/>
    <col min="6404" max="6404" width="7.109375" style="160" customWidth="1"/>
    <col min="6405" max="6405" width="9.33203125" style="160" customWidth="1"/>
    <col min="6406" max="6406" width="7.109375" style="160" customWidth="1"/>
    <col min="6407" max="6407" width="9.33203125" style="160" customWidth="1"/>
    <col min="6408" max="6408" width="7.109375" style="160" customWidth="1"/>
    <col min="6409" max="6409" width="9.33203125" style="160" customWidth="1"/>
    <col min="6410" max="6410" width="7.88671875" style="160" customWidth="1"/>
    <col min="6411" max="6413" width="8.5546875" style="160" customWidth="1"/>
    <col min="6414" max="6414" width="8.88671875" style="160"/>
    <col min="6415" max="6415" width="11.44140625" style="160" customWidth="1"/>
    <col min="6416" max="6417" width="8.44140625" style="160" customWidth="1"/>
    <col min="6418" max="6418" width="10.88671875" style="160" customWidth="1"/>
    <col min="6419" max="6421" width="8.44140625" style="160" customWidth="1"/>
    <col min="6422" max="6424" width="8.88671875" style="160"/>
    <col min="6425" max="6437" width="0" style="160" hidden="1" customWidth="1"/>
    <col min="6438" max="6656" width="8.88671875" style="160"/>
    <col min="6657" max="6657" width="6.109375" style="160" customWidth="1"/>
    <col min="6658" max="6658" width="4.44140625" style="160" customWidth="1"/>
    <col min="6659" max="6659" width="8.33203125" style="160" customWidth="1"/>
    <col min="6660" max="6660" width="7.109375" style="160" customWidth="1"/>
    <col min="6661" max="6661" width="9.33203125" style="160" customWidth="1"/>
    <col min="6662" max="6662" width="7.109375" style="160" customWidth="1"/>
    <col min="6663" max="6663" width="9.33203125" style="160" customWidth="1"/>
    <col min="6664" max="6664" width="7.109375" style="160" customWidth="1"/>
    <col min="6665" max="6665" width="9.33203125" style="160" customWidth="1"/>
    <col min="6666" max="6666" width="7.88671875" style="160" customWidth="1"/>
    <col min="6667" max="6669" width="8.5546875" style="160" customWidth="1"/>
    <col min="6670" max="6670" width="8.88671875" style="160"/>
    <col min="6671" max="6671" width="11.44140625" style="160" customWidth="1"/>
    <col min="6672" max="6673" width="8.44140625" style="160" customWidth="1"/>
    <col min="6674" max="6674" width="10.88671875" style="160" customWidth="1"/>
    <col min="6675" max="6677" width="8.44140625" style="160" customWidth="1"/>
    <col min="6678" max="6680" width="8.88671875" style="160"/>
    <col min="6681" max="6693" width="0" style="160" hidden="1" customWidth="1"/>
    <col min="6694" max="6912" width="8.88671875" style="160"/>
    <col min="6913" max="6913" width="6.109375" style="160" customWidth="1"/>
    <col min="6914" max="6914" width="4.44140625" style="160" customWidth="1"/>
    <col min="6915" max="6915" width="8.33203125" style="160" customWidth="1"/>
    <col min="6916" max="6916" width="7.109375" style="160" customWidth="1"/>
    <col min="6917" max="6917" width="9.33203125" style="160" customWidth="1"/>
    <col min="6918" max="6918" width="7.109375" style="160" customWidth="1"/>
    <col min="6919" max="6919" width="9.33203125" style="160" customWidth="1"/>
    <col min="6920" max="6920" width="7.109375" style="160" customWidth="1"/>
    <col min="6921" max="6921" width="9.33203125" style="160" customWidth="1"/>
    <col min="6922" max="6922" width="7.88671875" style="160" customWidth="1"/>
    <col min="6923" max="6925" width="8.5546875" style="160" customWidth="1"/>
    <col min="6926" max="6926" width="8.88671875" style="160"/>
    <col min="6927" max="6927" width="11.44140625" style="160" customWidth="1"/>
    <col min="6928" max="6929" width="8.44140625" style="160" customWidth="1"/>
    <col min="6930" max="6930" width="10.88671875" style="160" customWidth="1"/>
    <col min="6931" max="6933" width="8.44140625" style="160" customWidth="1"/>
    <col min="6934" max="6936" width="8.88671875" style="160"/>
    <col min="6937" max="6949" width="0" style="160" hidden="1" customWidth="1"/>
    <col min="6950" max="7168" width="8.88671875" style="160"/>
    <col min="7169" max="7169" width="6.109375" style="160" customWidth="1"/>
    <col min="7170" max="7170" width="4.44140625" style="160" customWidth="1"/>
    <col min="7171" max="7171" width="8.33203125" style="160" customWidth="1"/>
    <col min="7172" max="7172" width="7.109375" style="160" customWidth="1"/>
    <col min="7173" max="7173" width="9.33203125" style="160" customWidth="1"/>
    <col min="7174" max="7174" width="7.109375" style="160" customWidth="1"/>
    <col min="7175" max="7175" width="9.33203125" style="160" customWidth="1"/>
    <col min="7176" max="7176" width="7.109375" style="160" customWidth="1"/>
    <col min="7177" max="7177" width="9.33203125" style="160" customWidth="1"/>
    <col min="7178" max="7178" width="7.88671875" style="160" customWidth="1"/>
    <col min="7179" max="7181" width="8.5546875" style="160" customWidth="1"/>
    <col min="7182" max="7182" width="8.88671875" style="160"/>
    <col min="7183" max="7183" width="11.44140625" style="160" customWidth="1"/>
    <col min="7184" max="7185" width="8.44140625" style="160" customWidth="1"/>
    <col min="7186" max="7186" width="10.88671875" style="160" customWidth="1"/>
    <col min="7187" max="7189" width="8.44140625" style="160" customWidth="1"/>
    <col min="7190" max="7192" width="8.88671875" style="160"/>
    <col min="7193" max="7205" width="0" style="160" hidden="1" customWidth="1"/>
    <col min="7206" max="7424" width="8.88671875" style="160"/>
    <col min="7425" max="7425" width="6.109375" style="160" customWidth="1"/>
    <col min="7426" max="7426" width="4.44140625" style="160" customWidth="1"/>
    <col min="7427" max="7427" width="8.33203125" style="160" customWidth="1"/>
    <col min="7428" max="7428" width="7.109375" style="160" customWidth="1"/>
    <col min="7429" max="7429" width="9.33203125" style="160" customWidth="1"/>
    <col min="7430" max="7430" width="7.109375" style="160" customWidth="1"/>
    <col min="7431" max="7431" width="9.33203125" style="160" customWidth="1"/>
    <col min="7432" max="7432" width="7.109375" style="160" customWidth="1"/>
    <col min="7433" max="7433" width="9.33203125" style="160" customWidth="1"/>
    <col min="7434" max="7434" width="7.88671875" style="160" customWidth="1"/>
    <col min="7435" max="7437" width="8.5546875" style="160" customWidth="1"/>
    <col min="7438" max="7438" width="8.88671875" style="160"/>
    <col min="7439" max="7439" width="11.44140625" style="160" customWidth="1"/>
    <col min="7440" max="7441" width="8.44140625" style="160" customWidth="1"/>
    <col min="7442" max="7442" width="10.88671875" style="160" customWidth="1"/>
    <col min="7443" max="7445" width="8.44140625" style="160" customWidth="1"/>
    <col min="7446" max="7448" width="8.88671875" style="160"/>
    <col min="7449" max="7461" width="0" style="160" hidden="1" customWidth="1"/>
    <col min="7462" max="7680" width="8.88671875" style="160"/>
    <col min="7681" max="7681" width="6.109375" style="160" customWidth="1"/>
    <col min="7682" max="7682" width="4.44140625" style="160" customWidth="1"/>
    <col min="7683" max="7683" width="8.33203125" style="160" customWidth="1"/>
    <col min="7684" max="7684" width="7.109375" style="160" customWidth="1"/>
    <col min="7685" max="7685" width="9.33203125" style="160" customWidth="1"/>
    <col min="7686" max="7686" width="7.109375" style="160" customWidth="1"/>
    <col min="7687" max="7687" width="9.33203125" style="160" customWidth="1"/>
    <col min="7688" max="7688" width="7.109375" style="160" customWidth="1"/>
    <col min="7689" max="7689" width="9.33203125" style="160" customWidth="1"/>
    <col min="7690" max="7690" width="7.88671875" style="160" customWidth="1"/>
    <col min="7691" max="7693" width="8.5546875" style="160" customWidth="1"/>
    <col min="7694" max="7694" width="8.88671875" style="160"/>
    <col min="7695" max="7695" width="11.44140625" style="160" customWidth="1"/>
    <col min="7696" max="7697" width="8.44140625" style="160" customWidth="1"/>
    <col min="7698" max="7698" width="10.88671875" style="160" customWidth="1"/>
    <col min="7699" max="7701" width="8.44140625" style="160" customWidth="1"/>
    <col min="7702" max="7704" width="8.88671875" style="160"/>
    <col min="7705" max="7717" width="0" style="160" hidden="1" customWidth="1"/>
    <col min="7718" max="7936" width="8.88671875" style="160"/>
    <col min="7937" max="7937" width="6.109375" style="160" customWidth="1"/>
    <col min="7938" max="7938" width="4.44140625" style="160" customWidth="1"/>
    <col min="7939" max="7939" width="8.33203125" style="160" customWidth="1"/>
    <col min="7940" max="7940" width="7.109375" style="160" customWidth="1"/>
    <col min="7941" max="7941" width="9.33203125" style="160" customWidth="1"/>
    <col min="7942" max="7942" width="7.109375" style="160" customWidth="1"/>
    <col min="7943" max="7943" width="9.33203125" style="160" customWidth="1"/>
    <col min="7944" max="7944" width="7.109375" style="160" customWidth="1"/>
    <col min="7945" max="7945" width="9.33203125" style="160" customWidth="1"/>
    <col min="7946" max="7946" width="7.88671875" style="160" customWidth="1"/>
    <col min="7947" max="7949" width="8.5546875" style="160" customWidth="1"/>
    <col min="7950" max="7950" width="8.88671875" style="160"/>
    <col min="7951" max="7951" width="11.44140625" style="160" customWidth="1"/>
    <col min="7952" max="7953" width="8.44140625" style="160" customWidth="1"/>
    <col min="7954" max="7954" width="10.88671875" style="160" customWidth="1"/>
    <col min="7955" max="7957" width="8.44140625" style="160" customWidth="1"/>
    <col min="7958" max="7960" width="8.88671875" style="160"/>
    <col min="7961" max="7973" width="0" style="160" hidden="1" customWidth="1"/>
    <col min="7974" max="8192" width="8.88671875" style="160"/>
    <col min="8193" max="8193" width="6.109375" style="160" customWidth="1"/>
    <col min="8194" max="8194" width="4.44140625" style="160" customWidth="1"/>
    <col min="8195" max="8195" width="8.33203125" style="160" customWidth="1"/>
    <col min="8196" max="8196" width="7.109375" style="160" customWidth="1"/>
    <col min="8197" max="8197" width="9.33203125" style="160" customWidth="1"/>
    <col min="8198" max="8198" width="7.109375" style="160" customWidth="1"/>
    <col min="8199" max="8199" width="9.33203125" style="160" customWidth="1"/>
    <col min="8200" max="8200" width="7.109375" style="160" customWidth="1"/>
    <col min="8201" max="8201" width="9.33203125" style="160" customWidth="1"/>
    <col min="8202" max="8202" width="7.88671875" style="160" customWidth="1"/>
    <col min="8203" max="8205" width="8.5546875" style="160" customWidth="1"/>
    <col min="8206" max="8206" width="8.88671875" style="160"/>
    <col min="8207" max="8207" width="11.44140625" style="160" customWidth="1"/>
    <col min="8208" max="8209" width="8.44140625" style="160" customWidth="1"/>
    <col min="8210" max="8210" width="10.88671875" style="160" customWidth="1"/>
    <col min="8211" max="8213" width="8.44140625" style="160" customWidth="1"/>
    <col min="8214" max="8216" width="8.88671875" style="160"/>
    <col min="8217" max="8229" width="0" style="160" hidden="1" customWidth="1"/>
    <col min="8230" max="8448" width="8.88671875" style="160"/>
    <col min="8449" max="8449" width="6.109375" style="160" customWidth="1"/>
    <col min="8450" max="8450" width="4.44140625" style="160" customWidth="1"/>
    <col min="8451" max="8451" width="8.33203125" style="160" customWidth="1"/>
    <col min="8452" max="8452" width="7.109375" style="160" customWidth="1"/>
    <col min="8453" max="8453" width="9.33203125" style="160" customWidth="1"/>
    <col min="8454" max="8454" width="7.109375" style="160" customWidth="1"/>
    <col min="8455" max="8455" width="9.33203125" style="160" customWidth="1"/>
    <col min="8456" max="8456" width="7.109375" style="160" customWidth="1"/>
    <col min="8457" max="8457" width="9.33203125" style="160" customWidth="1"/>
    <col min="8458" max="8458" width="7.88671875" style="160" customWidth="1"/>
    <col min="8459" max="8461" width="8.5546875" style="160" customWidth="1"/>
    <col min="8462" max="8462" width="8.88671875" style="160"/>
    <col min="8463" max="8463" width="11.44140625" style="160" customWidth="1"/>
    <col min="8464" max="8465" width="8.44140625" style="160" customWidth="1"/>
    <col min="8466" max="8466" width="10.88671875" style="160" customWidth="1"/>
    <col min="8467" max="8469" width="8.44140625" style="160" customWidth="1"/>
    <col min="8470" max="8472" width="8.88671875" style="160"/>
    <col min="8473" max="8485" width="0" style="160" hidden="1" customWidth="1"/>
    <col min="8486" max="8704" width="8.88671875" style="160"/>
    <col min="8705" max="8705" width="6.109375" style="160" customWidth="1"/>
    <col min="8706" max="8706" width="4.44140625" style="160" customWidth="1"/>
    <col min="8707" max="8707" width="8.33203125" style="160" customWidth="1"/>
    <col min="8708" max="8708" width="7.109375" style="160" customWidth="1"/>
    <col min="8709" max="8709" width="9.33203125" style="160" customWidth="1"/>
    <col min="8710" max="8710" width="7.109375" style="160" customWidth="1"/>
    <col min="8711" max="8711" width="9.33203125" style="160" customWidth="1"/>
    <col min="8712" max="8712" width="7.109375" style="160" customWidth="1"/>
    <col min="8713" max="8713" width="9.33203125" style="160" customWidth="1"/>
    <col min="8714" max="8714" width="7.88671875" style="160" customWidth="1"/>
    <col min="8715" max="8717" width="8.5546875" style="160" customWidth="1"/>
    <col min="8718" max="8718" width="8.88671875" style="160"/>
    <col min="8719" max="8719" width="11.44140625" style="160" customWidth="1"/>
    <col min="8720" max="8721" width="8.44140625" style="160" customWidth="1"/>
    <col min="8722" max="8722" width="10.88671875" style="160" customWidth="1"/>
    <col min="8723" max="8725" width="8.44140625" style="160" customWidth="1"/>
    <col min="8726" max="8728" width="8.88671875" style="160"/>
    <col min="8729" max="8741" width="0" style="160" hidden="1" customWidth="1"/>
    <col min="8742" max="8960" width="8.88671875" style="160"/>
    <col min="8961" max="8961" width="6.109375" style="160" customWidth="1"/>
    <col min="8962" max="8962" width="4.44140625" style="160" customWidth="1"/>
    <col min="8963" max="8963" width="8.33203125" style="160" customWidth="1"/>
    <col min="8964" max="8964" width="7.109375" style="160" customWidth="1"/>
    <col min="8965" max="8965" width="9.33203125" style="160" customWidth="1"/>
    <col min="8966" max="8966" width="7.109375" style="160" customWidth="1"/>
    <col min="8967" max="8967" width="9.33203125" style="160" customWidth="1"/>
    <col min="8968" max="8968" width="7.109375" style="160" customWidth="1"/>
    <col min="8969" max="8969" width="9.33203125" style="160" customWidth="1"/>
    <col min="8970" max="8970" width="7.88671875" style="160" customWidth="1"/>
    <col min="8971" max="8973" width="8.5546875" style="160" customWidth="1"/>
    <col min="8974" max="8974" width="8.88671875" style="160"/>
    <col min="8975" max="8975" width="11.44140625" style="160" customWidth="1"/>
    <col min="8976" max="8977" width="8.44140625" style="160" customWidth="1"/>
    <col min="8978" max="8978" width="10.88671875" style="160" customWidth="1"/>
    <col min="8979" max="8981" width="8.44140625" style="160" customWidth="1"/>
    <col min="8982" max="8984" width="8.88671875" style="160"/>
    <col min="8985" max="8997" width="0" style="160" hidden="1" customWidth="1"/>
    <col min="8998" max="9216" width="8.88671875" style="160"/>
    <col min="9217" max="9217" width="6.109375" style="160" customWidth="1"/>
    <col min="9218" max="9218" width="4.44140625" style="160" customWidth="1"/>
    <col min="9219" max="9219" width="8.33203125" style="160" customWidth="1"/>
    <col min="9220" max="9220" width="7.109375" style="160" customWidth="1"/>
    <col min="9221" max="9221" width="9.33203125" style="160" customWidth="1"/>
    <col min="9222" max="9222" width="7.109375" style="160" customWidth="1"/>
    <col min="9223" max="9223" width="9.33203125" style="160" customWidth="1"/>
    <col min="9224" max="9224" width="7.109375" style="160" customWidth="1"/>
    <col min="9225" max="9225" width="9.33203125" style="160" customWidth="1"/>
    <col min="9226" max="9226" width="7.88671875" style="160" customWidth="1"/>
    <col min="9227" max="9229" width="8.5546875" style="160" customWidth="1"/>
    <col min="9230" max="9230" width="8.88671875" style="160"/>
    <col min="9231" max="9231" width="11.44140625" style="160" customWidth="1"/>
    <col min="9232" max="9233" width="8.44140625" style="160" customWidth="1"/>
    <col min="9234" max="9234" width="10.88671875" style="160" customWidth="1"/>
    <col min="9235" max="9237" width="8.44140625" style="160" customWidth="1"/>
    <col min="9238" max="9240" width="8.88671875" style="160"/>
    <col min="9241" max="9253" width="0" style="160" hidden="1" customWidth="1"/>
    <col min="9254" max="9472" width="8.88671875" style="160"/>
    <col min="9473" max="9473" width="6.109375" style="160" customWidth="1"/>
    <col min="9474" max="9474" width="4.44140625" style="160" customWidth="1"/>
    <col min="9475" max="9475" width="8.33203125" style="160" customWidth="1"/>
    <col min="9476" max="9476" width="7.109375" style="160" customWidth="1"/>
    <col min="9477" max="9477" width="9.33203125" style="160" customWidth="1"/>
    <col min="9478" max="9478" width="7.109375" style="160" customWidth="1"/>
    <col min="9479" max="9479" width="9.33203125" style="160" customWidth="1"/>
    <col min="9480" max="9480" width="7.109375" style="160" customWidth="1"/>
    <col min="9481" max="9481" width="9.33203125" style="160" customWidth="1"/>
    <col min="9482" max="9482" width="7.88671875" style="160" customWidth="1"/>
    <col min="9483" max="9485" width="8.5546875" style="160" customWidth="1"/>
    <col min="9486" max="9486" width="8.88671875" style="160"/>
    <col min="9487" max="9487" width="11.44140625" style="160" customWidth="1"/>
    <col min="9488" max="9489" width="8.44140625" style="160" customWidth="1"/>
    <col min="9490" max="9490" width="10.88671875" style="160" customWidth="1"/>
    <col min="9491" max="9493" width="8.44140625" style="160" customWidth="1"/>
    <col min="9494" max="9496" width="8.88671875" style="160"/>
    <col min="9497" max="9509" width="0" style="160" hidden="1" customWidth="1"/>
    <col min="9510" max="9728" width="8.88671875" style="160"/>
    <col min="9729" max="9729" width="6.109375" style="160" customWidth="1"/>
    <col min="9730" max="9730" width="4.44140625" style="160" customWidth="1"/>
    <col min="9731" max="9731" width="8.33203125" style="160" customWidth="1"/>
    <col min="9732" max="9732" width="7.109375" style="160" customWidth="1"/>
    <col min="9733" max="9733" width="9.33203125" style="160" customWidth="1"/>
    <col min="9734" max="9734" width="7.109375" style="160" customWidth="1"/>
    <col min="9735" max="9735" width="9.33203125" style="160" customWidth="1"/>
    <col min="9736" max="9736" width="7.109375" style="160" customWidth="1"/>
    <col min="9737" max="9737" width="9.33203125" style="160" customWidth="1"/>
    <col min="9738" max="9738" width="7.88671875" style="160" customWidth="1"/>
    <col min="9739" max="9741" width="8.5546875" style="160" customWidth="1"/>
    <col min="9742" max="9742" width="8.88671875" style="160"/>
    <col min="9743" max="9743" width="11.44140625" style="160" customWidth="1"/>
    <col min="9744" max="9745" width="8.44140625" style="160" customWidth="1"/>
    <col min="9746" max="9746" width="10.88671875" style="160" customWidth="1"/>
    <col min="9747" max="9749" width="8.44140625" style="160" customWidth="1"/>
    <col min="9750" max="9752" width="8.88671875" style="160"/>
    <col min="9753" max="9765" width="0" style="160" hidden="1" customWidth="1"/>
    <col min="9766" max="9984" width="8.88671875" style="160"/>
    <col min="9985" max="9985" width="6.109375" style="160" customWidth="1"/>
    <col min="9986" max="9986" width="4.44140625" style="160" customWidth="1"/>
    <col min="9987" max="9987" width="8.33203125" style="160" customWidth="1"/>
    <col min="9988" max="9988" width="7.109375" style="160" customWidth="1"/>
    <col min="9989" max="9989" width="9.33203125" style="160" customWidth="1"/>
    <col min="9990" max="9990" width="7.109375" style="160" customWidth="1"/>
    <col min="9991" max="9991" width="9.33203125" style="160" customWidth="1"/>
    <col min="9992" max="9992" width="7.109375" style="160" customWidth="1"/>
    <col min="9993" max="9993" width="9.33203125" style="160" customWidth="1"/>
    <col min="9994" max="9994" width="7.88671875" style="160" customWidth="1"/>
    <col min="9995" max="9997" width="8.5546875" style="160" customWidth="1"/>
    <col min="9998" max="9998" width="8.88671875" style="160"/>
    <col min="9999" max="9999" width="11.44140625" style="160" customWidth="1"/>
    <col min="10000" max="10001" width="8.44140625" style="160" customWidth="1"/>
    <col min="10002" max="10002" width="10.88671875" style="160" customWidth="1"/>
    <col min="10003" max="10005" width="8.44140625" style="160" customWidth="1"/>
    <col min="10006" max="10008" width="8.88671875" style="160"/>
    <col min="10009" max="10021" width="0" style="160" hidden="1" customWidth="1"/>
    <col min="10022" max="10240" width="8.88671875" style="160"/>
    <col min="10241" max="10241" width="6.109375" style="160" customWidth="1"/>
    <col min="10242" max="10242" width="4.44140625" style="160" customWidth="1"/>
    <col min="10243" max="10243" width="8.33203125" style="160" customWidth="1"/>
    <col min="10244" max="10244" width="7.109375" style="160" customWidth="1"/>
    <col min="10245" max="10245" width="9.33203125" style="160" customWidth="1"/>
    <col min="10246" max="10246" width="7.109375" style="160" customWidth="1"/>
    <col min="10247" max="10247" width="9.33203125" style="160" customWidth="1"/>
    <col min="10248" max="10248" width="7.109375" style="160" customWidth="1"/>
    <col min="10249" max="10249" width="9.33203125" style="160" customWidth="1"/>
    <col min="10250" max="10250" width="7.88671875" style="160" customWidth="1"/>
    <col min="10251" max="10253" width="8.5546875" style="160" customWidth="1"/>
    <col min="10254" max="10254" width="8.88671875" style="160"/>
    <col min="10255" max="10255" width="11.44140625" style="160" customWidth="1"/>
    <col min="10256" max="10257" width="8.44140625" style="160" customWidth="1"/>
    <col min="10258" max="10258" width="10.88671875" style="160" customWidth="1"/>
    <col min="10259" max="10261" width="8.44140625" style="160" customWidth="1"/>
    <col min="10262" max="10264" width="8.88671875" style="160"/>
    <col min="10265" max="10277" width="0" style="160" hidden="1" customWidth="1"/>
    <col min="10278" max="10496" width="8.88671875" style="160"/>
    <col min="10497" max="10497" width="6.109375" style="160" customWidth="1"/>
    <col min="10498" max="10498" width="4.44140625" style="160" customWidth="1"/>
    <col min="10499" max="10499" width="8.33203125" style="160" customWidth="1"/>
    <col min="10500" max="10500" width="7.109375" style="160" customWidth="1"/>
    <col min="10501" max="10501" width="9.33203125" style="160" customWidth="1"/>
    <col min="10502" max="10502" width="7.109375" style="160" customWidth="1"/>
    <col min="10503" max="10503" width="9.33203125" style="160" customWidth="1"/>
    <col min="10504" max="10504" width="7.109375" style="160" customWidth="1"/>
    <col min="10505" max="10505" width="9.33203125" style="160" customWidth="1"/>
    <col min="10506" max="10506" width="7.88671875" style="160" customWidth="1"/>
    <col min="10507" max="10509" width="8.5546875" style="160" customWidth="1"/>
    <col min="10510" max="10510" width="8.88671875" style="160"/>
    <col min="10511" max="10511" width="11.44140625" style="160" customWidth="1"/>
    <col min="10512" max="10513" width="8.44140625" style="160" customWidth="1"/>
    <col min="10514" max="10514" width="10.88671875" style="160" customWidth="1"/>
    <col min="10515" max="10517" width="8.44140625" style="160" customWidth="1"/>
    <col min="10518" max="10520" width="8.88671875" style="160"/>
    <col min="10521" max="10533" width="0" style="160" hidden="1" customWidth="1"/>
    <col min="10534" max="10752" width="8.88671875" style="160"/>
    <col min="10753" max="10753" width="6.109375" style="160" customWidth="1"/>
    <col min="10754" max="10754" width="4.44140625" style="160" customWidth="1"/>
    <col min="10755" max="10755" width="8.33203125" style="160" customWidth="1"/>
    <col min="10756" max="10756" width="7.109375" style="160" customWidth="1"/>
    <col min="10757" max="10757" width="9.33203125" style="160" customWidth="1"/>
    <col min="10758" max="10758" width="7.109375" style="160" customWidth="1"/>
    <col min="10759" max="10759" width="9.33203125" style="160" customWidth="1"/>
    <col min="10760" max="10760" width="7.109375" style="160" customWidth="1"/>
    <col min="10761" max="10761" width="9.33203125" style="160" customWidth="1"/>
    <col min="10762" max="10762" width="7.88671875" style="160" customWidth="1"/>
    <col min="10763" max="10765" width="8.5546875" style="160" customWidth="1"/>
    <col min="10766" max="10766" width="8.88671875" style="160"/>
    <col min="10767" max="10767" width="11.44140625" style="160" customWidth="1"/>
    <col min="10768" max="10769" width="8.44140625" style="160" customWidth="1"/>
    <col min="10770" max="10770" width="10.88671875" style="160" customWidth="1"/>
    <col min="10771" max="10773" width="8.44140625" style="160" customWidth="1"/>
    <col min="10774" max="10776" width="8.88671875" style="160"/>
    <col min="10777" max="10789" width="0" style="160" hidden="1" customWidth="1"/>
    <col min="10790" max="11008" width="8.88671875" style="160"/>
    <col min="11009" max="11009" width="6.109375" style="160" customWidth="1"/>
    <col min="11010" max="11010" width="4.44140625" style="160" customWidth="1"/>
    <col min="11011" max="11011" width="8.33203125" style="160" customWidth="1"/>
    <col min="11012" max="11012" width="7.109375" style="160" customWidth="1"/>
    <col min="11013" max="11013" width="9.33203125" style="160" customWidth="1"/>
    <col min="11014" max="11014" width="7.109375" style="160" customWidth="1"/>
    <col min="11015" max="11015" width="9.33203125" style="160" customWidth="1"/>
    <col min="11016" max="11016" width="7.109375" style="160" customWidth="1"/>
    <col min="11017" max="11017" width="9.33203125" style="160" customWidth="1"/>
    <col min="11018" max="11018" width="7.88671875" style="160" customWidth="1"/>
    <col min="11019" max="11021" width="8.5546875" style="160" customWidth="1"/>
    <col min="11022" max="11022" width="8.88671875" style="160"/>
    <col min="11023" max="11023" width="11.44140625" style="160" customWidth="1"/>
    <col min="11024" max="11025" width="8.44140625" style="160" customWidth="1"/>
    <col min="11026" max="11026" width="10.88671875" style="160" customWidth="1"/>
    <col min="11027" max="11029" width="8.44140625" style="160" customWidth="1"/>
    <col min="11030" max="11032" width="8.88671875" style="160"/>
    <col min="11033" max="11045" width="0" style="160" hidden="1" customWidth="1"/>
    <col min="11046" max="11264" width="8.88671875" style="160"/>
    <col min="11265" max="11265" width="6.109375" style="160" customWidth="1"/>
    <col min="11266" max="11266" width="4.44140625" style="160" customWidth="1"/>
    <col min="11267" max="11267" width="8.33203125" style="160" customWidth="1"/>
    <col min="11268" max="11268" width="7.109375" style="160" customWidth="1"/>
    <col min="11269" max="11269" width="9.33203125" style="160" customWidth="1"/>
    <col min="11270" max="11270" width="7.109375" style="160" customWidth="1"/>
    <col min="11271" max="11271" width="9.33203125" style="160" customWidth="1"/>
    <col min="11272" max="11272" width="7.109375" style="160" customWidth="1"/>
    <col min="11273" max="11273" width="9.33203125" style="160" customWidth="1"/>
    <col min="11274" max="11274" width="7.88671875" style="160" customWidth="1"/>
    <col min="11275" max="11277" width="8.5546875" style="160" customWidth="1"/>
    <col min="11278" max="11278" width="8.88671875" style="160"/>
    <col min="11279" max="11279" width="11.44140625" style="160" customWidth="1"/>
    <col min="11280" max="11281" width="8.44140625" style="160" customWidth="1"/>
    <col min="11282" max="11282" width="10.88671875" style="160" customWidth="1"/>
    <col min="11283" max="11285" width="8.44140625" style="160" customWidth="1"/>
    <col min="11286" max="11288" width="8.88671875" style="160"/>
    <col min="11289" max="11301" width="0" style="160" hidden="1" customWidth="1"/>
    <col min="11302" max="11520" width="8.88671875" style="160"/>
    <col min="11521" max="11521" width="6.109375" style="160" customWidth="1"/>
    <col min="11522" max="11522" width="4.44140625" style="160" customWidth="1"/>
    <col min="11523" max="11523" width="8.33203125" style="160" customWidth="1"/>
    <col min="11524" max="11524" width="7.109375" style="160" customWidth="1"/>
    <col min="11525" max="11525" width="9.33203125" style="160" customWidth="1"/>
    <col min="11526" max="11526" width="7.109375" style="160" customWidth="1"/>
    <col min="11527" max="11527" width="9.33203125" style="160" customWidth="1"/>
    <col min="11528" max="11528" width="7.109375" style="160" customWidth="1"/>
    <col min="11529" max="11529" width="9.33203125" style="160" customWidth="1"/>
    <col min="11530" max="11530" width="7.88671875" style="160" customWidth="1"/>
    <col min="11531" max="11533" width="8.5546875" style="160" customWidth="1"/>
    <col min="11534" max="11534" width="8.88671875" style="160"/>
    <col min="11535" max="11535" width="11.44140625" style="160" customWidth="1"/>
    <col min="11536" max="11537" width="8.44140625" style="160" customWidth="1"/>
    <col min="11538" max="11538" width="10.88671875" style="160" customWidth="1"/>
    <col min="11539" max="11541" width="8.44140625" style="160" customWidth="1"/>
    <col min="11542" max="11544" width="8.88671875" style="160"/>
    <col min="11545" max="11557" width="0" style="160" hidden="1" customWidth="1"/>
    <col min="11558" max="11776" width="8.88671875" style="160"/>
    <col min="11777" max="11777" width="6.109375" style="160" customWidth="1"/>
    <col min="11778" max="11778" width="4.44140625" style="160" customWidth="1"/>
    <col min="11779" max="11779" width="8.33203125" style="160" customWidth="1"/>
    <col min="11780" max="11780" width="7.109375" style="160" customWidth="1"/>
    <col min="11781" max="11781" width="9.33203125" style="160" customWidth="1"/>
    <col min="11782" max="11782" width="7.109375" style="160" customWidth="1"/>
    <col min="11783" max="11783" width="9.33203125" style="160" customWidth="1"/>
    <col min="11784" max="11784" width="7.109375" style="160" customWidth="1"/>
    <col min="11785" max="11785" width="9.33203125" style="160" customWidth="1"/>
    <col min="11786" max="11786" width="7.88671875" style="160" customWidth="1"/>
    <col min="11787" max="11789" width="8.5546875" style="160" customWidth="1"/>
    <col min="11790" max="11790" width="8.88671875" style="160"/>
    <col min="11791" max="11791" width="11.44140625" style="160" customWidth="1"/>
    <col min="11792" max="11793" width="8.44140625" style="160" customWidth="1"/>
    <col min="11794" max="11794" width="10.88671875" style="160" customWidth="1"/>
    <col min="11795" max="11797" width="8.44140625" style="160" customWidth="1"/>
    <col min="11798" max="11800" width="8.88671875" style="160"/>
    <col min="11801" max="11813" width="0" style="160" hidden="1" customWidth="1"/>
    <col min="11814" max="12032" width="8.88671875" style="160"/>
    <col min="12033" max="12033" width="6.109375" style="160" customWidth="1"/>
    <col min="12034" max="12034" width="4.44140625" style="160" customWidth="1"/>
    <col min="12035" max="12035" width="8.33203125" style="160" customWidth="1"/>
    <col min="12036" max="12036" width="7.109375" style="160" customWidth="1"/>
    <col min="12037" max="12037" width="9.33203125" style="160" customWidth="1"/>
    <col min="12038" max="12038" width="7.109375" style="160" customWidth="1"/>
    <col min="12039" max="12039" width="9.33203125" style="160" customWidth="1"/>
    <col min="12040" max="12040" width="7.109375" style="160" customWidth="1"/>
    <col min="12041" max="12041" width="9.33203125" style="160" customWidth="1"/>
    <col min="12042" max="12042" width="7.88671875" style="160" customWidth="1"/>
    <col min="12043" max="12045" width="8.5546875" style="160" customWidth="1"/>
    <col min="12046" max="12046" width="8.88671875" style="160"/>
    <col min="12047" max="12047" width="11.44140625" style="160" customWidth="1"/>
    <col min="12048" max="12049" width="8.44140625" style="160" customWidth="1"/>
    <col min="12050" max="12050" width="10.88671875" style="160" customWidth="1"/>
    <col min="12051" max="12053" width="8.44140625" style="160" customWidth="1"/>
    <col min="12054" max="12056" width="8.88671875" style="160"/>
    <col min="12057" max="12069" width="0" style="160" hidden="1" customWidth="1"/>
    <col min="12070" max="12288" width="8.88671875" style="160"/>
    <col min="12289" max="12289" width="6.109375" style="160" customWidth="1"/>
    <col min="12290" max="12290" width="4.44140625" style="160" customWidth="1"/>
    <col min="12291" max="12291" width="8.33203125" style="160" customWidth="1"/>
    <col min="12292" max="12292" width="7.109375" style="160" customWidth="1"/>
    <col min="12293" max="12293" width="9.33203125" style="160" customWidth="1"/>
    <col min="12294" max="12294" width="7.109375" style="160" customWidth="1"/>
    <col min="12295" max="12295" width="9.33203125" style="160" customWidth="1"/>
    <col min="12296" max="12296" width="7.109375" style="160" customWidth="1"/>
    <col min="12297" max="12297" width="9.33203125" style="160" customWidth="1"/>
    <col min="12298" max="12298" width="7.88671875" style="160" customWidth="1"/>
    <col min="12299" max="12301" width="8.5546875" style="160" customWidth="1"/>
    <col min="12302" max="12302" width="8.88671875" style="160"/>
    <col min="12303" max="12303" width="11.44140625" style="160" customWidth="1"/>
    <col min="12304" max="12305" width="8.44140625" style="160" customWidth="1"/>
    <col min="12306" max="12306" width="10.88671875" style="160" customWidth="1"/>
    <col min="12307" max="12309" width="8.44140625" style="160" customWidth="1"/>
    <col min="12310" max="12312" width="8.88671875" style="160"/>
    <col min="12313" max="12325" width="0" style="160" hidden="1" customWidth="1"/>
    <col min="12326" max="12544" width="8.88671875" style="160"/>
    <col min="12545" max="12545" width="6.109375" style="160" customWidth="1"/>
    <col min="12546" max="12546" width="4.44140625" style="160" customWidth="1"/>
    <col min="12547" max="12547" width="8.33203125" style="160" customWidth="1"/>
    <col min="12548" max="12548" width="7.109375" style="160" customWidth="1"/>
    <col min="12549" max="12549" width="9.33203125" style="160" customWidth="1"/>
    <col min="12550" max="12550" width="7.109375" style="160" customWidth="1"/>
    <col min="12551" max="12551" width="9.33203125" style="160" customWidth="1"/>
    <col min="12552" max="12552" width="7.109375" style="160" customWidth="1"/>
    <col min="12553" max="12553" width="9.33203125" style="160" customWidth="1"/>
    <col min="12554" max="12554" width="7.88671875" style="160" customWidth="1"/>
    <col min="12555" max="12557" width="8.5546875" style="160" customWidth="1"/>
    <col min="12558" max="12558" width="8.88671875" style="160"/>
    <col min="12559" max="12559" width="11.44140625" style="160" customWidth="1"/>
    <col min="12560" max="12561" width="8.44140625" style="160" customWidth="1"/>
    <col min="12562" max="12562" width="10.88671875" style="160" customWidth="1"/>
    <col min="12563" max="12565" width="8.44140625" style="160" customWidth="1"/>
    <col min="12566" max="12568" width="8.88671875" style="160"/>
    <col min="12569" max="12581" width="0" style="160" hidden="1" customWidth="1"/>
    <col min="12582" max="12800" width="8.88671875" style="160"/>
    <col min="12801" max="12801" width="6.109375" style="160" customWidth="1"/>
    <col min="12802" max="12802" width="4.44140625" style="160" customWidth="1"/>
    <col min="12803" max="12803" width="8.33203125" style="160" customWidth="1"/>
    <col min="12804" max="12804" width="7.109375" style="160" customWidth="1"/>
    <col min="12805" max="12805" width="9.33203125" style="160" customWidth="1"/>
    <col min="12806" max="12806" width="7.109375" style="160" customWidth="1"/>
    <col min="12807" max="12807" width="9.33203125" style="160" customWidth="1"/>
    <col min="12808" max="12808" width="7.109375" style="160" customWidth="1"/>
    <col min="12809" max="12809" width="9.33203125" style="160" customWidth="1"/>
    <col min="12810" max="12810" width="7.88671875" style="160" customWidth="1"/>
    <col min="12811" max="12813" width="8.5546875" style="160" customWidth="1"/>
    <col min="12814" max="12814" width="8.88671875" style="160"/>
    <col min="12815" max="12815" width="11.44140625" style="160" customWidth="1"/>
    <col min="12816" max="12817" width="8.44140625" style="160" customWidth="1"/>
    <col min="12818" max="12818" width="10.88671875" style="160" customWidth="1"/>
    <col min="12819" max="12821" width="8.44140625" style="160" customWidth="1"/>
    <col min="12822" max="12824" width="8.88671875" style="160"/>
    <col min="12825" max="12837" width="0" style="160" hidden="1" customWidth="1"/>
    <col min="12838" max="13056" width="8.88671875" style="160"/>
    <col min="13057" max="13057" width="6.109375" style="160" customWidth="1"/>
    <col min="13058" max="13058" width="4.44140625" style="160" customWidth="1"/>
    <col min="13059" max="13059" width="8.33203125" style="160" customWidth="1"/>
    <col min="13060" max="13060" width="7.109375" style="160" customWidth="1"/>
    <col min="13061" max="13061" width="9.33203125" style="160" customWidth="1"/>
    <col min="13062" max="13062" width="7.109375" style="160" customWidth="1"/>
    <col min="13063" max="13063" width="9.33203125" style="160" customWidth="1"/>
    <col min="13064" max="13064" width="7.109375" style="160" customWidth="1"/>
    <col min="13065" max="13065" width="9.33203125" style="160" customWidth="1"/>
    <col min="13066" max="13066" width="7.88671875" style="160" customWidth="1"/>
    <col min="13067" max="13069" width="8.5546875" style="160" customWidth="1"/>
    <col min="13070" max="13070" width="8.88671875" style="160"/>
    <col min="13071" max="13071" width="11.44140625" style="160" customWidth="1"/>
    <col min="13072" max="13073" width="8.44140625" style="160" customWidth="1"/>
    <col min="13074" max="13074" width="10.88671875" style="160" customWidth="1"/>
    <col min="13075" max="13077" width="8.44140625" style="160" customWidth="1"/>
    <col min="13078" max="13080" width="8.88671875" style="160"/>
    <col min="13081" max="13093" width="0" style="160" hidden="1" customWidth="1"/>
    <col min="13094" max="13312" width="8.88671875" style="160"/>
    <col min="13313" max="13313" width="6.109375" style="160" customWidth="1"/>
    <col min="13314" max="13314" width="4.44140625" style="160" customWidth="1"/>
    <col min="13315" max="13315" width="8.33203125" style="160" customWidth="1"/>
    <col min="13316" max="13316" width="7.109375" style="160" customWidth="1"/>
    <col min="13317" max="13317" width="9.33203125" style="160" customWidth="1"/>
    <col min="13318" max="13318" width="7.109375" style="160" customWidth="1"/>
    <col min="13319" max="13319" width="9.33203125" style="160" customWidth="1"/>
    <col min="13320" max="13320" width="7.109375" style="160" customWidth="1"/>
    <col min="13321" max="13321" width="9.33203125" style="160" customWidth="1"/>
    <col min="13322" max="13322" width="7.88671875" style="160" customWidth="1"/>
    <col min="13323" max="13325" width="8.5546875" style="160" customWidth="1"/>
    <col min="13326" max="13326" width="8.88671875" style="160"/>
    <col min="13327" max="13327" width="11.44140625" style="160" customWidth="1"/>
    <col min="13328" max="13329" width="8.44140625" style="160" customWidth="1"/>
    <col min="13330" max="13330" width="10.88671875" style="160" customWidth="1"/>
    <col min="13331" max="13333" width="8.44140625" style="160" customWidth="1"/>
    <col min="13334" max="13336" width="8.88671875" style="160"/>
    <col min="13337" max="13349" width="0" style="160" hidden="1" customWidth="1"/>
    <col min="13350" max="13568" width="8.88671875" style="160"/>
    <col min="13569" max="13569" width="6.109375" style="160" customWidth="1"/>
    <col min="13570" max="13570" width="4.44140625" style="160" customWidth="1"/>
    <col min="13571" max="13571" width="8.33203125" style="160" customWidth="1"/>
    <col min="13572" max="13572" width="7.109375" style="160" customWidth="1"/>
    <col min="13573" max="13573" width="9.33203125" style="160" customWidth="1"/>
    <col min="13574" max="13574" width="7.109375" style="160" customWidth="1"/>
    <col min="13575" max="13575" width="9.33203125" style="160" customWidth="1"/>
    <col min="13576" max="13576" width="7.109375" style="160" customWidth="1"/>
    <col min="13577" max="13577" width="9.33203125" style="160" customWidth="1"/>
    <col min="13578" max="13578" width="7.88671875" style="160" customWidth="1"/>
    <col min="13579" max="13581" width="8.5546875" style="160" customWidth="1"/>
    <col min="13582" max="13582" width="8.88671875" style="160"/>
    <col min="13583" max="13583" width="11.44140625" style="160" customWidth="1"/>
    <col min="13584" max="13585" width="8.44140625" style="160" customWidth="1"/>
    <col min="13586" max="13586" width="10.88671875" style="160" customWidth="1"/>
    <col min="13587" max="13589" width="8.44140625" style="160" customWidth="1"/>
    <col min="13590" max="13592" width="8.88671875" style="160"/>
    <col min="13593" max="13605" width="0" style="160" hidden="1" customWidth="1"/>
    <col min="13606" max="13824" width="8.88671875" style="160"/>
    <col min="13825" max="13825" width="6.109375" style="160" customWidth="1"/>
    <col min="13826" max="13826" width="4.44140625" style="160" customWidth="1"/>
    <col min="13827" max="13827" width="8.33203125" style="160" customWidth="1"/>
    <col min="13828" max="13828" width="7.109375" style="160" customWidth="1"/>
    <col min="13829" max="13829" width="9.33203125" style="160" customWidth="1"/>
    <col min="13830" max="13830" width="7.109375" style="160" customWidth="1"/>
    <col min="13831" max="13831" width="9.33203125" style="160" customWidth="1"/>
    <col min="13832" max="13832" width="7.109375" style="160" customWidth="1"/>
    <col min="13833" max="13833" width="9.33203125" style="160" customWidth="1"/>
    <col min="13834" max="13834" width="7.88671875" style="160" customWidth="1"/>
    <col min="13835" max="13837" width="8.5546875" style="160" customWidth="1"/>
    <col min="13838" max="13838" width="8.88671875" style="160"/>
    <col min="13839" max="13839" width="11.44140625" style="160" customWidth="1"/>
    <col min="13840" max="13841" width="8.44140625" style="160" customWidth="1"/>
    <col min="13842" max="13842" width="10.88671875" style="160" customWidth="1"/>
    <col min="13843" max="13845" width="8.44140625" style="160" customWidth="1"/>
    <col min="13846" max="13848" width="8.88671875" style="160"/>
    <col min="13849" max="13861" width="0" style="160" hidden="1" customWidth="1"/>
    <col min="13862" max="14080" width="8.88671875" style="160"/>
    <col min="14081" max="14081" width="6.109375" style="160" customWidth="1"/>
    <col min="14082" max="14082" width="4.44140625" style="160" customWidth="1"/>
    <col min="14083" max="14083" width="8.33203125" style="160" customWidth="1"/>
    <col min="14084" max="14084" width="7.109375" style="160" customWidth="1"/>
    <col min="14085" max="14085" width="9.33203125" style="160" customWidth="1"/>
    <col min="14086" max="14086" width="7.109375" style="160" customWidth="1"/>
    <col min="14087" max="14087" width="9.33203125" style="160" customWidth="1"/>
    <col min="14088" max="14088" width="7.109375" style="160" customWidth="1"/>
    <col min="14089" max="14089" width="9.33203125" style="160" customWidth="1"/>
    <col min="14090" max="14090" width="7.88671875" style="160" customWidth="1"/>
    <col min="14091" max="14093" width="8.5546875" style="160" customWidth="1"/>
    <col min="14094" max="14094" width="8.88671875" style="160"/>
    <col min="14095" max="14095" width="11.44140625" style="160" customWidth="1"/>
    <col min="14096" max="14097" width="8.44140625" style="160" customWidth="1"/>
    <col min="14098" max="14098" width="10.88671875" style="160" customWidth="1"/>
    <col min="14099" max="14101" width="8.44140625" style="160" customWidth="1"/>
    <col min="14102" max="14104" width="8.88671875" style="160"/>
    <col min="14105" max="14117" width="0" style="160" hidden="1" customWidth="1"/>
    <col min="14118" max="14336" width="8.88671875" style="160"/>
    <col min="14337" max="14337" width="6.109375" style="160" customWidth="1"/>
    <col min="14338" max="14338" width="4.44140625" style="160" customWidth="1"/>
    <col min="14339" max="14339" width="8.33203125" style="160" customWidth="1"/>
    <col min="14340" max="14340" width="7.109375" style="160" customWidth="1"/>
    <col min="14341" max="14341" width="9.33203125" style="160" customWidth="1"/>
    <col min="14342" max="14342" width="7.109375" style="160" customWidth="1"/>
    <col min="14343" max="14343" width="9.33203125" style="160" customWidth="1"/>
    <col min="14344" max="14344" width="7.109375" style="160" customWidth="1"/>
    <col min="14345" max="14345" width="9.33203125" style="160" customWidth="1"/>
    <col min="14346" max="14346" width="7.88671875" style="160" customWidth="1"/>
    <col min="14347" max="14349" width="8.5546875" style="160" customWidth="1"/>
    <col min="14350" max="14350" width="8.88671875" style="160"/>
    <col min="14351" max="14351" width="11.44140625" style="160" customWidth="1"/>
    <col min="14352" max="14353" width="8.44140625" style="160" customWidth="1"/>
    <col min="14354" max="14354" width="10.88671875" style="160" customWidth="1"/>
    <col min="14355" max="14357" width="8.44140625" style="160" customWidth="1"/>
    <col min="14358" max="14360" width="8.88671875" style="160"/>
    <col min="14361" max="14373" width="0" style="160" hidden="1" customWidth="1"/>
    <col min="14374" max="14592" width="8.88671875" style="160"/>
    <col min="14593" max="14593" width="6.109375" style="160" customWidth="1"/>
    <col min="14594" max="14594" width="4.44140625" style="160" customWidth="1"/>
    <col min="14595" max="14595" width="8.33203125" style="160" customWidth="1"/>
    <col min="14596" max="14596" width="7.109375" style="160" customWidth="1"/>
    <col min="14597" max="14597" width="9.33203125" style="160" customWidth="1"/>
    <col min="14598" max="14598" width="7.109375" style="160" customWidth="1"/>
    <col min="14599" max="14599" width="9.33203125" style="160" customWidth="1"/>
    <col min="14600" max="14600" width="7.109375" style="160" customWidth="1"/>
    <col min="14601" max="14601" width="9.33203125" style="160" customWidth="1"/>
    <col min="14602" max="14602" width="7.88671875" style="160" customWidth="1"/>
    <col min="14603" max="14605" width="8.5546875" style="160" customWidth="1"/>
    <col min="14606" max="14606" width="8.88671875" style="160"/>
    <col min="14607" max="14607" width="11.44140625" style="160" customWidth="1"/>
    <col min="14608" max="14609" width="8.44140625" style="160" customWidth="1"/>
    <col min="14610" max="14610" width="10.88671875" style="160" customWidth="1"/>
    <col min="14611" max="14613" width="8.44140625" style="160" customWidth="1"/>
    <col min="14614" max="14616" width="8.88671875" style="160"/>
    <col min="14617" max="14629" width="0" style="160" hidden="1" customWidth="1"/>
    <col min="14630" max="14848" width="8.88671875" style="160"/>
    <col min="14849" max="14849" width="6.109375" style="160" customWidth="1"/>
    <col min="14850" max="14850" width="4.44140625" style="160" customWidth="1"/>
    <col min="14851" max="14851" width="8.33203125" style="160" customWidth="1"/>
    <col min="14852" max="14852" width="7.109375" style="160" customWidth="1"/>
    <col min="14853" max="14853" width="9.33203125" style="160" customWidth="1"/>
    <col min="14854" max="14854" width="7.109375" style="160" customWidth="1"/>
    <col min="14855" max="14855" width="9.33203125" style="160" customWidth="1"/>
    <col min="14856" max="14856" width="7.109375" style="160" customWidth="1"/>
    <col min="14857" max="14857" width="9.33203125" style="160" customWidth="1"/>
    <col min="14858" max="14858" width="7.88671875" style="160" customWidth="1"/>
    <col min="14859" max="14861" width="8.5546875" style="160" customWidth="1"/>
    <col min="14862" max="14862" width="8.88671875" style="160"/>
    <col min="14863" max="14863" width="11.44140625" style="160" customWidth="1"/>
    <col min="14864" max="14865" width="8.44140625" style="160" customWidth="1"/>
    <col min="14866" max="14866" width="10.88671875" style="160" customWidth="1"/>
    <col min="14867" max="14869" width="8.44140625" style="160" customWidth="1"/>
    <col min="14870" max="14872" width="8.88671875" style="160"/>
    <col min="14873" max="14885" width="0" style="160" hidden="1" customWidth="1"/>
    <col min="14886" max="15104" width="8.88671875" style="160"/>
    <col min="15105" max="15105" width="6.109375" style="160" customWidth="1"/>
    <col min="15106" max="15106" width="4.44140625" style="160" customWidth="1"/>
    <col min="15107" max="15107" width="8.33203125" style="160" customWidth="1"/>
    <col min="15108" max="15108" width="7.109375" style="160" customWidth="1"/>
    <col min="15109" max="15109" width="9.33203125" style="160" customWidth="1"/>
    <col min="15110" max="15110" width="7.109375" style="160" customWidth="1"/>
    <col min="15111" max="15111" width="9.33203125" style="160" customWidth="1"/>
    <col min="15112" max="15112" width="7.109375" style="160" customWidth="1"/>
    <col min="15113" max="15113" width="9.33203125" style="160" customWidth="1"/>
    <col min="15114" max="15114" width="7.88671875" style="160" customWidth="1"/>
    <col min="15115" max="15117" width="8.5546875" style="160" customWidth="1"/>
    <col min="15118" max="15118" width="8.88671875" style="160"/>
    <col min="15119" max="15119" width="11.44140625" style="160" customWidth="1"/>
    <col min="15120" max="15121" width="8.44140625" style="160" customWidth="1"/>
    <col min="15122" max="15122" width="10.88671875" style="160" customWidth="1"/>
    <col min="15123" max="15125" width="8.44140625" style="160" customWidth="1"/>
    <col min="15126" max="15128" width="8.88671875" style="160"/>
    <col min="15129" max="15141" width="0" style="160" hidden="1" customWidth="1"/>
    <col min="15142" max="15360" width="8.88671875" style="160"/>
    <col min="15361" max="15361" width="6.109375" style="160" customWidth="1"/>
    <col min="15362" max="15362" width="4.44140625" style="160" customWidth="1"/>
    <col min="15363" max="15363" width="8.33203125" style="160" customWidth="1"/>
    <col min="15364" max="15364" width="7.109375" style="160" customWidth="1"/>
    <col min="15365" max="15365" width="9.33203125" style="160" customWidth="1"/>
    <col min="15366" max="15366" width="7.109375" style="160" customWidth="1"/>
    <col min="15367" max="15367" width="9.33203125" style="160" customWidth="1"/>
    <col min="15368" max="15368" width="7.109375" style="160" customWidth="1"/>
    <col min="15369" max="15369" width="9.33203125" style="160" customWidth="1"/>
    <col min="15370" max="15370" width="7.88671875" style="160" customWidth="1"/>
    <col min="15371" max="15373" width="8.5546875" style="160" customWidth="1"/>
    <col min="15374" max="15374" width="8.88671875" style="160"/>
    <col min="15375" max="15375" width="11.44140625" style="160" customWidth="1"/>
    <col min="15376" max="15377" width="8.44140625" style="160" customWidth="1"/>
    <col min="15378" max="15378" width="10.88671875" style="160" customWidth="1"/>
    <col min="15379" max="15381" width="8.44140625" style="160" customWidth="1"/>
    <col min="15382" max="15384" width="8.88671875" style="160"/>
    <col min="15385" max="15397" width="0" style="160" hidden="1" customWidth="1"/>
    <col min="15398" max="15616" width="8.88671875" style="160"/>
    <col min="15617" max="15617" width="6.109375" style="160" customWidth="1"/>
    <col min="15618" max="15618" width="4.44140625" style="160" customWidth="1"/>
    <col min="15619" max="15619" width="8.33203125" style="160" customWidth="1"/>
    <col min="15620" max="15620" width="7.109375" style="160" customWidth="1"/>
    <col min="15621" max="15621" width="9.33203125" style="160" customWidth="1"/>
    <col min="15622" max="15622" width="7.109375" style="160" customWidth="1"/>
    <col min="15623" max="15623" width="9.33203125" style="160" customWidth="1"/>
    <col min="15624" max="15624" width="7.109375" style="160" customWidth="1"/>
    <col min="15625" max="15625" width="9.33203125" style="160" customWidth="1"/>
    <col min="15626" max="15626" width="7.88671875" style="160" customWidth="1"/>
    <col min="15627" max="15629" width="8.5546875" style="160" customWidth="1"/>
    <col min="15630" max="15630" width="8.88671875" style="160"/>
    <col min="15631" max="15631" width="11.44140625" style="160" customWidth="1"/>
    <col min="15632" max="15633" width="8.44140625" style="160" customWidth="1"/>
    <col min="15634" max="15634" width="10.88671875" style="160" customWidth="1"/>
    <col min="15635" max="15637" width="8.44140625" style="160" customWidth="1"/>
    <col min="15638" max="15640" width="8.88671875" style="160"/>
    <col min="15641" max="15653" width="0" style="160" hidden="1" customWidth="1"/>
    <col min="15654" max="15872" width="8.88671875" style="160"/>
    <col min="15873" max="15873" width="6.109375" style="160" customWidth="1"/>
    <col min="15874" max="15874" width="4.44140625" style="160" customWidth="1"/>
    <col min="15875" max="15875" width="8.33203125" style="160" customWidth="1"/>
    <col min="15876" max="15876" width="7.109375" style="160" customWidth="1"/>
    <col min="15877" max="15877" width="9.33203125" style="160" customWidth="1"/>
    <col min="15878" max="15878" width="7.109375" style="160" customWidth="1"/>
    <col min="15879" max="15879" width="9.33203125" style="160" customWidth="1"/>
    <col min="15880" max="15880" width="7.109375" style="160" customWidth="1"/>
    <col min="15881" max="15881" width="9.33203125" style="160" customWidth="1"/>
    <col min="15882" max="15882" width="7.88671875" style="160" customWidth="1"/>
    <col min="15883" max="15885" width="8.5546875" style="160" customWidth="1"/>
    <col min="15886" max="15886" width="8.88671875" style="160"/>
    <col min="15887" max="15887" width="11.44140625" style="160" customWidth="1"/>
    <col min="15888" max="15889" width="8.44140625" style="160" customWidth="1"/>
    <col min="15890" max="15890" width="10.88671875" style="160" customWidth="1"/>
    <col min="15891" max="15893" width="8.44140625" style="160" customWidth="1"/>
    <col min="15894" max="15896" width="8.88671875" style="160"/>
    <col min="15897" max="15909" width="0" style="160" hidden="1" customWidth="1"/>
    <col min="15910" max="16128" width="8.88671875" style="160"/>
    <col min="16129" max="16129" width="6.109375" style="160" customWidth="1"/>
    <col min="16130" max="16130" width="4.44140625" style="160" customWidth="1"/>
    <col min="16131" max="16131" width="8.33203125" style="160" customWidth="1"/>
    <col min="16132" max="16132" width="7.109375" style="160" customWidth="1"/>
    <col min="16133" max="16133" width="9.33203125" style="160" customWidth="1"/>
    <col min="16134" max="16134" width="7.109375" style="160" customWidth="1"/>
    <col min="16135" max="16135" width="9.33203125" style="160" customWidth="1"/>
    <col min="16136" max="16136" width="7.109375" style="160" customWidth="1"/>
    <col min="16137" max="16137" width="9.33203125" style="160" customWidth="1"/>
    <col min="16138" max="16138" width="7.88671875" style="160" customWidth="1"/>
    <col min="16139" max="16141" width="8.5546875" style="160" customWidth="1"/>
    <col min="16142" max="16142" width="8.88671875" style="160"/>
    <col min="16143" max="16143" width="11.44140625" style="160" customWidth="1"/>
    <col min="16144" max="16145" width="8.44140625" style="160" customWidth="1"/>
    <col min="16146" max="16146" width="10.88671875" style="160" customWidth="1"/>
    <col min="16147" max="16149" width="8.44140625" style="160" customWidth="1"/>
    <col min="16150" max="16152" width="8.88671875" style="160"/>
    <col min="16153" max="16165" width="0" style="160" hidden="1" customWidth="1"/>
    <col min="16166" max="16384" width="8.88671875" style="160"/>
  </cols>
  <sheetData>
    <row r="1" spans="1:37" ht="24.6" x14ac:dyDescent="0.25">
      <c r="A1" s="288" t="s">
        <v>196</v>
      </c>
      <c r="B1" s="289"/>
      <c r="C1" s="289"/>
      <c r="D1" s="289"/>
      <c r="E1" s="289"/>
      <c r="F1" s="289"/>
      <c r="G1" s="156"/>
      <c r="H1" s="157" t="s">
        <v>103</v>
      </c>
      <c r="I1" s="158"/>
      <c r="J1" s="159"/>
      <c r="L1" s="161"/>
      <c r="M1" s="162"/>
      <c r="N1" s="163"/>
      <c r="O1" s="163" t="s">
        <v>25</v>
      </c>
      <c r="P1" s="163"/>
      <c r="Q1" s="164"/>
      <c r="R1" s="163"/>
      <c r="AB1" s="165" t="e">
        <f>IF(Y5=1,CONCATENATE(VLOOKUP(Y3,AA16:AH27,2)),CONCATENATE(VLOOKUP(Y3,AA2:AK13,2)))</f>
        <v>#N/A</v>
      </c>
      <c r="AC1" s="165" t="e">
        <f>IF(Y5=1,CONCATENATE(VLOOKUP(Y3,AA16:AK27,3)),CONCATENATE(VLOOKUP(Y3,AA2:AK13,3)))</f>
        <v>#N/A</v>
      </c>
      <c r="AD1" s="165" t="e">
        <f>IF(Y5=1,CONCATENATE(VLOOKUP(Y3,AA16:AK27,4)),CONCATENATE(VLOOKUP(Y3,AA2:AK13,4)))</f>
        <v>#N/A</v>
      </c>
      <c r="AE1" s="165" t="e">
        <f>IF(Y5=1,CONCATENATE(VLOOKUP(Y3,AA16:AK27,5)),CONCATENATE(VLOOKUP(Y3,AA2:AK13,5)))</f>
        <v>#N/A</v>
      </c>
      <c r="AF1" s="165" t="e">
        <f>IF(Y5=1,CONCATENATE(VLOOKUP(Y3,AA16:AK27,6)),CONCATENATE(VLOOKUP(Y3,AA2:AK13,6)))</f>
        <v>#N/A</v>
      </c>
      <c r="AG1" s="165" t="e">
        <f>IF(Y5=1,CONCATENATE(VLOOKUP(Y3,AA16:AK27,7)),CONCATENATE(VLOOKUP(Y3,AA2:AK13,7)))</f>
        <v>#N/A</v>
      </c>
      <c r="AH1" s="165" t="e">
        <f>IF(Y5=1,CONCATENATE(VLOOKUP(Y3,AA16:AK27,8)),CONCATENATE(VLOOKUP(Y3,AA2:AK13,8)))</f>
        <v>#N/A</v>
      </c>
      <c r="AI1" s="165" t="e">
        <f>IF(Y5=1,CONCATENATE(VLOOKUP(Y3,AA16:AK27,9)),CONCATENATE(VLOOKUP(Y3,AA2:AK13,9)))</f>
        <v>#N/A</v>
      </c>
      <c r="AJ1" s="165" t="e">
        <f>IF(Y5=1,CONCATENATE(VLOOKUP(Y3,AA16:AK27,10)),CONCATENATE(VLOOKUP(Y3,AA2:AK13,10)))</f>
        <v>#N/A</v>
      </c>
      <c r="AK1" s="165" t="e">
        <f>IF(Y5=1,CONCATENATE(VLOOKUP(Y3,AA16:AK27,11)),CONCATENATE(VLOOKUP(Y3,AA2:AK13,11)))</f>
        <v>#N/A</v>
      </c>
    </row>
    <row r="2" spans="1:37" x14ac:dyDescent="0.25">
      <c r="A2" s="166" t="s">
        <v>104</v>
      </c>
      <c r="B2" s="167"/>
      <c r="C2" s="167"/>
      <c r="D2" s="167"/>
      <c r="E2" s="167">
        <f>[1]Altalanos!$A$8</f>
        <v>0</v>
      </c>
      <c r="F2" s="167"/>
      <c r="G2" s="168"/>
      <c r="H2" s="169"/>
      <c r="I2" s="169"/>
      <c r="J2" s="170"/>
      <c r="K2" s="161"/>
      <c r="L2" s="161"/>
      <c r="M2" s="161"/>
      <c r="N2" s="171"/>
      <c r="O2" s="172"/>
      <c r="P2" s="171"/>
      <c r="Q2" s="172"/>
      <c r="R2" s="171"/>
      <c r="Y2" s="173"/>
      <c r="Z2" s="174"/>
      <c r="AA2" s="174" t="s">
        <v>21</v>
      </c>
      <c r="AB2" s="175">
        <v>150</v>
      </c>
      <c r="AC2" s="175">
        <v>120</v>
      </c>
      <c r="AD2" s="175">
        <v>100</v>
      </c>
      <c r="AE2" s="175">
        <v>80</v>
      </c>
      <c r="AF2" s="175">
        <v>70</v>
      </c>
      <c r="AG2" s="175">
        <v>60</v>
      </c>
      <c r="AH2" s="175">
        <v>55</v>
      </c>
      <c r="AI2" s="175">
        <v>50</v>
      </c>
      <c r="AJ2" s="175">
        <v>45</v>
      </c>
      <c r="AK2" s="175">
        <v>40</v>
      </c>
    </row>
    <row r="3" spans="1:37" x14ac:dyDescent="0.25">
      <c r="A3" s="176" t="s">
        <v>105</v>
      </c>
      <c r="B3" s="176"/>
      <c r="C3" s="176"/>
      <c r="D3" s="176"/>
      <c r="E3" s="176" t="s">
        <v>106</v>
      </c>
      <c r="F3" s="176"/>
      <c r="G3" s="176"/>
      <c r="H3" s="176" t="s">
        <v>7</v>
      </c>
      <c r="I3" s="176"/>
      <c r="J3" s="177"/>
      <c r="K3" s="176"/>
      <c r="L3" s="178" t="s">
        <v>107</v>
      </c>
      <c r="M3" s="176"/>
      <c r="N3" s="179"/>
      <c r="O3" s="180"/>
      <c r="P3" s="179"/>
      <c r="Y3" s="174">
        <f>IF(H4="OB","A",IF(H4="IX","W",H4))</f>
        <v>0</v>
      </c>
      <c r="Z3" s="174"/>
      <c r="AA3" s="174" t="s">
        <v>108</v>
      </c>
      <c r="AB3" s="175">
        <v>120</v>
      </c>
      <c r="AC3" s="175">
        <v>90</v>
      </c>
      <c r="AD3" s="175">
        <v>65</v>
      </c>
      <c r="AE3" s="175">
        <v>55</v>
      </c>
      <c r="AF3" s="175">
        <v>50</v>
      </c>
      <c r="AG3" s="175">
        <v>45</v>
      </c>
      <c r="AH3" s="175">
        <v>40</v>
      </c>
      <c r="AI3" s="175">
        <v>35</v>
      </c>
      <c r="AJ3" s="175">
        <v>25</v>
      </c>
      <c r="AK3" s="175">
        <v>20</v>
      </c>
    </row>
    <row r="4" spans="1:37" ht="13.8" thickBot="1" x14ac:dyDescent="0.3">
      <c r="A4" s="290">
        <v>45050</v>
      </c>
      <c r="B4" s="290"/>
      <c r="C4" s="290"/>
      <c r="D4" s="181"/>
      <c r="E4" s="182">
        <f>[1]Altalanos!$C$10</f>
        <v>0</v>
      </c>
      <c r="F4" s="182"/>
      <c r="G4" s="182"/>
      <c r="H4" s="24"/>
      <c r="I4" s="182"/>
      <c r="J4" s="183"/>
      <c r="K4" s="24"/>
      <c r="L4" s="184">
        <f>[1]Altalanos!$E$10</f>
        <v>0</v>
      </c>
      <c r="M4" s="24"/>
      <c r="N4" s="185"/>
      <c r="O4" s="186"/>
      <c r="P4" s="185"/>
      <c r="Y4" s="174"/>
      <c r="Z4" s="174"/>
      <c r="AA4" s="174" t="s">
        <v>113</v>
      </c>
      <c r="AB4" s="175">
        <v>90</v>
      </c>
      <c r="AC4" s="175">
        <v>60</v>
      </c>
      <c r="AD4" s="175">
        <v>45</v>
      </c>
      <c r="AE4" s="175">
        <v>34</v>
      </c>
      <c r="AF4" s="175">
        <v>27</v>
      </c>
      <c r="AG4" s="175">
        <v>22</v>
      </c>
      <c r="AH4" s="175">
        <v>18</v>
      </c>
      <c r="AI4" s="175">
        <v>15</v>
      </c>
      <c r="AJ4" s="175">
        <v>12</v>
      </c>
      <c r="AK4" s="175">
        <v>9</v>
      </c>
    </row>
    <row r="5" spans="1:37" x14ac:dyDescent="0.25">
      <c r="A5" s="187"/>
      <c r="B5" s="187" t="s">
        <v>147</v>
      </c>
      <c r="C5" s="187" t="s">
        <v>148</v>
      </c>
      <c r="D5" s="187" t="s">
        <v>109</v>
      </c>
      <c r="E5" s="187" t="s">
        <v>149</v>
      </c>
      <c r="F5" s="187"/>
      <c r="G5" s="187" t="s">
        <v>110</v>
      </c>
      <c r="H5" s="187"/>
      <c r="I5" s="187" t="s">
        <v>111</v>
      </c>
      <c r="J5" s="187"/>
      <c r="K5" s="188" t="s">
        <v>150</v>
      </c>
      <c r="L5" s="188" t="s">
        <v>151</v>
      </c>
      <c r="M5" s="188" t="s">
        <v>152</v>
      </c>
      <c r="O5" s="189" t="s">
        <v>141</v>
      </c>
      <c r="P5" s="175" t="s">
        <v>142</v>
      </c>
      <c r="R5" s="189" t="s">
        <v>141</v>
      </c>
      <c r="S5" s="175" t="s">
        <v>156</v>
      </c>
      <c r="Y5" s="174">
        <f>IF(OR([1]Altalanos!$A$8="F1",[1]Altalanos!$A$8="F2",[1]Altalanos!$A$8="N1",[1]Altalanos!$A$8="N2"),1,2)</f>
        <v>2</v>
      </c>
      <c r="Z5" s="174"/>
      <c r="AA5" s="174" t="s">
        <v>114</v>
      </c>
      <c r="AB5" s="175">
        <v>60</v>
      </c>
      <c r="AC5" s="175">
        <v>40</v>
      </c>
      <c r="AD5" s="175">
        <v>30</v>
      </c>
      <c r="AE5" s="175">
        <v>20</v>
      </c>
      <c r="AF5" s="175">
        <v>18</v>
      </c>
      <c r="AG5" s="175">
        <v>15</v>
      </c>
      <c r="AH5" s="175">
        <v>12</v>
      </c>
      <c r="AI5" s="175">
        <v>10</v>
      </c>
      <c r="AJ5" s="175">
        <v>8</v>
      </c>
      <c r="AK5" s="175">
        <v>6</v>
      </c>
    </row>
    <row r="6" spans="1:37" x14ac:dyDescent="0.25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O6" s="191" t="s">
        <v>144</v>
      </c>
      <c r="P6" s="192" t="s">
        <v>145</v>
      </c>
      <c r="R6" s="191" t="s">
        <v>144</v>
      </c>
      <c r="S6" s="192" t="s">
        <v>157</v>
      </c>
      <c r="Y6" s="174"/>
      <c r="Z6" s="174"/>
      <c r="AA6" s="174" t="s">
        <v>115</v>
      </c>
      <c r="AB6" s="175">
        <v>40</v>
      </c>
      <c r="AC6" s="175">
        <v>25</v>
      </c>
      <c r="AD6" s="175">
        <v>18</v>
      </c>
      <c r="AE6" s="175">
        <v>13</v>
      </c>
      <c r="AF6" s="175">
        <v>10</v>
      </c>
      <c r="AG6" s="175">
        <v>8</v>
      </c>
      <c r="AH6" s="175">
        <v>6</v>
      </c>
      <c r="AI6" s="175">
        <v>5</v>
      </c>
      <c r="AJ6" s="175">
        <v>4</v>
      </c>
      <c r="AK6" s="175">
        <v>3</v>
      </c>
    </row>
    <row r="7" spans="1:37" x14ac:dyDescent="0.25">
      <c r="A7" s="193" t="s">
        <v>21</v>
      </c>
      <c r="B7" s="194"/>
      <c r="C7" s="195" t="str">
        <f>IF($B7="","",VLOOKUP($B7,'[1]1MD ELO'!$A$7:$O$22,5))</f>
        <v/>
      </c>
      <c r="D7" s="195" t="str">
        <f>IF($B7="","",VLOOKUP($B7,'[1]1MD ELO'!$A$7:$O$22,15))</f>
        <v/>
      </c>
      <c r="E7" s="29" t="s">
        <v>190</v>
      </c>
      <c r="F7" s="78"/>
      <c r="G7" s="29" t="s">
        <v>186</v>
      </c>
      <c r="H7" s="197"/>
      <c r="I7" s="196" t="str">
        <f>IF($B7="","",VLOOKUP($B7,'[1]1MD ELO'!$A$7:$O$22,4))</f>
        <v/>
      </c>
      <c r="J7" s="190"/>
      <c r="K7" s="198"/>
      <c r="L7" s="199" t="str">
        <f>IF(K7="","",CONCATENATE(VLOOKUP($Y$3,$AB$1:$AK$1,K7)," pont"))</f>
        <v/>
      </c>
      <c r="M7" s="200"/>
      <c r="O7" s="201" t="s">
        <v>153</v>
      </c>
      <c r="P7" s="202" t="s">
        <v>154</v>
      </c>
      <c r="R7" s="201" t="s">
        <v>153</v>
      </c>
      <c r="S7" s="202" t="s">
        <v>158</v>
      </c>
      <c r="Y7" s="174"/>
      <c r="Z7" s="174"/>
      <c r="AA7" s="174" t="s">
        <v>116</v>
      </c>
      <c r="AB7" s="175">
        <v>25</v>
      </c>
      <c r="AC7" s="175">
        <v>15</v>
      </c>
      <c r="AD7" s="175">
        <v>13</v>
      </c>
      <c r="AE7" s="175">
        <v>8</v>
      </c>
      <c r="AF7" s="175">
        <v>6</v>
      </c>
      <c r="AG7" s="175">
        <v>4</v>
      </c>
      <c r="AH7" s="175">
        <v>3</v>
      </c>
      <c r="AI7" s="175">
        <v>2</v>
      </c>
      <c r="AJ7" s="175">
        <v>1</v>
      </c>
      <c r="AK7" s="175">
        <v>0</v>
      </c>
    </row>
    <row r="8" spans="1:37" x14ac:dyDescent="0.25">
      <c r="A8" s="203"/>
      <c r="B8" s="204"/>
      <c r="C8" s="190"/>
      <c r="D8" s="190"/>
      <c r="E8" s="190"/>
      <c r="F8" s="190"/>
      <c r="G8" s="190"/>
      <c r="H8" s="190"/>
      <c r="I8" s="190"/>
      <c r="J8" s="190"/>
      <c r="K8" s="203"/>
      <c r="L8" s="203"/>
      <c r="M8" s="205"/>
      <c r="Y8" s="174"/>
      <c r="Z8" s="174"/>
      <c r="AA8" s="174" t="s">
        <v>117</v>
      </c>
      <c r="AB8" s="175">
        <v>15</v>
      </c>
      <c r="AC8" s="175">
        <v>10</v>
      </c>
      <c r="AD8" s="175">
        <v>7</v>
      </c>
      <c r="AE8" s="175">
        <v>5</v>
      </c>
      <c r="AF8" s="175">
        <v>4</v>
      </c>
      <c r="AG8" s="175">
        <v>3</v>
      </c>
      <c r="AH8" s="175">
        <v>2</v>
      </c>
      <c r="AI8" s="175">
        <v>1</v>
      </c>
      <c r="AJ8" s="175">
        <v>0</v>
      </c>
      <c r="AK8" s="175">
        <v>0</v>
      </c>
    </row>
    <row r="9" spans="1:37" x14ac:dyDescent="0.25">
      <c r="A9" s="203" t="s">
        <v>29</v>
      </c>
      <c r="B9" s="206"/>
      <c r="C9" s="195" t="str">
        <f>IF($B9="","",VLOOKUP($B9,'[1]1MD ELO'!$A$7:$O$22,5))</f>
        <v/>
      </c>
      <c r="D9" s="195" t="str">
        <f>IF($B9="","",VLOOKUP($B9,'[1]1MD ELO'!$A$7:$O$22,15))</f>
        <v/>
      </c>
      <c r="E9" s="28" t="s">
        <v>187</v>
      </c>
      <c r="F9" s="84"/>
      <c r="G9" s="28" t="s">
        <v>188</v>
      </c>
      <c r="H9" s="84"/>
      <c r="I9" s="207" t="str">
        <f>IF($B9="","",VLOOKUP($B9,'[1]1MD ELO'!$A$7:$O$22,4))</f>
        <v/>
      </c>
      <c r="J9" s="190"/>
      <c r="K9" s="198"/>
      <c r="L9" s="199" t="str">
        <f>IF(K9="","",CONCATENATE(VLOOKUP($Y$3,$AB$1:$AK$1,K9)," pont"))</f>
        <v/>
      </c>
      <c r="M9" s="200"/>
      <c r="Y9" s="174"/>
      <c r="Z9" s="174"/>
      <c r="AA9" s="174" t="s">
        <v>118</v>
      </c>
      <c r="AB9" s="175">
        <v>10</v>
      </c>
      <c r="AC9" s="175">
        <v>6</v>
      </c>
      <c r="AD9" s="175">
        <v>4</v>
      </c>
      <c r="AE9" s="175">
        <v>2</v>
      </c>
      <c r="AF9" s="175">
        <v>1</v>
      </c>
      <c r="AG9" s="175">
        <v>0</v>
      </c>
      <c r="AH9" s="175">
        <v>0</v>
      </c>
      <c r="AI9" s="175">
        <v>0</v>
      </c>
      <c r="AJ9" s="175">
        <v>0</v>
      </c>
      <c r="AK9" s="175">
        <v>0</v>
      </c>
    </row>
    <row r="10" spans="1:37" x14ac:dyDescent="0.25">
      <c r="A10" s="203"/>
      <c r="B10" s="204"/>
      <c r="C10" s="190"/>
      <c r="D10" s="190"/>
      <c r="E10" s="62"/>
      <c r="F10" s="62"/>
      <c r="G10" s="62"/>
      <c r="H10" s="62"/>
      <c r="I10" s="190"/>
      <c r="J10" s="190"/>
      <c r="K10" s="203"/>
      <c r="L10" s="203"/>
      <c r="M10" s="205"/>
      <c r="Y10" s="174"/>
      <c r="Z10" s="174"/>
      <c r="AA10" s="174" t="s">
        <v>119</v>
      </c>
      <c r="AB10" s="175">
        <v>6</v>
      </c>
      <c r="AC10" s="175">
        <v>3</v>
      </c>
      <c r="AD10" s="175">
        <v>2</v>
      </c>
      <c r="AE10" s="175">
        <v>1</v>
      </c>
      <c r="AF10" s="175">
        <v>0</v>
      </c>
      <c r="AG10" s="175">
        <v>0</v>
      </c>
      <c r="AH10" s="175">
        <v>0</v>
      </c>
      <c r="AI10" s="175">
        <v>0</v>
      </c>
      <c r="AJ10" s="175">
        <v>0</v>
      </c>
      <c r="AK10" s="175">
        <v>0</v>
      </c>
    </row>
    <row r="11" spans="1:37" x14ac:dyDescent="0.25">
      <c r="A11" s="203" t="s">
        <v>159</v>
      </c>
      <c r="B11" s="206"/>
      <c r="C11" s="195" t="str">
        <f>IF($B11="","",VLOOKUP($B11,'[1]1MD ELO'!$A$7:$O$22,5))</f>
        <v/>
      </c>
      <c r="D11" s="195" t="str">
        <f>IF($B11="","",VLOOKUP($B11,'[1]1MD ELO'!$A$7:$O$22,15))</f>
        <v/>
      </c>
      <c r="E11" s="28" t="s">
        <v>194</v>
      </c>
      <c r="F11" s="84"/>
      <c r="G11" s="28" t="s">
        <v>186</v>
      </c>
      <c r="H11" s="84"/>
      <c r="I11" s="207" t="str">
        <f>IF($B11="","",VLOOKUP($B11,'[1]1MD ELO'!$A$7:$O$22,4))</f>
        <v/>
      </c>
      <c r="J11" s="190"/>
      <c r="K11" s="198"/>
      <c r="L11" s="199" t="str">
        <f>IF(K11="","",CONCATENATE(VLOOKUP($Y$3,$AB$1:$AK$1,K11)," pont"))</f>
        <v/>
      </c>
      <c r="M11" s="200"/>
      <c r="Y11" s="174"/>
      <c r="Z11" s="174"/>
      <c r="AA11" s="174" t="s">
        <v>120</v>
      </c>
      <c r="AB11" s="175">
        <v>3</v>
      </c>
      <c r="AC11" s="175">
        <v>2</v>
      </c>
      <c r="AD11" s="175">
        <v>1</v>
      </c>
      <c r="AE11" s="175">
        <v>0</v>
      </c>
      <c r="AF11" s="175">
        <v>0</v>
      </c>
      <c r="AG11" s="175">
        <v>0</v>
      </c>
      <c r="AH11" s="175">
        <v>0</v>
      </c>
      <c r="AI11" s="175">
        <v>0</v>
      </c>
      <c r="AJ11" s="175">
        <v>0</v>
      </c>
      <c r="AK11" s="175">
        <v>0</v>
      </c>
    </row>
    <row r="12" spans="1:37" x14ac:dyDescent="0.25">
      <c r="A12" s="190"/>
      <c r="B12" s="193"/>
      <c r="C12" s="190"/>
      <c r="D12" s="190"/>
      <c r="E12" s="17"/>
      <c r="F12" s="17"/>
      <c r="G12" s="17"/>
      <c r="H12" s="17"/>
      <c r="I12" s="190"/>
      <c r="J12" s="190"/>
      <c r="K12" s="190"/>
      <c r="L12" s="190"/>
      <c r="M12" s="205"/>
      <c r="Y12" s="174"/>
      <c r="Z12" s="174"/>
      <c r="AA12" s="174" t="s">
        <v>121</v>
      </c>
      <c r="AB12" s="209">
        <v>0</v>
      </c>
      <c r="AC12" s="209">
        <v>0</v>
      </c>
      <c r="AD12" s="209">
        <v>0</v>
      </c>
      <c r="AE12" s="209">
        <v>0</v>
      </c>
      <c r="AF12" s="209">
        <v>0</v>
      </c>
      <c r="AG12" s="209">
        <v>0</v>
      </c>
      <c r="AH12" s="209">
        <v>0</v>
      </c>
      <c r="AI12" s="209">
        <v>0</v>
      </c>
      <c r="AJ12" s="209">
        <v>0</v>
      </c>
      <c r="AK12" s="209">
        <v>0</v>
      </c>
    </row>
    <row r="13" spans="1:37" x14ac:dyDescent="0.25">
      <c r="A13" s="193" t="s">
        <v>160</v>
      </c>
      <c r="B13" s="194"/>
      <c r="C13" s="195" t="str">
        <f>IF($B13="","",VLOOKUP($B13,'[1]1MD ELO'!$A$7:$O$22,5))</f>
        <v/>
      </c>
      <c r="D13" s="195" t="str">
        <f>IF($B13="","",VLOOKUP($B13,'[1]1MD ELO'!$A$7:$O$22,15))</f>
        <v/>
      </c>
      <c r="E13" s="29" t="s">
        <v>195</v>
      </c>
      <c r="F13" s="78"/>
      <c r="G13" s="29" t="s">
        <v>189</v>
      </c>
      <c r="H13" s="78"/>
      <c r="I13" s="196" t="str">
        <f>IF($B13="","",VLOOKUP($B13,'[1]1MD ELO'!$A$7:$O$22,4))</f>
        <v/>
      </c>
      <c r="J13" s="190"/>
      <c r="K13" s="198"/>
      <c r="L13" s="199" t="str">
        <f>IF(K13="","",CONCATENATE(VLOOKUP($Y$3,$AB$1:$AK$1,K13)," pont"))</f>
        <v/>
      </c>
      <c r="M13" s="200"/>
      <c r="Y13" s="174"/>
      <c r="Z13" s="174"/>
      <c r="AA13" s="174" t="s">
        <v>122</v>
      </c>
      <c r="AB13" s="209">
        <v>0</v>
      </c>
      <c r="AC13" s="209">
        <v>0</v>
      </c>
      <c r="AD13" s="209">
        <v>0</v>
      </c>
      <c r="AE13" s="209">
        <v>0</v>
      </c>
      <c r="AF13" s="209">
        <v>0</v>
      </c>
      <c r="AG13" s="209">
        <v>0</v>
      </c>
      <c r="AH13" s="209">
        <v>0</v>
      </c>
      <c r="AI13" s="209">
        <v>0</v>
      </c>
      <c r="AJ13" s="209">
        <v>0</v>
      </c>
      <c r="AK13" s="209">
        <v>0</v>
      </c>
    </row>
    <row r="14" spans="1:37" x14ac:dyDescent="0.25">
      <c r="A14" s="203"/>
      <c r="B14" s="204"/>
      <c r="C14" s="190"/>
      <c r="D14" s="190"/>
      <c r="E14" s="62"/>
      <c r="F14" s="62"/>
      <c r="G14" s="62"/>
      <c r="H14" s="62"/>
      <c r="I14" s="190"/>
      <c r="J14" s="190"/>
      <c r="K14" s="203"/>
      <c r="L14" s="203"/>
      <c r="M14" s="205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</row>
    <row r="15" spans="1:37" x14ac:dyDescent="0.25">
      <c r="A15" s="203" t="s">
        <v>20</v>
      </c>
      <c r="B15" s="206"/>
      <c r="C15" s="195" t="str">
        <f>IF($B15="","",VLOOKUP($B15,'[1]1MD ELO'!$A$7:$O$22,5))</f>
        <v/>
      </c>
      <c r="D15" s="195" t="str">
        <f>IF($B15="","",VLOOKUP($B15,'[1]1MD ELO'!$A$7:$O$22,15))</f>
        <v/>
      </c>
      <c r="E15" s="28" t="s">
        <v>191</v>
      </c>
      <c r="F15" s="84"/>
      <c r="G15" s="28" t="s">
        <v>192</v>
      </c>
      <c r="H15" s="84"/>
      <c r="I15" s="207" t="str">
        <f>IF($B15="","",VLOOKUP($B15,'[1]1MD ELO'!$A$7:$O$22,4))</f>
        <v/>
      </c>
      <c r="J15" s="190"/>
      <c r="K15" s="198"/>
      <c r="L15" s="199" t="str">
        <f>IF(K15="","",CONCATENATE(VLOOKUP($Y$3,$AB$1:$AK$1,K15)," pont"))</f>
        <v/>
      </c>
      <c r="M15" s="200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</row>
    <row r="16" spans="1:37" x14ac:dyDescent="0.25">
      <c r="A16" s="203"/>
      <c r="B16" s="204"/>
      <c r="C16" s="190"/>
      <c r="D16" s="190"/>
      <c r="E16" s="62"/>
      <c r="F16" s="62"/>
      <c r="G16" s="62"/>
      <c r="H16" s="62"/>
      <c r="I16" s="190"/>
      <c r="J16" s="190"/>
      <c r="K16" s="203"/>
      <c r="L16" s="203"/>
      <c r="M16" s="205"/>
      <c r="Y16" s="174"/>
      <c r="Z16" s="174"/>
      <c r="AA16" s="174" t="s">
        <v>21</v>
      </c>
      <c r="AB16" s="174">
        <v>300</v>
      </c>
      <c r="AC16" s="174">
        <v>250</v>
      </c>
      <c r="AD16" s="174">
        <v>220</v>
      </c>
      <c r="AE16" s="174">
        <v>180</v>
      </c>
      <c r="AF16" s="174">
        <v>160</v>
      </c>
      <c r="AG16" s="174">
        <v>150</v>
      </c>
      <c r="AH16" s="174">
        <v>140</v>
      </c>
      <c r="AI16" s="174">
        <v>130</v>
      </c>
      <c r="AJ16" s="174">
        <v>120</v>
      </c>
      <c r="AK16" s="174">
        <v>110</v>
      </c>
    </row>
    <row r="17" spans="1:37" x14ac:dyDescent="0.25">
      <c r="A17" s="203" t="s">
        <v>28</v>
      </c>
      <c r="B17" s="206"/>
      <c r="C17" s="195" t="str">
        <f>IF($B17="","",VLOOKUP($B17,'[1]1MD ELO'!$A$7:$O$22,5))</f>
        <v/>
      </c>
      <c r="D17" s="195" t="str">
        <f>IF($B17="","",VLOOKUP($B17,'[1]1MD ELO'!$A$7:$O$22,15))</f>
        <v/>
      </c>
      <c r="E17" s="28" t="s">
        <v>185</v>
      </c>
      <c r="F17" s="84"/>
      <c r="G17" s="28" t="s">
        <v>193</v>
      </c>
      <c r="H17" s="84"/>
      <c r="I17" s="207" t="str">
        <f>IF($B17="","",VLOOKUP($B17,'[1]1MD ELO'!$A$7:$O$22,4))</f>
        <v/>
      </c>
      <c r="J17" s="190"/>
      <c r="K17" s="198"/>
      <c r="L17" s="199" t="str">
        <f>IF(K17="","",CONCATENATE(VLOOKUP($Y$3,$AB$1:$AK$1,K17)," pont"))</f>
        <v/>
      </c>
      <c r="M17" s="200"/>
      <c r="Y17" s="174"/>
      <c r="Z17" s="174"/>
      <c r="AA17" s="174" t="s">
        <v>108</v>
      </c>
      <c r="AB17" s="174">
        <v>250</v>
      </c>
      <c r="AC17" s="174">
        <v>200</v>
      </c>
      <c r="AD17" s="174">
        <v>160</v>
      </c>
      <c r="AE17" s="174">
        <v>140</v>
      </c>
      <c r="AF17" s="174">
        <v>120</v>
      </c>
      <c r="AG17" s="174">
        <v>110</v>
      </c>
      <c r="AH17" s="174">
        <v>100</v>
      </c>
      <c r="AI17" s="174">
        <v>90</v>
      </c>
      <c r="AJ17" s="174">
        <v>80</v>
      </c>
      <c r="AK17" s="174">
        <v>70</v>
      </c>
    </row>
    <row r="18" spans="1:37" x14ac:dyDescent="0.25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Y18" s="174"/>
      <c r="Z18" s="174"/>
      <c r="AA18" s="174" t="s">
        <v>113</v>
      </c>
      <c r="AB18" s="174">
        <v>200</v>
      </c>
      <c r="AC18" s="174">
        <v>150</v>
      </c>
      <c r="AD18" s="174">
        <v>130</v>
      </c>
      <c r="AE18" s="174">
        <v>110</v>
      </c>
      <c r="AF18" s="174">
        <v>95</v>
      </c>
      <c r="AG18" s="174">
        <v>80</v>
      </c>
      <c r="AH18" s="174">
        <v>70</v>
      </c>
      <c r="AI18" s="174">
        <v>60</v>
      </c>
      <c r="AJ18" s="174">
        <v>55</v>
      </c>
      <c r="AK18" s="174">
        <v>50</v>
      </c>
    </row>
    <row r="19" spans="1:37" x14ac:dyDescent="0.25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Y19" s="174"/>
      <c r="Z19" s="174"/>
      <c r="AA19" s="174" t="s">
        <v>114</v>
      </c>
      <c r="AB19" s="174">
        <v>150</v>
      </c>
      <c r="AC19" s="174">
        <v>120</v>
      </c>
      <c r="AD19" s="174">
        <v>100</v>
      </c>
      <c r="AE19" s="174">
        <v>80</v>
      </c>
      <c r="AF19" s="174">
        <v>70</v>
      </c>
      <c r="AG19" s="174">
        <v>60</v>
      </c>
      <c r="AH19" s="174">
        <v>55</v>
      </c>
      <c r="AI19" s="174">
        <v>50</v>
      </c>
      <c r="AJ19" s="174">
        <v>45</v>
      </c>
      <c r="AK19" s="174">
        <v>40</v>
      </c>
    </row>
    <row r="20" spans="1:37" x14ac:dyDescent="0.25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Y20" s="174"/>
      <c r="Z20" s="174"/>
      <c r="AA20" s="174" t="s">
        <v>115</v>
      </c>
      <c r="AB20" s="174">
        <v>120</v>
      </c>
      <c r="AC20" s="174">
        <v>90</v>
      </c>
      <c r="AD20" s="174">
        <v>65</v>
      </c>
      <c r="AE20" s="174">
        <v>55</v>
      </c>
      <c r="AF20" s="174">
        <v>50</v>
      </c>
      <c r="AG20" s="174">
        <v>45</v>
      </c>
      <c r="AH20" s="174">
        <v>40</v>
      </c>
      <c r="AI20" s="174">
        <v>35</v>
      </c>
      <c r="AJ20" s="174">
        <v>25</v>
      </c>
      <c r="AK20" s="174">
        <v>20</v>
      </c>
    </row>
    <row r="21" spans="1:37" x14ac:dyDescent="0.25">
      <c r="A21" s="190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Y21" s="174"/>
      <c r="Z21" s="174"/>
      <c r="AA21" s="174" t="s">
        <v>116</v>
      </c>
      <c r="AB21" s="174">
        <v>90</v>
      </c>
      <c r="AC21" s="174">
        <v>60</v>
      </c>
      <c r="AD21" s="174">
        <v>45</v>
      </c>
      <c r="AE21" s="174">
        <v>34</v>
      </c>
      <c r="AF21" s="174">
        <v>27</v>
      </c>
      <c r="AG21" s="174">
        <v>22</v>
      </c>
      <c r="AH21" s="174">
        <v>18</v>
      </c>
      <c r="AI21" s="174">
        <v>15</v>
      </c>
      <c r="AJ21" s="174">
        <v>12</v>
      </c>
      <c r="AK21" s="174">
        <v>9</v>
      </c>
    </row>
    <row r="22" spans="1:37" ht="18.75" customHeight="1" x14ac:dyDescent="0.25">
      <c r="A22" s="190"/>
      <c r="B22" s="286"/>
      <c r="C22" s="286"/>
      <c r="D22" s="287" t="str">
        <f>E7</f>
        <v>Sziva</v>
      </c>
      <c r="E22" s="287"/>
      <c r="F22" s="287" t="str">
        <f>E9</f>
        <v>Völgyi</v>
      </c>
      <c r="G22" s="287"/>
      <c r="H22" s="287" t="str">
        <f>E11</f>
        <v>Jankács D.</v>
      </c>
      <c r="I22" s="287"/>
      <c r="J22" s="190"/>
      <c r="K22" s="190"/>
      <c r="L22" s="190"/>
      <c r="M22" s="210" t="s">
        <v>150</v>
      </c>
      <c r="Y22" s="174"/>
      <c r="Z22" s="174"/>
      <c r="AA22" s="174" t="s">
        <v>117</v>
      </c>
      <c r="AB22" s="174">
        <v>60</v>
      </c>
      <c r="AC22" s="174">
        <v>40</v>
      </c>
      <c r="AD22" s="174">
        <v>30</v>
      </c>
      <c r="AE22" s="174">
        <v>20</v>
      </c>
      <c r="AF22" s="174">
        <v>18</v>
      </c>
      <c r="AG22" s="174">
        <v>15</v>
      </c>
      <c r="AH22" s="174">
        <v>12</v>
      </c>
      <c r="AI22" s="174">
        <v>10</v>
      </c>
      <c r="AJ22" s="174">
        <v>8</v>
      </c>
      <c r="AK22" s="174">
        <v>6</v>
      </c>
    </row>
    <row r="23" spans="1:37" ht="18.75" customHeight="1" x14ac:dyDescent="0.25">
      <c r="A23" s="211" t="s">
        <v>21</v>
      </c>
      <c r="B23" s="283" t="str">
        <f>E7</f>
        <v>Sziva</v>
      </c>
      <c r="C23" s="283"/>
      <c r="D23" s="285"/>
      <c r="E23" s="285"/>
      <c r="F23" s="284"/>
      <c r="G23" s="284"/>
      <c r="H23" s="284"/>
      <c r="I23" s="284"/>
      <c r="J23" s="190"/>
      <c r="K23" s="190"/>
      <c r="L23" s="190"/>
      <c r="M23" s="212"/>
      <c r="Y23" s="174"/>
      <c r="Z23" s="174"/>
      <c r="AA23" s="174" t="s">
        <v>118</v>
      </c>
      <c r="AB23" s="174">
        <v>40</v>
      </c>
      <c r="AC23" s="174">
        <v>25</v>
      </c>
      <c r="AD23" s="174">
        <v>18</v>
      </c>
      <c r="AE23" s="174">
        <v>13</v>
      </c>
      <c r="AF23" s="174">
        <v>8</v>
      </c>
      <c r="AG23" s="174">
        <v>7</v>
      </c>
      <c r="AH23" s="174">
        <v>6</v>
      </c>
      <c r="AI23" s="174">
        <v>5</v>
      </c>
      <c r="AJ23" s="174">
        <v>4</v>
      </c>
      <c r="AK23" s="174">
        <v>3</v>
      </c>
    </row>
    <row r="24" spans="1:37" ht="18.75" customHeight="1" x14ac:dyDescent="0.25">
      <c r="A24" s="211" t="s">
        <v>29</v>
      </c>
      <c r="B24" s="283" t="str">
        <f>E9</f>
        <v>Völgyi</v>
      </c>
      <c r="C24" s="283"/>
      <c r="D24" s="284"/>
      <c r="E24" s="284"/>
      <c r="F24" s="285"/>
      <c r="G24" s="285"/>
      <c r="H24" s="284"/>
      <c r="I24" s="284"/>
      <c r="J24" s="190"/>
      <c r="K24" s="190"/>
      <c r="L24" s="190"/>
      <c r="M24" s="212"/>
      <c r="Y24" s="174"/>
      <c r="Z24" s="174"/>
      <c r="AA24" s="174" t="s">
        <v>119</v>
      </c>
      <c r="AB24" s="174">
        <v>25</v>
      </c>
      <c r="AC24" s="174">
        <v>15</v>
      </c>
      <c r="AD24" s="174">
        <v>13</v>
      </c>
      <c r="AE24" s="174">
        <v>7</v>
      </c>
      <c r="AF24" s="174">
        <v>6</v>
      </c>
      <c r="AG24" s="174">
        <v>5</v>
      </c>
      <c r="AH24" s="174">
        <v>4</v>
      </c>
      <c r="AI24" s="174">
        <v>3</v>
      </c>
      <c r="AJ24" s="174">
        <v>2</v>
      </c>
      <c r="AK24" s="174">
        <v>1</v>
      </c>
    </row>
    <row r="25" spans="1:37" ht="18.75" customHeight="1" x14ac:dyDescent="0.25">
      <c r="A25" s="211" t="s">
        <v>159</v>
      </c>
      <c r="B25" s="283" t="str">
        <f>E11</f>
        <v>Jankács D.</v>
      </c>
      <c r="C25" s="283"/>
      <c r="D25" s="284"/>
      <c r="E25" s="284"/>
      <c r="F25" s="284"/>
      <c r="G25" s="284"/>
      <c r="H25" s="285"/>
      <c r="I25" s="285"/>
      <c r="J25" s="190"/>
      <c r="K25" s="190"/>
      <c r="L25" s="190"/>
      <c r="M25" s="212"/>
      <c r="Y25" s="174"/>
      <c r="Z25" s="174"/>
      <c r="AA25" s="174" t="s">
        <v>120</v>
      </c>
      <c r="AB25" s="174">
        <v>15</v>
      </c>
      <c r="AC25" s="174">
        <v>10</v>
      </c>
      <c r="AD25" s="174">
        <v>8</v>
      </c>
      <c r="AE25" s="174">
        <v>4</v>
      </c>
      <c r="AF25" s="174">
        <v>3</v>
      </c>
      <c r="AG25" s="174">
        <v>2</v>
      </c>
      <c r="AH25" s="174">
        <v>1</v>
      </c>
      <c r="AI25" s="174">
        <v>0</v>
      </c>
      <c r="AJ25" s="174">
        <v>0</v>
      </c>
      <c r="AK25" s="174">
        <v>0</v>
      </c>
    </row>
    <row r="26" spans="1:37" x14ac:dyDescent="0.25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213"/>
      <c r="Y26" s="174"/>
      <c r="Z26" s="174"/>
      <c r="AA26" s="174" t="s">
        <v>121</v>
      </c>
      <c r="AB26" s="174">
        <v>10</v>
      </c>
      <c r="AC26" s="174">
        <v>6</v>
      </c>
      <c r="AD26" s="174">
        <v>4</v>
      </c>
      <c r="AE26" s="174">
        <v>2</v>
      </c>
      <c r="AF26" s="174">
        <v>1</v>
      </c>
      <c r="AG26" s="174">
        <v>0</v>
      </c>
      <c r="AH26" s="174">
        <v>0</v>
      </c>
      <c r="AI26" s="174">
        <v>0</v>
      </c>
      <c r="AJ26" s="174">
        <v>0</v>
      </c>
      <c r="AK26" s="174">
        <v>0</v>
      </c>
    </row>
    <row r="27" spans="1:37" ht="18.75" customHeight="1" x14ac:dyDescent="0.25">
      <c r="A27" s="190"/>
      <c r="B27" s="286"/>
      <c r="C27" s="286"/>
      <c r="D27" s="287" t="str">
        <f>E13</f>
        <v>Jankács T.</v>
      </c>
      <c r="E27" s="287"/>
      <c r="F27" s="287" t="str">
        <f>E15</f>
        <v>Matolcsi</v>
      </c>
      <c r="G27" s="287"/>
      <c r="H27" s="287" t="str">
        <f>E17</f>
        <v>Csete</v>
      </c>
      <c r="I27" s="287"/>
      <c r="J27" s="190"/>
      <c r="K27" s="190"/>
      <c r="L27" s="190"/>
      <c r="M27" s="213"/>
      <c r="Y27" s="174"/>
      <c r="Z27" s="174"/>
      <c r="AA27" s="174" t="s">
        <v>122</v>
      </c>
      <c r="AB27" s="174">
        <v>3</v>
      </c>
      <c r="AC27" s="174">
        <v>2</v>
      </c>
      <c r="AD27" s="174">
        <v>1</v>
      </c>
      <c r="AE27" s="174">
        <v>0</v>
      </c>
      <c r="AF27" s="174">
        <v>0</v>
      </c>
      <c r="AG27" s="174">
        <v>0</v>
      </c>
      <c r="AH27" s="174">
        <v>0</v>
      </c>
      <c r="AI27" s="174">
        <v>0</v>
      </c>
      <c r="AJ27" s="174">
        <v>0</v>
      </c>
      <c r="AK27" s="174">
        <v>0</v>
      </c>
    </row>
    <row r="28" spans="1:37" ht="18.75" customHeight="1" x14ac:dyDescent="0.25">
      <c r="A28" s="211" t="s">
        <v>160</v>
      </c>
      <c r="B28" s="283" t="str">
        <f>E13</f>
        <v>Jankács T.</v>
      </c>
      <c r="C28" s="283"/>
      <c r="D28" s="285"/>
      <c r="E28" s="285"/>
      <c r="F28" s="284"/>
      <c r="G28" s="284"/>
      <c r="H28" s="284"/>
      <c r="I28" s="284"/>
      <c r="J28" s="190"/>
      <c r="K28" s="190"/>
      <c r="L28" s="190"/>
      <c r="M28" s="212"/>
    </row>
    <row r="29" spans="1:37" ht="18.75" customHeight="1" x14ac:dyDescent="0.25">
      <c r="A29" s="211" t="s">
        <v>20</v>
      </c>
      <c r="B29" s="283" t="str">
        <f>E15</f>
        <v>Matolcsi</v>
      </c>
      <c r="C29" s="283"/>
      <c r="D29" s="284"/>
      <c r="E29" s="284"/>
      <c r="F29" s="285"/>
      <c r="G29" s="285"/>
      <c r="H29" s="284"/>
      <c r="I29" s="284"/>
      <c r="J29" s="190"/>
      <c r="K29" s="190"/>
      <c r="L29" s="190"/>
      <c r="M29" s="212"/>
    </row>
    <row r="30" spans="1:37" ht="18.75" customHeight="1" x14ac:dyDescent="0.25">
      <c r="A30" s="211" t="s">
        <v>28</v>
      </c>
      <c r="B30" s="283" t="str">
        <f>E17</f>
        <v>Csete</v>
      </c>
      <c r="C30" s="283"/>
      <c r="D30" s="284"/>
      <c r="E30" s="284"/>
      <c r="F30" s="284"/>
      <c r="G30" s="284"/>
      <c r="H30" s="285"/>
      <c r="I30" s="285"/>
      <c r="J30" s="190"/>
      <c r="K30" s="190"/>
      <c r="L30" s="190"/>
      <c r="M30" s="212"/>
    </row>
    <row r="31" spans="1:37" x14ac:dyDescent="0.25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</row>
    <row r="32" spans="1:37" x14ac:dyDescent="0.25">
      <c r="A32" s="190" t="s">
        <v>112</v>
      </c>
      <c r="B32" s="190"/>
      <c r="C32" s="280" t="str">
        <f>IF(M23=1,B23,IF(M24=1,B24,IF(M25=1,B25,"")))</f>
        <v/>
      </c>
      <c r="D32" s="280"/>
      <c r="E32" s="203" t="s">
        <v>161</v>
      </c>
      <c r="F32" s="280" t="str">
        <f>IF(M28=1,B28,IF(M29=1,B29,IF(M30=1,B30,"")))</f>
        <v/>
      </c>
      <c r="G32" s="280"/>
      <c r="H32" s="190"/>
      <c r="I32" s="208"/>
      <c r="J32" s="190"/>
      <c r="K32" s="190"/>
      <c r="L32" s="190"/>
      <c r="M32" s="190"/>
    </row>
    <row r="33" spans="1:18" x14ac:dyDescent="0.25">
      <c r="A33" s="190"/>
      <c r="B33" s="190"/>
      <c r="C33" s="190"/>
      <c r="D33" s="190"/>
      <c r="E33" s="190"/>
      <c r="F33" s="203"/>
      <c r="G33" s="203"/>
      <c r="H33" s="190"/>
      <c r="I33" s="190"/>
      <c r="J33" s="190"/>
      <c r="K33" s="190"/>
      <c r="L33" s="190"/>
      <c r="M33" s="190"/>
    </row>
    <row r="34" spans="1:18" x14ac:dyDescent="0.25">
      <c r="A34" s="190" t="s">
        <v>162</v>
      </c>
      <c r="B34" s="190"/>
      <c r="C34" s="280" t="str">
        <f>IF(M23=2,B23,IF(M24=2,B24,IF(M25=2,B25,"")))</f>
        <v/>
      </c>
      <c r="D34" s="280"/>
      <c r="E34" s="203" t="s">
        <v>161</v>
      </c>
      <c r="F34" s="280" t="str">
        <f>IF(M28=2,B28,IF(M29=2,B29,IF(M30=2,B30,"")))</f>
        <v/>
      </c>
      <c r="G34" s="280"/>
      <c r="H34" s="190"/>
      <c r="I34" s="208"/>
      <c r="J34" s="190"/>
      <c r="K34" s="190"/>
      <c r="L34" s="190"/>
      <c r="M34" s="190"/>
    </row>
    <row r="35" spans="1:18" x14ac:dyDescent="0.25">
      <c r="A35" s="190"/>
      <c r="B35" s="190"/>
      <c r="C35" s="203"/>
      <c r="D35" s="203"/>
      <c r="E35" s="203"/>
      <c r="F35" s="203"/>
      <c r="G35" s="203"/>
      <c r="H35" s="190"/>
      <c r="I35" s="190"/>
      <c r="J35" s="190"/>
      <c r="K35" s="190"/>
      <c r="L35" s="190"/>
      <c r="M35" s="190"/>
    </row>
    <row r="36" spans="1:18" x14ac:dyDescent="0.25">
      <c r="A36" s="190" t="s">
        <v>163</v>
      </c>
      <c r="B36" s="190"/>
      <c r="C36" s="280" t="str">
        <f>IF(M23=3,B23,IF(M24=3,B24,IF(M25=3,B25,"")))</f>
        <v/>
      </c>
      <c r="D36" s="280"/>
      <c r="E36" s="203" t="s">
        <v>161</v>
      </c>
      <c r="F36" s="280" t="str">
        <f>IF(M28=3,B28,IF(M29=3,B29,IF(M30=3,B30,"")))</f>
        <v/>
      </c>
      <c r="G36" s="280"/>
      <c r="H36" s="190"/>
      <c r="I36" s="208"/>
      <c r="J36" s="190"/>
      <c r="K36" s="190"/>
      <c r="L36" s="190"/>
      <c r="M36" s="190"/>
    </row>
    <row r="37" spans="1:18" x14ac:dyDescent="0.25">
      <c r="A37" s="190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</row>
    <row r="38" spans="1:18" x14ac:dyDescent="0.25">
      <c r="A38" s="190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208"/>
      <c r="M38" s="190"/>
    </row>
    <row r="39" spans="1:18" x14ac:dyDescent="0.25">
      <c r="A39" s="214" t="s">
        <v>109</v>
      </c>
      <c r="B39" s="215"/>
      <c r="C39" s="216"/>
      <c r="D39" s="217" t="s">
        <v>123</v>
      </c>
      <c r="E39" s="218" t="s">
        <v>124</v>
      </c>
      <c r="F39" s="219"/>
      <c r="G39" s="217" t="s">
        <v>123</v>
      </c>
      <c r="H39" s="218" t="s">
        <v>125</v>
      </c>
      <c r="I39" s="220"/>
      <c r="J39" s="218" t="s">
        <v>126</v>
      </c>
      <c r="K39" s="221" t="s">
        <v>127</v>
      </c>
      <c r="L39" s="187"/>
      <c r="M39" s="219"/>
      <c r="P39" s="222"/>
      <c r="Q39" s="222"/>
      <c r="R39" s="223"/>
    </row>
    <row r="40" spans="1:18" x14ac:dyDescent="0.25">
      <c r="A40" s="224" t="s">
        <v>128</v>
      </c>
      <c r="B40" s="225"/>
      <c r="C40" s="226"/>
      <c r="D40" s="227">
        <v>1</v>
      </c>
      <c r="E40" s="281" t="str">
        <f>IF(D40&gt;$R$47,,UPPER(VLOOKUP(D40,'[1]1MD ELO'!$A$7:$Q$134,2)))</f>
        <v/>
      </c>
      <c r="F40" s="281"/>
      <c r="G40" s="228" t="s">
        <v>129</v>
      </c>
      <c r="H40" s="225"/>
      <c r="I40" s="229"/>
      <c r="J40" s="230"/>
      <c r="K40" s="231" t="s">
        <v>130</v>
      </c>
      <c r="L40" s="232"/>
      <c r="M40" s="233"/>
      <c r="P40" s="234"/>
      <c r="Q40" s="234"/>
      <c r="R40" s="235"/>
    </row>
    <row r="41" spans="1:18" x14ac:dyDescent="0.25">
      <c r="A41" s="236" t="s">
        <v>131</v>
      </c>
      <c r="B41" s="237"/>
      <c r="C41" s="238"/>
      <c r="D41" s="239">
        <v>2</v>
      </c>
      <c r="E41" s="282" t="str">
        <f>IF(D41&gt;$R$47,,UPPER(VLOOKUP(D41,'[1]1MD ELO'!$A$7:$Q$134,2)))</f>
        <v/>
      </c>
      <c r="F41" s="282"/>
      <c r="G41" s="240" t="s">
        <v>132</v>
      </c>
      <c r="H41" s="241"/>
      <c r="I41" s="242"/>
      <c r="J41" s="243"/>
      <c r="K41" s="244"/>
      <c r="L41" s="208"/>
      <c r="M41" s="245"/>
      <c r="P41" s="235"/>
      <c r="Q41" s="246"/>
      <c r="R41" s="235"/>
    </row>
    <row r="42" spans="1:18" x14ac:dyDescent="0.25">
      <c r="A42" s="247"/>
      <c r="B42" s="248"/>
      <c r="C42" s="249"/>
      <c r="D42" s="239"/>
      <c r="E42" s="250"/>
      <c r="F42" s="190"/>
      <c r="G42" s="240" t="s">
        <v>133</v>
      </c>
      <c r="H42" s="241"/>
      <c r="I42" s="242"/>
      <c r="J42" s="243"/>
      <c r="K42" s="231" t="s">
        <v>134</v>
      </c>
      <c r="L42" s="232"/>
      <c r="M42" s="233"/>
      <c r="P42" s="234"/>
      <c r="Q42" s="234"/>
      <c r="R42" s="235"/>
    </row>
    <row r="43" spans="1:18" x14ac:dyDescent="0.25">
      <c r="A43" s="251"/>
      <c r="B43" s="252"/>
      <c r="C43" s="253"/>
      <c r="D43" s="239"/>
      <c r="E43" s="250"/>
      <c r="F43" s="190"/>
      <c r="G43" s="240" t="s">
        <v>135</v>
      </c>
      <c r="H43" s="241"/>
      <c r="I43" s="242"/>
      <c r="J43" s="243"/>
      <c r="K43" s="254"/>
      <c r="L43" s="190"/>
      <c r="M43" s="255"/>
      <c r="P43" s="235"/>
      <c r="Q43" s="246"/>
      <c r="R43" s="235"/>
    </row>
    <row r="44" spans="1:18" x14ac:dyDescent="0.25">
      <c r="A44" s="256"/>
      <c r="B44" s="257"/>
      <c r="C44" s="258"/>
      <c r="D44" s="239"/>
      <c r="E44" s="250"/>
      <c r="F44" s="190"/>
      <c r="G44" s="240" t="s">
        <v>136</v>
      </c>
      <c r="H44" s="241"/>
      <c r="I44" s="242"/>
      <c r="J44" s="243"/>
      <c r="K44" s="236"/>
      <c r="L44" s="208"/>
      <c r="M44" s="245"/>
      <c r="P44" s="235"/>
      <c r="Q44" s="246"/>
      <c r="R44" s="235"/>
    </row>
    <row r="45" spans="1:18" x14ac:dyDescent="0.25">
      <c r="A45" s="259"/>
      <c r="B45" s="260"/>
      <c r="C45" s="253"/>
      <c r="D45" s="239"/>
      <c r="E45" s="250"/>
      <c r="F45" s="190"/>
      <c r="G45" s="240" t="s">
        <v>137</v>
      </c>
      <c r="H45" s="241"/>
      <c r="I45" s="242"/>
      <c r="J45" s="243"/>
      <c r="K45" s="231" t="s">
        <v>138</v>
      </c>
      <c r="L45" s="232"/>
      <c r="M45" s="233"/>
      <c r="P45" s="234"/>
      <c r="Q45" s="234"/>
      <c r="R45" s="235"/>
    </row>
    <row r="46" spans="1:18" x14ac:dyDescent="0.25">
      <c r="A46" s="259"/>
      <c r="B46" s="260"/>
      <c r="C46" s="261"/>
      <c r="D46" s="239"/>
      <c r="E46" s="250"/>
      <c r="F46" s="190"/>
      <c r="G46" s="240" t="s">
        <v>139</v>
      </c>
      <c r="H46" s="241"/>
      <c r="I46" s="242"/>
      <c r="J46" s="243"/>
      <c r="K46" s="254"/>
      <c r="L46" s="190"/>
      <c r="M46" s="255"/>
      <c r="P46" s="235"/>
      <c r="Q46" s="246"/>
      <c r="R46" s="235"/>
    </row>
    <row r="47" spans="1:18" x14ac:dyDescent="0.25">
      <c r="A47" s="262"/>
      <c r="B47" s="263"/>
      <c r="C47" s="264"/>
      <c r="D47" s="265"/>
      <c r="E47" s="266"/>
      <c r="F47" s="208"/>
      <c r="G47" s="267" t="s">
        <v>140</v>
      </c>
      <c r="H47" s="237"/>
      <c r="I47" s="268"/>
      <c r="J47" s="269"/>
      <c r="K47" s="236">
        <f>L4</f>
        <v>0</v>
      </c>
      <c r="L47" s="208"/>
      <c r="M47" s="245"/>
      <c r="P47" s="235"/>
      <c r="Q47" s="246"/>
      <c r="R47" s="270">
        <f>MIN(4,'[1]1MD ELO'!Q5)</f>
        <v>4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">
    <cfRule type="cellIs" dxfId="6" priority="2" stopIfTrue="1" operator="equal">
      <formula>"Bye"</formula>
    </cfRule>
  </conditionalFormatting>
  <conditionalFormatting sqref="E9 E11 E13 E15 E17">
    <cfRule type="cellIs" dxfId="5" priority="1" stopIfTrue="1" operator="equal">
      <formula>"Bye"</formula>
    </cfRule>
  </conditionalFormatting>
  <conditionalFormatting sqref="R47">
    <cfRule type="expression" dxfId="4" priority="3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6EF8-A5EF-4CF9-8726-1022EF721605}">
  <sheetPr codeName="Munka2">
    <tabColor rgb="FF7030A0"/>
  </sheetPr>
  <dimension ref="A1:AK41"/>
  <sheetViews>
    <sheetView workbookViewId="0">
      <selection activeCell="J28" sqref="J28"/>
    </sheetView>
  </sheetViews>
  <sheetFormatPr defaultRowHeight="13.2" x14ac:dyDescent="0.25"/>
  <cols>
    <col min="1" max="1" width="5.44140625" style="30" customWidth="1"/>
    <col min="2" max="2" width="4.44140625" style="30" customWidth="1"/>
    <col min="3" max="3" width="8.33203125" style="30" customWidth="1"/>
    <col min="4" max="4" width="7.109375" style="30" customWidth="1"/>
    <col min="5" max="5" width="9.33203125" style="30" customWidth="1"/>
    <col min="6" max="6" width="7.109375" style="30" customWidth="1"/>
    <col min="7" max="7" width="9.33203125" style="30" customWidth="1"/>
    <col min="8" max="8" width="7.109375" style="30" customWidth="1"/>
    <col min="9" max="9" width="9.33203125" style="30" customWidth="1"/>
    <col min="10" max="10" width="7.88671875" style="30" customWidth="1"/>
    <col min="11" max="12" width="8.5546875" style="30" customWidth="1"/>
    <col min="13" max="13" width="7.88671875" style="30" customWidth="1"/>
    <col min="14" max="14" width="8.88671875" style="30"/>
    <col min="15" max="16" width="4.44140625" style="30" customWidth="1"/>
    <col min="17" max="17" width="12.109375" style="30" customWidth="1"/>
    <col min="18" max="18" width="7.88671875" style="30" customWidth="1"/>
    <col min="19" max="19" width="7.44140625" style="30" customWidth="1"/>
    <col min="20" max="24" width="8.88671875" style="30"/>
    <col min="25" max="37" width="0" style="30" hidden="1" customWidth="1"/>
    <col min="38" max="256" width="8.88671875" style="30"/>
    <col min="257" max="257" width="5.44140625" style="30" customWidth="1"/>
    <col min="258" max="258" width="4.44140625" style="30" customWidth="1"/>
    <col min="259" max="259" width="8.33203125" style="30" customWidth="1"/>
    <col min="260" max="260" width="7.109375" style="30" customWidth="1"/>
    <col min="261" max="261" width="9.33203125" style="30" customWidth="1"/>
    <col min="262" max="262" width="7.109375" style="30" customWidth="1"/>
    <col min="263" max="263" width="9.33203125" style="30" customWidth="1"/>
    <col min="264" max="264" width="7.109375" style="30" customWidth="1"/>
    <col min="265" max="265" width="9.33203125" style="30" customWidth="1"/>
    <col min="266" max="266" width="7.88671875" style="30" customWidth="1"/>
    <col min="267" max="268" width="8.5546875" style="30" customWidth="1"/>
    <col min="269" max="269" width="7.88671875" style="30" customWidth="1"/>
    <col min="270" max="270" width="8.88671875" style="30"/>
    <col min="271" max="272" width="4.44140625" style="30" customWidth="1"/>
    <col min="273" max="273" width="12.109375" style="30" customWidth="1"/>
    <col min="274" max="274" width="7.88671875" style="30" customWidth="1"/>
    <col min="275" max="275" width="7.44140625" style="30" customWidth="1"/>
    <col min="276" max="280" width="8.88671875" style="30"/>
    <col min="281" max="293" width="0" style="30" hidden="1" customWidth="1"/>
    <col min="294" max="512" width="8.88671875" style="30"/>
    <col min="513" max="513" width="5.44140625" style="30" customWidth="1"/>
    <col min="514" max="514" width="4.44140625" style="30" customWidth="1"/>
    <col min="515" max="515" width="8.33203125" style="30" customWidth="1"/>
    <col min="516" max="516" width="7.109375" style="30" customWidth="1"/>
    <col min="517" max="517" width="9.33203125" style="30" customWidth="1"/>
    <col min="518" max="518" width="7.109375" style="30" customWidth="1"/>
    <col min="519" max="519" width="9.33203125" style="30" customWidth="1"/>
    <col min="520" max="520" width="7.109375" style="30" customWidth="1"/>
    <col min="521" max="521" width="9.33203125" style="30" customWidth="1"/>
    <col min="522" max="522" width="7.88671875" style="30" customWidth="1"/>
    <col min="523" max="524" width="8.5546875" style="30" customWidth="1"/>
    <col min="525" max="525" width="7.88671875" style="30" customWidth="1"/>
    <col min="526" max="526" width="8.88671875" style="30"/>
    <col min="527" max="528" width="4.44140625" style="30" customWidth="1"/>
    <col min="529" max="529" width="12.109375" style="30" customWidth="1"/>
    <col min="530" max="530" width="7.88671875" style="30" customWidth="1"/>
    <col min="531" max="531" width="7.44140625" style="30" customWidth="1"/>
    <col min="532" max="536" width="8.88671875" style="30"/>
    <col min="537" max="549" width="0" style="30" hidden="1" customWidth="1"/>
    <col min="550" max="768" width="8.88671875" style="30"/>
    <col min="769" max="769" width="5.44140625" style="30" customWidth="1"/>
    <col min="770" max="770" width="4.44140625" style="30" customWidth="1"/>
    <col min="771" max="771" width="8.33203125" style="30" customWidth="1"/>
    <col min="772" max="772" width="7.109375" style="30" customWidth="1"/>
    <col min="773" max="773" width="9.33203125" style="30" customWidth="1"/>
    <col min="774" max="774" width="7.109375" style="30" customWidth="1"/>
    <col min="775" max="775" width="9.33203125" style="30" customWidth="1"/>
    <col min="776" max="776" width="7.109375" style="30" customWidth="1"/>
    <col min="777" max="777" width="9.33203125" style="30" customWidth="1"/>
    <col min="778" max="778" width="7.88671875" style="30" customWidth="1"/>
    <col min="779" max="780" width="8.5546875" style="30" customWidth="1"/>
    <col min="781" max="781" width="7.88671875" style="30" customWidth="1"/>
    <col min="782" max="782" width="8.88671875" style="30"/>
    <col min="783" max="784" width="4.44140625" style="30" customWidth="1"/>
    <col min="785" max="785" width="12.109375" style="30" customWidth="1"/>
    <col min="786" max="786" width="7.88671875" style="30" customWidth="1"/>
    <col min="787" max="787" width="7.44140625" style="30" customWidth="1"/>
    <col min="788" max="792" width="8.88671875" style="30"/>
    <col min="793" max="805" width="0" style="30" hidden="1" customWidth="1"/>
    <col min="806" max="1024" width="8.88671875" style="30"/>
    <col min="1025" max="1025" width="5.44140625" style="30" customWidth="1"/>
    <col min="1026" max="1026" width="4.44140625" style="30" customWidth="1"/>
    <col min="1027" max="1027" width="8.33203125" style="30" customWidth="1"/>
    <col min="1028" max="1028" width="7.109375" style="30" customWidth="1"/>
    <col min="1029" max="1029" width="9.33203125" style="30" customWidth="1"/>
    <col min="1030" max="1030" width="7.109375" style="30" customWidth="1"/>
    <col min="1031" max="1031" width="9.33203125" style="30" customWidth="1"/>
    <col min="1032" max="1032" width="7.109375" style="30" customWidth="1"/>
    <col min="1033" max="1033" width="9.33203125" style="30" customWidth="1"/>
    <col min="1034" max="1034" width="7.88671875" style="30" customWidth="1"/>
    <col min="1035" max="1036" width="8.5546875" style="30" customWidth="1"/>
    <col min="1037" max="1037" width="7.88671875" style="30" customWidth="1"/>
    <col min="1038" max="1038" width="8.88671875" style="30"/>
    <col min="1039" max="1040" width="4.44140625" style="30" customWidth="1"/>
    <col min="1041" max="1041" width="12.109375" style="30" customWidth="1"/>
    <col min="1042" max="1042" width="7.88671875" style="30" customWidth="1"/>
    <col min="1043" max="1043" width="7.44140625" style="30" customWidth="1"/>
    <col min="1044" max="1048" width="8.88671875" style="30"/>
    <col min="1049" max="1061" width="0" style="30" hidden="1" customWidth="1"/>
    <col min="1062" max="1280" width="8.88671875" style="30"/>
    <col min="1281" max="1281" width="5.44140625" style="30" customWidth="1"/>
    <col min="1282" max="1282" width="4.44140625" style="30" customWidth="1"/>
    <col min="1283" max="1283" width="8.33203125" style="30" customWidth="1"/>
    <col min="1284" max="1284" width="7.109375" style="30" customWidth="1"/>
    <col min="1285" max="1285" width="9.33203125" style="30" customWidth="1"/>
    <col min="1286" max="1286" width="7.109375" style="30" customWidth="1"/>
    <col min="1287" max="1287" width="9.33203125" style="30" customWidth="1"/>
    <col min="1288" max="1288" width="7.109375" style="30" customWidth="1"/>
    <col min="1289" max="1289" width="9.33203125" style="30" customWidth="1"/>
    <col min="1290" max="1290" width="7.88671875" style="30" customWidth="1"/>
    <col min="1291" max="1292" width="8.5546875" style="30" customWidth="1"/>
    <col min="1293" max="1293" width="7.88671875" style="30" customWidth="1"/>
    <col min="1294" max="1294" width="8.88671875" style="30"/>
    <col min="1295" max="1296" width="4.44140625" style="30" customWidth="1"/>
    <col min="1297" max="1297" width="12.109375" style="30" customWidth="1"/>
    <col min="1298" max="1298" width="7.88671875" style="30" customWidth="1"/>
    <col min="1299" max="1299" width="7.44140625" style="30" customWidth="1"/>
    <col min="1300" max="1304" width="8.88671875" style="30"/>
    <col min="1305" max="1317" width="0" style="30" hidden="1" customWidth="1"/>
    <col min="1318" max="1536" width="8.88671875" style="30"/>
    <col min="1537" max="1537" width="5.44140625" style="30" customWidth="1"/>
    <col min="1538" max="1538" width="4.44140625" style="30" customWidth="1"/>
    <col min="1539" max="1539" width="8.33203125" style="30" customWidth="1"/>
    <col min="1540" max="1540" width="7.109375" style="30" customWidth="1"/>
    <col min="1541" max="1541" width="9.33203125" style="30" customWidth="1"/>
    <col min="1542" max="1542" width="7.109375" style="30" customWidth="1"/>
    <col min="1543" max="1543" width="9.33203125" style="30" customWidth="1"/>
    <col min="1544" max="1544" width="7.109375" style="30" customWidth="1"/>
    <col min="1545" max="1545" width="9.33203125" style="30" customWidth="1"/>
    <col min="1546" max="1546" width="7.88671875" style="30" customWidth="1"/>
    <col min="1547" max="1548" width="8.5546875" style="30" customWidth="1"/>
    <col min="1549" max="1549" width="7.88671875" style="30" customWidth="1"/>
    <col min="1550" max="1550" width="8.88671875" style="30"/>
    <col min="1551" max="1552" width="4.44140625" style="30" customWidth="1"/>
    <col min="1553" max="1553" width="12.109375" style="30" customWidth="1"/>
    <col min="1554" max="1554" width="7.88671875" style="30" customWidth="1"/>
    <col min="1555" max="1555" width="7.44140625" style="30" customWidth="1"/>
    <col min="1556" max="1560" width="8.88671875" style="30"/>
    <col min="1561" max="1573" width="0" style="30" hidden="1" customWidth="1"/>
    <col min="1574" max="1792" width="8.88671875" style="30"/>
    <col min="1793" max="1793" width="5.44140625" style="30" customWidth="1"/>
    <col min="1794" max="1794" width="4.44140625" style="30" customWidth="1"/>
    <col min="1795" max="1795" width="8.33203125" style="30" customWidth="1"/>
    <col min="1796" max="1796" width="7.109375" style="30" customWidth="1"/>
    <col min="1797" max="1797" width="9.33203125" style="30" customWidth="1"/>
    <col min="1798" max="1798" width="7.109375" style="30" customWidth="1"/>
    <col min="1799" max="1799" width="9.33203125" style="30" customWidth="1"/>
    <col min="1800" max="1800" width="7.109375" style="30" customWidth="1"/>
    <col min="1801" max="1801" width="9.33203125" style="30" customWidth="1"/>
    <col min="1802" max="1802" width="7.88671875" style="30" customWidth="1"/>
    <col min="1803" max="1804" width="8.5546875" style="30" customWidth="1"/>
    <col min="1805" max="1805" width="7.88671875" style="30" customWidth="1"/>
    <col min="1806" max="1806" width="8.88671875" style="30"/>
    <col min="1807" max="1808" width="4.44140625" style="30" customWidth="1"/>
    <col min="1809" max="1809" width="12.109375" style="30" customWidth="1"/>
    <col min="1810" max="1810" width="7.88671875" style="30" customWidth="1"/>
    <col min="1811" max="1811" width="7.44140625" style="30" customWidth="1"/>
    <col min="1812" max="1816" width="8.88671875" style="30"/>
    <col min="1817" max="1829" width="0" style="30" hidden="1" customWidth="1"/>
    <col min="1830" max="2048" width="8.88671875" style="30"/>
    <col min="2049" max="2049" width="5.44140625" style="30" customWidth="1"/>
    <col min="2050" max="2050" width="4.44140625" style="30" customWidth="1"/>
    <col min="2051" max="2051" width="8.33203125" style="30" customWidth="1"/>
    <col min="2052" max="2052" width="7.109375" style="30" customWidth="1"/>
    <col min="2053" max="2053" width="9.33203125" style="30" customWidth="1"/>
    <col min="2054" max="2054" width="7.109375" style="30" customWidth="1"/>
    <col min="2055" max="2055" width="9.33203125" style="30" customWidth="1"/>
    <col min="2056" max="2056" width="7.109375" style="30" customWidth="1"/>
    <col min="2057" max="2057" width="9.33203125" style="30" customWidth="1"/>
    <col min="2058" max="2058" width="7.88671875" style="30" customWidth="1"/>
    <col min="2059" max="2060" width="8.5546875" style="30" customWidth="1"/>
    <col min="2061" max="2061" width="7.88671875" style="30" customWidth="1"/>
    <col min="2062" max="2062" width="8.88671875" style="30"/>
    <col min="2063" max="2064" width="4.44140625" style="30" customWidth="1"/>
    <col min="2065" max="2065" width="12.109375" style="30" customWidth="1"/>
    <col min="2066" max="2066" width="7.88671875" style="30" customWidth="1"/>
    <col min="2067" max="2067" width="7.44140625" style="30" customWidth="1"/>
    <col min="2068" max="2072" width="8.88671875" style="30"/>
    <col min="2073" max="2085" width="0" style="30" hidden="1" customWidth="1"/>
    <col min="2086" max="2304" width="8.88671875" style="30"/>
    <col min="2305" max="2305" width="5.44140625" style="30" customWidth="1"/>
    <col min="2306" max="2306" width="4.44140625" style="30" customWidth="1"/>
    <col min="2307" max="2307" width="8.33203125" style="30" customWidth="1"/>
    <col min="2308" max="2308" width="7.109375" style="30" customWidth="1"/>
    <col min="2309" max="2309" width="9.33203125" style="30" customWidth="1"/>
    <col min="2310" max="2310" width="7.109375" style="30" customWidth="1"/>
    <col min="2311" max="2311" width="9.33203125" style="30" customWidth="1"/>
    <col min="2312" max="2312" width="7.109375" style="30" customWidth="1"/>
    <col min="2313" max="2313" width="9.33203125" style="30" customWidth="1"/>
    <col min="2314" max="2314" width="7.88671875" style="30" customWidth="1"/>
    <col min="2315" max="2316" width="8.5546875" style="30" customWidth="1"/>
    <col min="2317" max="2317" width="7.88671875" style="30" customWidth="1"/>
    <col min="2318" max="2318" width="8.88671875" style="30"/>
    <col min="2319" max="2320" width="4.44140625" style="30" customWidth="1"/>
    <col min="2321" max="2321" width="12.109375" style="30" customWidth="1"/>
    <col min="2322" max="2322" width="7.88671875" style="30" customWidth="1"/>
    <col min="2323" max="2323" width="7.44140625" style="30" customWidth="1"/>
    <col min="2324" max="2328" width="8.88671875" style="30"/>
    <col min="2329" max="2341" width="0" style="30" hidden="1" customWidth="1"/>
    <col min="2342" max="2560" width="8.88671875" style="30"/>
    <col min="2561" max="2561" width="5.44140625" style="30" customWidth="1"/>
    <col min="2562" max="2562" width="4.44140625" style="30" customWidth="1"/>
    <col min="2563" max="2563" width="8.33203125" style="30" customWidth="1"/>
    <col min="2564" max="2564" width="7.109375" style="30" customWidth="1"/>
    <col min="2565" max="2565" width="9.33203125" style="30" customWidth="1"/>
    <col min="2566" max="2566" width="7.109375" style="30" customWidth="1"/>
    <col min="2567" max="2567" width="9.33203125" style="30" customWidth="1"/>
    <col min="2568" max="2568" width="7.109375" style="30" customWidth="1"/>
    <col min="2569" max="2569" width="9.33203125" style="30" customWidth="1"/>
    <col min="2570" max="2570" width="7.88671875" style="30" customWidth="1"/>
    <col min="2571" max="2572" width="8.5546875" style="30" customWidth="1"/>
    <col min="2573" max="2573" width="7.88671875" style="30" customWidth="1"/>
    <col min="2574" max="2574" width="8.88671875" style="30"/>
    <col min="2575" max="2576" width="4.44140625" style="30" customWidth="1"/>
    <col min="2577" max="2577" width="12.109375" style="30" customWidth="1"/>
    <col min="2578" max="2578" width="7.88671875" style="30" customWidth="1"/>
    <col min="2579" max="2579" width="7.44140625" style="30" customWidth="1"/>
    <col min="2580" max="2584" width="8.88671875" style="30"/>
    <col min="2585" max="2597" width="0" style="30" hidden="1" customWidth="1"/>
    <col min="2598" max="2816" width="8.88671875" style="30"/>
    <col min="2817" max="2817" width="5.44140625" style="30" customWidth="1"/>
    <col min="2818" max="2818" width="4.44140625" style="30" customWidth="1"/>
    <col min="2819" max="2819" width="8.33203125" style="30" customWidth="1"/>
    <col min="2820" max="2820" width="7.109375" style="30" customWidth="1"/>
    <col min="2821" max="2821" width="9.33203125" style="30" customWidth="1"/>
    <col min="2822" max="2822" width="7.109375" style="30" customWidth="1"/>
    <col min="2823" max="2823" width="9.33203125" style="30" customWidth="1"/>
    <col min="2824" max="2824" width="7.109375" style="30" customWidth="1"/>
    <col min="2825" max="2825" width="9.33203125" style="30" customWidth="1"/>
    <col min="2826" max="2826" width="7.88671875" style="30" customWidth="1"/>
    <col min="2827" max="2828" width="8.5546875" style="30" customWidth="1"/>
    <col min="2829" max="2829" width="7.88671875" style="30" customWidth="1"/>
    <col min="2830" max="2830" width="8.88671875" style="30"/>
    <col min="2831" max="2832" width="4.44140625" style="30" customWidth="1"/>
    <col min="2833" max="2833" width="12.109375" style="30" customWidth="1"/>
    <col min="2834" max="2834" width="7.88671875" style="30" customWidth="1"/>
    <col min="2835" max="2835" width="7.44140625" style="30" customWidth="1"/>
    <col min="2836" max="2840" width="8.88671875" style="30"/>
    <col min="2841" max="2853" width="0" style="30" hidden="1" customWidth="1"/>
    <col min="2854" max="3072" width="8.88671875" style="30"/>
    <col min="3073" max="3073" width="5.44140625" style="30" customWidth="1"/>
    <col min="3074" max="3074" width="4.44140625" style="30" customWidth="1"/>
    <col min="3075" max="3075" width="8.33203125" style="30" customWidth="1"/>
    <col min="3076" max="3076" width="7.109375" style="30" customWidth="1"/>
    <col min="3077" max="3077" width="9.33203125" style="30" customWidth="1"/>
    <col min="3078" max="3078" width="7.109375" style="30" customWidth="1"/>
    <col min="3079" max="3079" width="9.33203125" style="30" customWidth="1"/>
    <col min="3080" max="3080" width="7.109375" style="30" customWidth="1"/>
    <col min="3081" max="3081" width="9.33203125" style="30" customWidth="1"/>
    <col min="3082" max="3082" width="7.88671875" style="30" customWidth="1"/>
    <col min="3083" max="3084" width="8.5546875" style="30" customWidth="1"/>
    <col min="3085" max="3085" width="7.88671875" style="30" customWidth="1"/>
    <col min="3086" max="3086" width="8.88671875" style="30"/>
    <col min="3087" max="3088" width="4.44140625" style="30" customWidth="1"/>
    <col min="3089" max="3089" width="12.109375" style="30" customWidth="1"/>
    <col min="3090" max="3090" width="7.88671875" style="30" customWidth="1"/>
    <col min="3091" max="3091" width="7.44140625" style="30" customWidth="1"/>
    <col min="3092" max="3096" width="8.88671875" style="30"/>
    <col min="3097" max="3109" width="0" style="30" hidden="1" customWidth="1"/>
    <col min="3110" max="3328" width="8.88671875" style="30"/>
    <col min="3329" max="3329" width="5.44140625" style="30" customWidth="1"/>
    <col min="3330" max="3330" width="4.44140625" style="30" customWidth="1"/>
    <col min="3331" max="3331" width="8.33203125" style="30" customWidth="1"/>
    <col min="3332" max="3332" width="7.109375" style="30" customWidth="1"/>
    <col min="3333" max="3333" width="9.33203125" style="30" customWidth="1"/>
    <col min="3334" max="3334" width="7.109375" style="30" customWidth="1"/>
    <col min="3335" max="3335" width="9.33203125" style="30" customWidth="1"/>
    <col min="3336" max="3336" width="7.109375" style="30" customWidth="1"/>
    <col min="3337" max="3337" width="9.33203125" style="30" customWidth="1"/>
    <col min="3338" max="3338" width="7.88671875" style="30" customWidth="1"/>
    <col min="3339" max="3340" width="8.5546875" style="30" customWidth="1"/>
    <col min="3341" max="3341" width="7.88671875" style="30" customWidth="1"/>
    <col min="3342" max="3342" width="8.88671875" style="30"/>
    <col min="3343" max="3344" width="4.44140625" style="30" customWidth="1"/>
    <col min="3345" max="3345" width="12.109375" style="30" customWidth="1"/>
    <col min="3346" max="3346" width="7.88671875" style="30" customWidth="1"/>
    <col min="3347" max="3347" width="7.44140625" style="30" customWidth="1"/>
    <col min="3348" max="3352" width="8.88671875" style="30"/>
    <col min="3353" max="3365" width="0" style="30" hidden="1" customWidth="1"/>
    <col min="3366" max="3584" width="8.88671875" style="30"/>
    <col min="3585" max="3585" width="5.44140625" style="30" customWidth="1"/>
    <col min="3586" max="3586" width="4.44140625" style="30" customWidth="1"/>
    <col min="3587" max="3587" width="8.33203125" style="30" customWidth="1"/>
    <col min="3588" max="3588" width="7.109375" style="30" customWidth="1"/>
    <col min="3589" max="3589" width="9.33203125" style="30" customWidth="1"/>
    <col min="3590" max="3590" width="7.109375" style="30" customWidth="1"/>
    <col min="3591" max="3591" width="9.33203125" style="30" customWidth="1"/>
    <col min="3592" max="3592" width="7.109375" style="30" customWidth="1"/>
    <col min="3593" max="3593" width="9.33203125" style="30" customWidth="1"/>
    <col min="3594" max="3594" width="7.88671875" style="30" customWidth="1"/>
    <col min="3595" max="3596" width="8.5546875" style="30" customWidth="1"/>
    <col min="3597" max="3597" width="7.88671875" style="30" customWidth="1"/>
    <col min="3598" max="3598" width="8.88671875" style="30"/>
    <col min="3599" max="3600" width="4.44140625" style="30" customWidth="1"/>
    <col min="3601" max="3601" width="12.109375" style="30" customWidth="1"/>
    <col min="3602" max="3602" width="7.88671875" style="30" customWidth="1"/>
    <col min="3603" max="3603" width="7.44140625" style="30" customWidth="1"/>
    <col min="3604" max="3608" width="8.88671875" style="30"/>
    <col min="3609" max="3621" width="0" style="30" hidden="1" customWidth="1"/>
    <col min="3622" max="3840" width="8.88671875" style="30"/>
    <col min="3841" max="3841" width="5.44140625" style="30" customWidth="1"/>
    <col min="3842" max="3842" width="4.44140625" style="30" customWidth="1"/>
    <col min="3843" max="3843" width="8.33203125" style="30" customWidth="1"/>
    <col min="3844" max="3844" width="7.109375" style="30" customWidth="1"/>
    <col min="3845" max="3845" width="9.33203125" style="30" customWidth="1"/>
    <col min="3846" max="3846" width="7.109375" style="30" customWidth="1"/>
    <col min="3847" max="3847" width="9.33203125" style="30" customWidth="1"/>
    <col min="3848" max="3848" width="7.109375" style="30" customWidth="1"/>
    <col min="3849" max="3849" width="9.33203125" style="30" customWidth="1"/>
    <col min="3850" max="3850" width="7.88671875" style="30" customWidth="1"/>
    <col min="3851" max="3852" width="8.5546875" style="30" customWidth="1"/>
    <col min="3853" max="3853" width="7.88671875" style="30" customWidth="1"/>
    <col min="3854" max="3854" width="8.88671875" style="30"/>
    <col min="3855" max="3856" width="4.44140625" style="30" customWidth="1"/>
    <col min="3857" max="3857" width="12.109375" style="30" customWidth="1"/>
    <col min="3858" max="3858" width="7.88671875" style="30" customWidth="1"/>
    <col min="3859" max="3859" width="7.44140625" style="30" customWidth="1"/>
    <col min="3860" max="3864" width="8.88671875" style="30"/>
    <col min="3865" max="3877" width="0" style="30" hidden="1" customWidth="1"/>
    <col min="3878" max="4096" width="8.88671875" style="30"/>
    <col min="4097" max="4097" width="5.44140625" style="30" customWidth="1"/>
    <col min="4098" max="4098" width="4.44140625" style="30" customWidth="1"/>
    <col min="4099" max="4099" width="8.33203125" style="30" customWidth="1"/>
    <col min="4100" max="4100" width="7.109375" style="30" customWidth="1"/>
    <col min="4101" max="4101" width="9.33203125" style="30" customWidth="1"/>
    <col min="4102" max="4102" width="7.109375" style="30" customWidth="1"/>
    <col min="4103" max="4103" width="9.33203125" style="30" customWidth="1"/>
    <col min="4104" max="4104" width="7.109375" style="30" customWidth="1"/>
    <col min="4105" max="4105" width="9.33203125" style="30" customWidth="1"/>
    <col min="4106" max="4106" width="7.88671875" style="30" customWidth="1"/>
    <col min="4107" max="4108" width="8.5546875" style="30" customWidth="1"/>
    <col min="4109" max="4109" width="7.88671875" style="30" customWidth="1"/>
    <col min="4110" max="4110" width="8.88671875" style="30"/>
    <col min="4111" max="4112" width="4.44140625" style="30" customWidth="1"/>
    <col min="4113" max="4113" width="12.109375" style="30" customWidth="1"/>
    <col min="4114" max="4114" width="7.88671875" style="30" customWidth="1"/>
    <col min="4115" max="4115" width="7.44140625" style="30" customWidth="1"/>
    <col min="4116" max="4120" width="8.88671875" style="30"/>
    <col min="4121" max="4133" width="0" style="30" hidden="1" customWidth="1"/>
    <col min="4134" max="4352" width="8.88671875" style="30"/>
    <col min="4353" max="4353" width="5.44140625" style="30" customWidth="1"/>
    <col min="4354" max="4354" width="4.44140625" style="30" customWidth="1"/>
    <col min="4355" max="4355" width="8.33203125" style="30" customWidth="1"/>
    <col min="4356" max="4356" width="7.109375" style="30" customWidth="1"/>
    <col min="4357" max="4357" width="9.33203125" style="30" customWidth="1"/>
    <col min="4358" max="4358" width="7.109375" style="30" customWidth="1"/>
    <col min="4359" max="4359" width="9.33203125" style="30" customWidth="1"/>
    <col min="4360" max="4360" width="7.109375" style="30" customWidth="1"/>
    <col min="4361" max="4361" width="9.33203125" style="30" customWidth="1"/>
    <col min="4362" max="4362" width="7.88671875" style="30" customWidth="1"/>
    <col min="4363" max="4364" width="8.5546875" style="30" customWidth="1"/>
    <col min="4365" max="4365" width="7.88671875" style="30" customWidth="1"/>
    <col min="4366" max="4366" width="8.88671875" style="30"/>
    <col min="4367" max="4368" width="4.44140625" style="30" customWidth="1"/>
    <col min="4369" max="4369" width="12.109375" style="30" customWidth="1"/>
    <col min="4370" max="4370" width="7.88671875" style="30" customWidth="1"/>
    <col min="4371" max="4371" width="7.44140625" style="30" customWidth="1"/>
    <col min="4372" max="4376" width="8.88671875" style="30"/>
    <col min="4377" max="4389" width="0" style="30" hidden="1" customWidth="1"/>
    <col min="4390" max="4608" width="8.88671875" style="30"/>
    <col min="4609" max="4609" width="5.44140625" style="30" customWidth="1"/>
    <col min="4610" max="4610" width="4.44140625" style="30" customWidth="1"/>
    <col min="4611" max="4611" width="8.33203125" style="30" customWidth="1"/>
    <col min="4612" max="4612" width="7.109375" style="30" customWidth="1"/>
    <col min="4613" max="4613" width="9.33203125" style="30" customWidth="1"/>
    <col min="4614" max="4614" width="7.109375" style="30" customWidth="1"/>
    <col min="4615" max="4615" width="9.33203125" style="30" customWidth="1"/>
    <col min="4616" max="4616" width="7.109375" style="30" customWidth="1"/>
    <col min="4617" max="4617" width="9.33203125" style="30" customWidth="1"/>
    <col min="4618" max="4618" width="7.88671875" style="30" customWidth="1"/>
    <col min="4619" max="4620" width="8.5546875" style="30" customWidth="1"/>
    <col min="4621" max="4621" width="7.88671875" style="30" customWidth="1"/>
    <col min="4622" max="4622" width="8.88671875" style="30"/>
    <col min="4623" max="4624" width="4.44140625" style="30" customWidth="1"/>
    <col min="4625" max="4625" width="12.109375" style="30" customWidth="1"/>
    <col min="4626" max="4626" width="7.88671875" style="30" customWidth="1"/>
    <col min="4627" max="4627" width="7.44140625" style="30" customWidth="1"/>
    <col min="4628" max="4632" width="8.88671875" style="30"/>
    <col min="4633" max="4645" width="0" style="30" hidden="1" customWidth="1"/>
    <col min="4646" max="4864" width="8.88671875" style="30"/>
    <col min="4865" max="4865" width="5.44140625" style="30" customWidth="1"/>
    <col min="4866" max="4866" width="4.44140625" style="30" customWidth="1"/>
    <col min="4867" max="4867" width="8.33203125" style="30" customWidth="1"/>
    <col min="4868" max="4868" width="7.109375" style="30" customWidth="1"/>
    <col min="4869" max="4869" width="9.33203125" style="30" customWidth="1"/>
    <col min="4870" max="4870" width="7.109375" style="30" customWidth="1"/>
    <col min="4871" max="4871" width="9.33203125" style="30" customWidth="1"/>
    <col min="4872" max="4872" width="7.109375" style="30" customWidth="1"/>
    <col min="4873" max="4873" width="9.33203125" style="30" customWidth="1"/>
    <col min="4874" max="4874" width="7.88671875" style="30" customWidth="1"/>
    <col min="4875" max="4876" width="8.5546875" style="30" customWidth="1"/>
    <col min="4877" max="4877" width="7.88671875" style="30" customWidth="1"/>
    <col min="4878" max="4878" width="8.88671875" style="30"/>
    <col min="4879" max="4880" width="4.44140625" style="30" customWidth="1"/>
    <col min="4881" max="4881" width="12.109375" style="30" customWidth="1"/>
    <col min="4882" max="4882" width="7.88671875" style="30" customWidth="1"/>
    <col min="4883" max="4883" width="7.44140625" style="30" customWidth="1"/>
    <col min="4884" max="4888" width="8.88671875" style="30"/>
    <col min="4889" max="4901" width="0" style="30" hidden="1" customWidth="1"/>
    <col min="4902" max="5120" width="8.88671875" style="30"/>
    <col min="5121" max="5121" width="5.44140625" style="30" customWidth="1"/>
    <col min="5122" max="5122" width="4.44140625" style="30" customWidth="1"/>
    <col min="5123" max="5123" width="8.33203125" style="30" customWidth="1"/>
    <col min="5124" max="5124" width="7.109375" style="30" customWidth="1"/>
    <col min="5125" max="5125" width="9.33203125" style="30" customWidth="1"/>
    <col min="5126" max="5126" width="7.109375" style="30" customWidth="1"/>
    <col min="5127" max="5127" width="9.33203125" style="30" customWidth="1"/>
    <col min="5128" max="5128" width="7.109375" style="30" customWidth="1"/>
    <col min="5129" max="5129" width="9.33203125" style="30" customWidth="1"/>
    <col min="5130" max="5130" width="7.88671875" style="30" customWidth="1"/>
    <col min="5131" max="5132" width="8.5546875" style="30" customWidth="1"/>
    <col min="5133" max="5133" width="7.88671875" style="30" customWidth="1"/>
    <col min="5134" max="5134" width="8.88671875" style="30"/>
    <col min="5135" max="5136" width="4.44140625" style="30" customWidth="1"/>
    <col min="5137" max="5137" width="12.109375" style="30" customWidth="1"/>
    <col min="5138" max="5138" width="7.88671875" style="30" customWidth="1"/>
    <col min="5139" max="5139" width="7.44140625" style="30" customWidth="1"/>
    <col min="5140" max="5144" width="8.88671875" style="30"/>
    <col min="5145" max="5157" width="0" style="30" hidden="1" customWidth="1"/>
    <col min="5158" max="5376" width="8.88671875" style="30"/>
    <col min="5377" max="5377" width="5.44140625" style="30" customWidth="1"/>
    <col min="5378" max="5378" width="4.44140625" style="30" customWidth="1"/>
    <col min="5379" max="5379" width="8.33203125" style="30" customWidth="1"/>
    <col min="5380" max="5380" width="7.109375" style="30" customWidth="1"/>
    <col min="5381" max="5381" width="9.33203125" style="30" customWidth="1"/>
    <col min="5382" max="5382" width="7.109375" style="30" customWidth="1"/>
    <col min="5383" max="5383" width="9.33203125" style="30" customWidth="1"/>
    <col min="5384" max="5384" width="7.109375" style="30" customWidth="1"/>
    <col min="5385" max="5385" width="9.33203125" style="30" customWidth="1"/>
    <col min="5386" max="5386" width="7.88671875" style="30" customWidth="1"/>
    <col min="5387" max="5388" width="8.5546875" style="30" customWidth="1"/>
    <col min="5389" max="5389" width="7.88671875" style="30" customWidth="1"/>
    <col min="5390" max="5390" width="8.88671875" style="30"/>
    <col min="5391" max="5392" width="4.44140625" style="30" customWidth="1"/>
    <col min="5393" max="5393" width="12.109375" style="30" customWidth="1"/>
    <col min="5394" max="5394" width="7.88671875" style="30" customWidth="1"/>
    <col min="5395" max="5395" width="7.44140625" style="30" customWidth="1"/>
    <col min="5396" max="5400" width="8.88671875" style="30"/>
    <col min="5401" max="5413" width="0" style="30" hidden="1" customWidth="1"/>
    <col min="5414" max="5632" width="8.88671875" style="30"/>
    <col min="5633" max="5633" width="5.44140625" style="30" customWidth="1"/>
    <col min="5634" max="5634" width="4.44140625" style="30" customWidth="1"/>
    <col min="5635" max="5635" width="8.33203125" style="30" customWidth="1"/>
    <col min="5636" max="5636" width="7.109375" style="30" customWidth="1"/>
    <col min="5637" max="5637" width="9.33203125" style="30" customWidth="1"/>
    <col min="5638" max="5638" width="7.109375" style="30" customWidth="1"/>
    <col min="5639" max="5639" width="9.33203125" style="30" customWidth="1"/>
    <col min="5640" max="5640" width="7.109375" style="30" customWidth="1"/>
    <col min="5641" max="5641" width="9.33203125" style="30" customWidth="1"/>
    <col min="5642" max="5642" width="7.88671875" style="30" customWidth="1"/>
    <col min="5643" max="5644" width="8.5546875" style="30" customWidth="1"/>
    <col min="5645" max="5645" width="7.88671875" style="30" customWidth="1"/>
    <col min="5646" max="5646" width="8.88671875" style="30"/>
    <col min="5647" max="5648" width="4.44140625" style="30" customWidth="1"/>
    <col min="5649" max="5649" width="12.109375" style="30" customWidth="1"/>
    <col min="5650" max="5650" width="7.88671875" style="30" customWidth="1"/>
    <col min="5651" max="5651" width="7.44140625" style="30" customWidth="1"/>
    <col min="5652" max="5656" width="8.88671875" style="30"/>
    <col min="5657" max="5669" width="0" style="30" hidden="1" customWidth="1"/>
    <col min="5670" max="5888" width="8.88671875" style="30"/>
    <col min="5889" max="5889" width="5.44140625" style="30" customWidth="1"/>
    <col min="5890" max="5890" width="4.44140625" style="30" customWidth="1"/>
    <col min="5891" max="5891" width="8.33203125" style="30" customWidth="1"/>
    <col min="5892" max="5892" width="7.109375" style="30" customWidth="1"/>
    <col min="5893" max="5893" width="9.33203125" style="30" customWidth="1"/>
    <col min="5894" max="5894" width="7.109375" style="30" customWidth="1"/>
    <col min="5895" max="5895" width="9.33203125" style="30" customWidth="1"/>
    <col min="5896" max="5896" width="7.109375" style="30" customWidth="1"/>
    <col min="5897" max="5897" width="9.33203125" style="30" customWidth="1"/>
    <col min="5898" max="5898" width="7.88671875" style="30" customWidth="1"/>
    <col min="5899" max="5900" width="8.5546875" style="30" customWidth="1"/>
    <col min="5901" max="5901" width="7.88671875" style="30" customWidth="1"/>
    <col min="5902" max="5902" width="8.88671875" style="30"/>
    <col min="5903" max="5904" width="4.44140625" style="30" customWidth="1"/>
    <col min="5905" max="5905" width="12.109375" style="30" customWidth="1"/>
    <col min="5906" max="5906" width="7.88671875" style="30" customWidth="1"/>
    <col min="5907" max="5907" width="7.44140625" style="30" customWidth="1"/>
    <col min="5908" max="5912" width="8.88671875" style="30"/>
    <col min="5913" max="5925" width="0" style="30" hidden="1" customWidth="1"/>
    <col min="5926" max="6144" width="8.88671875" style="30"/>
    <col min="6145" max="6145" width="5.44140625" style="30" customWidth="1"/>
    <col min="6146" max="6146" width="4.44140625" style="30" customWidth="1"/>
    <col min="6147" max="6147" width="8.33203125" style="30" customWidth="1"/>
    <col min="6148" max="6148" width="7.109375" style="30" customWidth="1"/>
    <col min="6149" max="6149" width="9.33203125" style="30" customWidth="1"/>
    <col min="6150" max="6150" width="7.109375" style="30" customWidth="1"/>
    <col min="6151" max="6151" width="9.33203125" style="30" customWidth="1"/>
    <col min="6152" max="6152" width="7.109375" style="30" customWidth="1"/>
    <col min="6153" max="6153" width="9.33203125" style="30" customWidth="1"/>
    <col min="6154" max="6154" width="7.88671875" style="30" customWidth="1"/>
    <col min="6155" max="6156" width="8.5546875" style="30" customWidth="1"/>
    <col min="6157" max="6157" width="7.88671875" style="30" customWidth="1"/>
    <col min="6158" max="6158" width="8.88671875" style="30"/>
    <col min="6159" max="6160" width="4.44140625" style="30" customWidth="1"/>
    <col min="6161" max="6161" width="12.109375" style="30" customWidth="1"/>
    <col min="6162" max="6162" width="7.88671875" style="30" customWidth="1"/>
    <col min="6163" max="6163" width="7.44140625" style="30" customWidth="1"/>
    <col min="6164" max="6168" width="8.88671875" style="30"/>
    <col min="6169" max="6181" width="0" style="30" hidden="1" customWidth="1"/>
    <col min="6182" max="6400" width="8.88671875" style="30"/>
    <col min="6401" max="6401" width="5.44140625" style="30" customWidth="1"/>
    <col min="6402" max="6402" width="4.44140625" style="30" customWidth="1"/>
    <col min="6403" max="6403" width="8.33203125" style="30" customWidth="1"/>
    <col min="6404" max="6404" width="7.109375" style="30" customWidth="1"/>
    <col min="6405" max="6405" width="9.33203125" style="30" customWidth="1"/>
    <col min="6406" max="6406" width="7.109375" style="30" customWidth="1"/>
    <col min="6407" max="6407" width="9.33203125" style="30" customWidth="1"/>
    <col min="6408" max="6408" width="7.109375" style="30" customWidth="1"/>
    <col min="6409" max="6409" width="9.33203125" style="30" customWidth="1"/>
    <col min="6410" max="6410" width="7.88671875" style="30" customWidth="1"/>
    <col min="6411" max="6412" width="8.5546875" style="30" customWidth="1"/>
    <col min="6413" max="6413" width="7.88671875" style="30" customWidth="1"/>
    <col min="6414" max="6414" width="8.88671875" style="30"/>
    <col min="6415" max="6416" width="4.44140625" style="30" customWidth="1"/>
    <col min="6417" max="6417" width="12.109375" style="30" customWidth="1"/>
    <col min="6418" max="6418" width="7.88671875" style="30" customWidth="1"/>
    <col min="6419" max="6419" width="7.44140625" style="30" customWidth="1"/>
    <col min="6420" max="6424" width="8.88671875" style="30"/>
    <col min="6425" max="6437" width="0" style="30" hidden="1" customWidth="1"/>
    <col min="6438" max="6656" width="8.88671875" style="30"/>
    <col min="6657" max="6657" width="5.44140625" style="30" customWidth="1"/>
    <col min="6658" max="6658" width="4.44140625" style="30" customWidth="1"/>
    <col min="6659" max="6659" width="8.33203125" style="30" customWidth="1"/>
    <col min="6660" max="6660" width="7.109375" style="30" customWidth="1"/>
    <col min="6661" max="6661" width="9.33203125" style="30" customWidth="1"/>
    <col min="6662" max="6662" width="7.109375" style="30" customWidth="1"/>
    <col min="6663" max="6663" width="9.33203125" style="30" customWidth="1"/>
    <col min="6664" max="6664" width="7.109375" style="30" customWidth="1"/>
    <col min="6665" max="6665" width="9.33203125" style="30" customWidth="1"/>
    <col min="6666" max="6666" width="7.88671875" style="30" customWidth="1"/>
    <col min="6667" max="6668" width="8.5546875" style="30" customWidth="1"/>
    <col min="6669" max="6669" width="7.88671875" style="30" customWidth="1"/>
    <col min="6670" max="6670" width="8.88671875" style="30"/>
    <col min="6671" max="6672" width="4.44140625" style="30" customWidth="1"/>
    <col min="6673" max="6673" width="12.109375" style="30" customWidth="1"/>
    <col min="6674" max="6674" width="7.88671875" style="30" customWidth="1"/>
    <col min="6675" max="6675" width="7.44140625" style="30" customWidth="1"/>
    <col min="6676" max="6680" width="8.88671875" style="30"/>
    <col min="6681" max="6693" width="0" style="30" hidden="1" customWidth="1"/>
    <col min="6694" max="6912" width="8.88671875" style="30"/>
    <col min="6913" max="6913" width="5.44140625" style="30" customWidth="1"/>
    <col min="6914" max="6914" width="4.44140625" style="30" customWidth="1"/>
    <col min="6915" max="6915" width="8.33203125" style="30" customWidth="1"/>
    <col min="6916" max="6916" width="7.109375" style="30" customWidth="1"/>
    <col min="6917" max="6917" width="9.33203125" style="30" customWidth="1"/>
    <col min="6918" max="6918" width="7.109375" style="30" customWidth="1"/>
    <col min="6919" max="6919" width="9.33203125" style="30" customWidth="1"/>
    <col min="6920" max="6920" width="7.109375" style="30" customWidth="1"/>
    <col min="6921" max="6921" width="9.33203125" style="30" customWidth="1"/>
    <col min="6922" max="6922" width="7.88671875" style="30" customWidth="1"/>
    <col min="6923" max="6924" width="8.5546875" style="30" customWidth="1"/>
    <col min="6925" max="6925" width="7.88671875" style="30" customWidth="1"/>
    <col min="6926" max="6926" width="8.88671875" style="30"/>
    <col min="6927" max="6928" width="4.44140625" style="30" customWidth="1"/>
    <col min="6929" max="6929" width="12.109375" style="30" customWidth="1"/>
    <col min="6930" max="6930" width="7.88671875" style="30" customWidth="1"/>
    <col min="6931" max="6931" width="7.44140625" style="30" customWidth="1"/>
    <col min="6932" max="6936" width="8.88671875" style="30"/>
    <col min="6937" max="6949" width="0" style="30" hidden="1" customWidth="1"/>
    <col min="6950" max="7168" width="8.88671875" style="30"/>
    <col min="7169" max="7169" width="5.44140625" style="30" customWidth="1"/>
    <col min="7170" max="7170" width="4.44140625" style="30" customWidth="1"/>
    <col min="7171" max="7171" width="8.33203125" style="30" customWidth="1"/>
    <col min="7172" max="7172" width="7.109375" style="30" customWidth="1"/>
    <col min="7173" max="7173" width="9.33203125" style="30" customWidth="1"/>
    <col min="7174" max="7174" width="7.109375" style="30" customWidth="1"/>
    <col min="7175" max="7175" width="9.33203125" style="30" customWidth="1"/>
    <col min="7176" max="7176" width="7.109375" style="30" customWidth="1"/>
    <col min="7177" max="7177" width="9.33203125" style="30" customWidth="1"/>
    <col min="7178" max="7178" width="7.88671875" style="30" customWidth="1"/>
    <col min="7179" max="7180" width="8.5546875" style="30" customWidth="1"/>
    <col min="7181" max="7181" width="7.88671875" style="30" customWidth="1"/>
    <col min="7182" max="7182" width="8.88671875" style="30"/>
    <col min="7183" max="7184" width="4.44140625" style="30" customWidth="1"/>
    <col min="7185" max="7185" width="12.109375" style="30" customWidth="1"/>
    <col min="7186" max="7186" width="7.88671875" style="30" customWidth="1"/>
    <col min="7187" max="7187" width="7.44140625" style="30" customWidth="1"/>
    <col min="7188" max="7192" width="8.88671875" style="30"/>
    <col min="7193" max="7205" width="0" style="30" hidden="1" customWidth="1"/>
    <col min="7206" max="7424" width="8.88671875" style="30"/>
    <col min="7425" max="7425" width="5.44140625" style="30" customWidth="1"/>
    <col min="7426" max="7426" width="4.44140625" style="30" customWidth="1"/>
    <col min="7427" max="7427" width="8.33203125" style="30" customWidth="1"/>
    <col min="7428" max="7428" width="7.109375" style="30" customWidth="1"/>
    <col min="7429" max="7429" width="9.33203125" style="30" customWidth="1"/>
    <col min="7430" max="7430" width="7.109375" style="30" customWidth="1"/>
    <col min="7431" max="7431" width="9.33203125" style="30" customWidth="1"/>
    <col min="7432" max="7432" width="7.109375" style="30" customWidth="1"/>
    <col min="7433" max="7433" width="9.33203125" style="30" customWidth="1"/>
    <col min="7434" max="7434" width="7.88671875" style="30" customWidth="1"/>
    <col min="7435" max="7436" width="8.5546875" style="30" customWidth="1"/>
    <col min="7437" max="7437" width="7.88671875" style="30" customWidth="1"/>
    <col min="7438" max="7438" width="8.88671875" style="30"/>
    <col min="7439" max="7440" width="4.44140625" style="30" customWidth="1"/>
    <col min="7441" max="7441" width="12.109375" style="30" customWidth="1"/>
    <col min="7442" max="7442" width="7.88671875" style="30" customWidth="1"/>
    <col min="7443" max="7443" width="7.44140625" style="30" customWidth="1"/>
    <col min="7444" max="7448" width="8.88671875" style="30"/>
    <col min="7449" max="7461" width="0" style="30" hidden="1" customWidth="1"/>
    <col min="7462" max="7680" width="8.88671875" style="30"/>
    <col min="7681" max="7681" width="5.44140625" style="30" customWidth="1"/>
    <col min="7682" max="7682" width="4.44140625" style="30" customWidth="1"/>
    <col min="7683" max="7683" width="8.33203125" style="30" customWidth="1"/>
    <col min="7684" max="7684" width="7.109375" style="30" customWidth="1"/>
    <col min="7685" max="7685" width="9.33203125" style="30" customWidth="1"/>
    <col min="7686" max="7686" width="7.109375" style="30" customWidth="1"/>
    <col min="7687" max="7687" width="9.33203125" style="30" customWidth="1"/>
    <col min="7688" max="7688" width="7.109375" style="30" customWidth="1"/>
    <col min="7689" max="7689" width="9.33203125" style="30" customWidth="1"/>
    <col min="7690" max="7690" width="7.88671875" style="30" customWidth="1"/>
    <col min="7691" max="7692" width="8.5546875" style="30" customWidth="1"/>
    <col min="7693" max="7693" width="7.88671875" style="30" customWidth="1"/>
    <col min="7694" max="7694" width="8.88671875" style="30"/>
    <col min="7695" max="7696" width="4.44140625" style="30" customWidth="1"/>
    <col min="7697" max="7697" width="12.109375" style="30" customWidth="1"/>
    <col min="7698" max="7698" width="7.88671875" style="30" customWidth="1"/>
    <col min="7699" max="7699" width="7.44140625" style="30" customWidth="1"/>
    <col min="7700" max="7704" width="8.88671875" style="30"/>
    <col min="7705" max="7717" width="0" style="30" hidden="1" customWidth="1"/>
    <col min="7718" max="7936" width="8.88671875" style="30"/>
    <col min="7937" max="7937" width="5.44140625" style="30" customWidth="1"/>
    <col min="7938" max="7938" width="4.44140625" style="30" customWidth="1"/>
    <col min="7939" max="7939" width="8.33203125" style="30" customWidth="1"/>
    <col min="7940" max="7940" width="7.109375" style="30" customWidth="1"/>
    <col min="7941" max="7941" width="9.33203125" style="30" customWidth="1"/>
    <col min="7942" max="7942" width="7.109375" style="30" customWidth="1"/>
    <col min="7943" max="7943" width="9.33203125" style="30" customWidth="1"/>
    <col min="7944" max="7944" width="7.109375" style="30" customWidth="1"/>
    <col min="7945" max="7945" width="9.33203125" style="30" customWidth="1"/>
    <col min="7946" max="7946" width="7.88671875" style="30" customWidth="1"/>
    <col min="7947" max="7948" width="8.5546875" style="30" customWidth="1"/>
    <col min="7949" max="7949" width="7.88671875" style="30" customWidth="1"/>
    <col min="7950" max="7950" width="8.88671875" style="30"/>
    <col min="7951" max="7952" width="4.44140625" style="30" customWidth="1"/>
    <col min="7953" max="7953" width="12.109375" style="30" customWidth="1"/>
    <col min="7954" max="7954" width="7.88671875" style="30" customWidth="1"/>
    <col min="7955" max="7955" width="7.44140625" style="30" customWidth="1"/>
    <col min="7956" max="7960" width="8.88671875" style="30"/>
    <col min="7961" max="7973" width="0" style="30" hidden="1" customWidth="1"/>
    <col min="7974" max="8192" width="8.88671875" style="30"/>
    <col min="8193" max="8193" width="5.44140625" style="30" customWidth="1"/>
    <col min="8194" max="8194" width="4.44140625" style="30" customWidth="1"/>
    <col min="8195" max="8195" width="8.33203125" style="30" customWidth="1"/>
    <col min="8196" max="8196" width="7.109375" style="30" customWidth="1"/>
    <col min="8197" max="8197" width="9.33203125" style="30" customWidth="1"/>
    <col min="8198" max="8198" width="7.109375" style="30" customWidth="1"/>
    <col min="8199" max="8199" width="9.33203125" style="30" customWidth="1"/>
    <col min="8200" max="8200" width="7.109375" style="30" customWidth="1"/>
    <col min="8201" max="8201" width="9.33203125" style="30" customWidth="1"/>
    <col min="8202" max="8202" width="7.88671875" style="30" customWidth="1"/>
    <col min="8203" max="8204" width="8.5546875" style="30" customWidth="1"/>
    <col min="8205" max="8205" width="7.88671875" style="30" customWidth="1"/>
    <col min="8206" max="8206" width="8.88671875" style="30"/>
    <col min="8207" max="8208" width="4.44140625" style="30" customWidth="1"/>
    <col min="8209" max="8209" width="12.109375" style="30" customWidth="1"/>
    <col min="8210" max="8210" width="7.88671875" style="30" customWidth="1"/>
    <col min="8211" max="8211" width="7.44140625" style="30" customWidth="1"/>
    <col min="8212" max="8216" width="8.88671875" style="30"/>
    <col min="8217" max="8229" width="0" style="30" hidden="1" customWidth="1"/>
    <col min="8230" max="8448" width="8.88671875" style="30"/>
    <col min="8449" max="8449" width="5.44140625" style="30" customWidth="1"/>
    <col min="8450" max="8450" width="4.44140625" style="30" customWidth="1"/>
    <col min="8451" max="8451" width="8.33203125" style="30" customWidth="1"/>
    <col min="8452" max="8452" width="7.109375" style="30" customWidth="1"/>
    <col min="8453" max="8453" width="9.33203125" style="30" customWidth="1"/>
    <col min="8454" max="8454" width="7.109375" style="30" customWidth="1"/>
    <col min="8455" max="8455" width="9.33203125" style="30" customWidth="1"/>
    <col min="8456" max="8456" width="7.109375" style="30" customWidth="1"/>
    <col min="8457" max="8457" width="9.33203125" style="30" customWidth="1"/>
    <col min="8458" max="8458" width="7.88671875" style="30" customWidth="1"/>
    <col min="8459" max="8460" width="8.5546875" style="30" customWidth="1"/>
    <col min="8461" max="8461" width="7.88671875" style="30" customWidth="1"/>
    <col min="8462" max="8462" width="8.88671875" style="30"/>
    <col min="8463" max="8464" width="4.44140625" style="30" customWidth="1"/>
    <col min="8465" max="8465" width="12.109375" style="30" customWidth="1"/>
    <col min="8466" max="8466" width="7.88671875" style="30" customWidth="1"/>
    <col min="8467" max="8467" width="7.44140625" style="30" customWidth="1"/>
    <col min="8468" max="8472" width="8.88671875" style="30"/>
    <col min="8473" max="8485" width="0" style="30" hidden="1" customWidth="1"/>
    <col min="8486" max="8704" width="8.88671875" style="30"/>
    <col min="8705" max="8705" width="5.44140625" style="30" customWidth="1"/>
    <col min="8706" max="8706" width="4.44140625" style="30" customWidth="1"/>
    <col min="8707" max="8707" width="8.33203125" style="30" customWidth="1"/>
    <col min="8708" max="8708" width="7.109375" style="30" customWidth="1"/>
    <col min="8709" max="8709" width="9.33203125" style="30" customWidth="1"/>
    <col min="8710" max="8710" width="7.109375" style="30" customWidth="1"/>
    <col min="8711" max="8711" width="9.33203125" style="30" customWidth="1"/>
    <col min="8712" max="8712" width="7.109375" style="30" customWidth="1"/>
    <col min="8713" max="8713" width="9.33203125" style="30" customWidth="1"/>
    <col min="8714" max="8714" width="7.88671875" style="30" customWidth="1"/>
    <col min="8715" max="8716" width="8.5546875" style="30" customWidth="1"/>
    <col min="8717" max="8717" width="7.88671875" style="30" customWidth="1"/>
    <col min="8718" max="8718" width="8.88671875" style="30"/>
    <col min="8719" max="8720" width="4.44140625" style="30" customWidth="1"/>
    <col min="8721" max="8721" width="12.109375" style="30" customWidth="1"/>
    <col min="8722" max="8722" width="7.88671875" style="30" customWidth="1"/>
    <col min="8723" max="8723" width="7.44140625" style="30" customWidth="1"/>
    <col min="8724" max="8728" width="8.88671875" style="30"/>
    <col min="8729" max="8741" width="0" style="30" hidden="1" customWidth="1"/>
    <col min="8742" max="8960" width="8.88671875" style="30"/>
    <col min="8961" max="8961" width="5.44140625" style="30" customWidth="1"/>
    <col min="8962" max="8962" width="4.44140625" style="30" customWidth="1"/>
    <col min="8963" max="8963" width="8.33203125" style="30" customWidth="1"/>
    <col min="8964" max="8964" width="7.109375" style="30" customWidth="1"/>
    <col min="8965" max="8965" width="9.33203125" style="30" customWidth="1"/>
    <col min="8966" max="8966" width="7.109375" style="30" customWidth="1"/>
    <col min="8967" max="8967" width="9.33203125" style="30" customWidth="1"/>
    <col min="8968" max="8968" width="7.109375" style="30" customWidth="1"/>
    <col min="8969" max="8969" width="9.33203125" style="30" customWidth="1"/>
    <col min="8970" max="8970" width="7.88671875" style="30" customWidth="1"/>
    <col min="8971" max="8972" width="8.5546875" style="30" customWidth="1"/>
    <col min="8973" max="8973" width="7.88671875" style="30" customWidth="1"/>
    <col min="8974" max="8974" width="8.88671875" style="30"/>
    <col min="8975" max="8976" width="4.44140625" style="30" customWidth="1"/>
    <col min="8977" max="8977" width="12.109375" style="30" customWidth="1"/>
    <col min="8978" max="8978" width="7.88671875" style="30" customWidth="1"/>
    <col min="8979" max="8979" width="7.44140625" style="30" customWidth="1"/>
    <col min="8980" max="8984" width="8.88671875" style="30"/>
    <col min="8985" max="8997" width="0" style="30" hidden="1" customWidth="1"/>
    <col min="8998" max="9216" width="8.88671875" style="30"/>
    <col min="9217" max="9217" width="5.44140625" style="30" customWidth="1"/>
    <col min="9218" max="9218" width="4.44140625" style="30" customWidth="1"/>
    <col min="9219" max="9219" width="8.33203125" style="30" customWidth="1"/>
    <col min="9220" max="9220" width="7.109375" style="30" customWidth="1"/>
    <col min="9221" max="9221" width="9.33203125" style="30" customWidth="1"/>
    <col min="9222" max="9222" width="7.109375" style="30" customWidth="1"/>
    <col min="9223" max="9223" width="9.33203125" style="30" customWidth="1"/>
    <col min="9224" max="9224" width="7.109375" style="30" customWidth="1"/>
    <col min="9225" max="9225" width="9.33203125" style="30" customWidth="1"/>
    <col min="9226" max="9226" width="7.88671875" style="30" customWidth="1"/>
    <col min="9227" max="9228" width="8.5546875" style="30" customWidth="1"/>
    <col min="9229" max="9229" width="7.88671875" style="30" customWidth="1"/>
    <col min="9230" max="9230" width="8.88671875" style="30"/>
    <col min="9231" max="9232" width="4.44140625" style="30" customWidth="1"/>
    <col min="9233" max="9233" width="12.109375" style="30" customWidth="1"/>
    <col min="9234" max="9234" width="7.88671875" style="30" customWidth="1"/>
    <col min="9235" max="9235" width="7.44140625" style="30" customWidth="1"/>
    <col min="9236" max="9240" width="8.88671875" style="30"/>
    <col min="9241" max="9253" width="0" style="30" hidden="1" customWidth="1"/>
    <col min="9254" max="9472" width="8.88671875" style="30"/>
    <col min="9473" max="9473" width="5.44140625" style="30" customWidth="1"/>
    <col min="9474" max="9474" width="4.44140625" style="30" customWidth="1"/>
    <col min="9475" max="9475" width="8.33203125" style="30" customWidth="1"/>
    <col min="9476" max="9476" width="7.109375" style="30" customWidth="1"/>
    <col min="9477" max="9477" width="9.33203125" style="30" customWidth="1"/>
    <col min="9478" max="9478" width="7.109375" style="30" customWidth="1"/>
    <col min="9479" max="9479" width="9.33203125" style="30" customWidth="1"/>
    <col min="9480" max="9480" width="7.109375" style="30" customWidth="1"/>
    <col min="9481" max="9481" width="9.33203125" style="30" customWidth="1"/>
    <col min="9482" max="9482" width="7.88671875" style="30" customWidth="1"/>
    <col min="9483" max="9484" width="8.5546875" style="30" customWidth="1"/>
    <col min="9485" max="9485" width="7.88671875" style="30" customWidth="1"/>
    <col min="9486" max="9486" width="8.88671875" style="30"/>
    <col min="9487" max="9488" width="4.44140625" style="30" customWidth="1"/>
    <col min="9489" max="9489" width="12.109375" style="30" customWidth="1"/>
    <col min="9490" max="9490" width="7.88671875" style="30" customWidth="1"/>
    <col min="9491" max="9491" width="7.44140625" style="30" customWidth="1"/>
    <col min="9492" max="9496" width="8.88671875" style="30"/>
    <col min="9497" max="9509" width="0" style="30" hidden="1" customWidth="1"/>
    <col min="9510" max="9728" width="8.88671875" style="30"/>
    <col min="9729" max="9729" width="5.44140625" style="30" customWidth="1"/>
    <col min="9730" max="9730" width="4.44140625" style="30" customWidth="1"/>
    <col min="9731" max="9731" width="8.33203125" style="30" customWidth="1"/>
    <col min="9732" max="9732" width="7.109375" style="30" customWidth="1"/>
    <col min="9733" max="9733" width="9.33203125" style="30" customWidth="1"/>
    <col min="9734" max="9734" width="7.109375" style="30" customWidth="1"/>
    <col min="9735" max="9735" width="9.33203125" style="30" customWidth="1"/>
    <col min="9736" max="9736" width="7.109375" style="30" customWidth="1"/>
    <col min="9737" max="9737" width="9.33203125" style="30" customWidth="1"/>
    <col min="9738" max="9738" width="7.88671875" style="30" customWidth="1"/>
    <col min="9739" max="9740" width="8.5546875" style="30" customWidth="1"/>
    <col min="9741" max="9741" width="7.88671875" style="30" customWidth="1"/>
    <col min="9742" max="9742" width="8.88671875" style="30"/>
    <col min="9743" max="9744" width="4.44140625" style="30" customWidth="1"/>
    <col min="9745" max="9745" width="12.109375" style="30" customWidth="1"/>
    <col min="9746" max="9746" width="7.88671875" style="30" customWidth="1"/>
    <col min="9747" max="9747" width="7.44140625" style="30" customWidth="1"/>
    <col min="9748" max="9752" width="8.88671875" style="30"/>
    <col min="9753" max="9765" width="0" style="30" hidden="1" customWidth="1"/>
    <col min="9766" max="9984" width="8.88671875" style="30"/>
    <col min="9985" max="9985" width="5.44140625" style="30" customWidth="1"/>
    <col min="9986" max="9986" width="4.44140625" style="30" customWidth="1"/>
    <col min="9987" max="9987" width="8.33203125" style="30" customWidth="1"/>
    <col min="9988" max="9988" width="7.109375" style="30" customWidth="1"/>
    <col min="9989" max="9989" width="9.33203125" style="30" customWidth="1"/>
    <col min="9990" max="9990" width="7.109375" style="30" customWidth="1"/>
    <col min="9991" max="9991" width="9.33203125" style="30" customWidth="1"/>
    <col min="9992" max="9992" width="7.109375" style="30" customWidth="1"/>
    <col min="9993" max="9993" width="9.33203125" style="30" customWidth="1"/>
    <col min="9994" max="9994" width="7.88671875" style="30" customWidth="1"/>
    <col min="9995" max="9996" width="8.5546875" style="30" customWidth="1"/>
    <col min="9997" max="9997" width="7.88671875" style="30" customWidth="1"/>
    <col min="9998" max="9998" width="8.88671875" style="30"/>
    <col min="9999" max="10000" width="4.44140625" style="30" customWidth="1"/>
    <col min="10001" max="10001" width="12.109375" style="30" customWidth="1"/>
    <col min="10002" max="10002" width="7.88671875" style="30" customWidth="1"/>
    <col min="10003" max="10003" width="7.44140625" style="30" customWidth="1"/>
    <col min="10004" max="10008" width="8.88671875" style="30"/>
    <col min="10009" max="10021" width="0" style="30" hidden="1" customWidth="1"/>
    <col min="10022" max="10240" width="8.88671875" style="30"/>
    <col min="10241" max="10241" width="5.44140625" style="30" customWidth="1"/>
    <col min="10242" max="10242" width="4.44140625" style="30" customWidth="1"/>
    <col min="10243" max="10243" width="8.33203125" style="30" customWidth="1"/>
    <col min="10244" max="10244" width="7.109375" style="30" customWidth="1"/>
    <col min="10245" max="10245" width="9.33203125" style="30" customWidth="1"/>
    <col min="10246" max="10246" width="7.109375" style="30" customWidth="1"/>
    <col min="10247" max="10247" width="9.33203125" style="30" customWidth="1"/>
    <col min="10248" max="10248" width="7.109375" style="30" customWidth="1"/>
    <col min="10249" max="10249" width="9.33203125" style="30" customWidth="1"/>
    <col min="10250" max="10250" width="7.88671875" style="30" customWidth="1"/>
    <col min="10251" max="10252" width="8.5546875" style="30" customWidth="1"/>
    <col min="10253" max="10253" width="7.88671875" style="30" customWidth="1"/>
    <col min="10254" max="10254" width="8.88671875" style="30"/>
    <col min="10255" max="10256" width="4.44140625" style="30" customWidth="1"/>
    <col min="10257" max="10257" width="12.109375" style="30" customWidth="1"/>
    <col min="10258" max="10258" width="7.88671875" style="30" customWidth="1"/>
    <col min="10259" max="10259" width="7.44140625" style="30" customWidth="1"/>
    <col min="10260" max="10264" width="8.88671875" style="30"/>
    <col min="10265" max="10277" width="0" style="30" hidden="1" customWidth="1"/>
    <col min="10278" max="10496" width="8.88671875" style="30"/>
    <col min="10497" max="10497" width="5.44140625" style="30" customWidth="1"/>
    <col min="10498" max="10498" width="4.44140625" style="30" customWidth="1"/>
    <col min="10499" max="10499" width="8.33203125" style="30" customWidth="1"/>
    <col min="10500" max="10500" width="7.109375" style="30" customWidth="1"/>
    <col min="10501" max="10501" width="9.33203125" style="30" customWidth="1"/>
    <col min="10502" max="10502" width="7.109375" style="30" customWidth="1"/>
    <col min="10503" max="10503" width="9.33203125" style="30" customWidth="1"/>
    <col min="10504" max="10504" width="7.109375" style="30" customWidth="1"/>
    <col min="10505" max="10505" width="9.33203125" style="30" customWidth="1"/>
    <col min="10506" max="10506" width="7.88671875" style="30" customWidth="1"/>
    <col min="10507" max="10508" width="8.5546875" style="30" customWidth="1"/>
    <col min="10509" max="10509" width="7.88671875" style="30" customWidth="1"/>
    <col min="10510" max="10510" width="8.88671875" style="30"/>
    <col min="10511" max="10512" width="4.44140625" style="30" customWidth="1"/>
    <col min="10513" max="10513" width="12.109375" style="30" customWidth="1"/>
    <col min="10514" max="10514" width="7.88671875" style="30" customWidth="1"/>
    <col min="10515" max="10515" width="7.44140625" style="30" customWidth="1"/>
    <col min="10516" max="10520" width="8.88671875" style="30"/>
    <col min="10521" max="10533" width="0" style="30" hidden="1" customWidth="1"/>
    <col min="10534" max="10752" width="8.88671875" style="30"/>
    <col min="10753" max="10753" width="5.44140625" style="30" customWidth="1"/>
    <col min="10754" max="10754" width="4.44140625" style="30" customWidth="1"/>
    <col min="10755" max="10755" width="8.33203125" style="30" customWidth="1"/>
    <col min="10756" max="10756" width="7.109375" style="30" customWidth="1"/>
    <col min="10757" max="10757" width="9.33203125" style="30" customWidth="1"/>
    <col min="10758" max="10758" width="7.109375" style="30" customWidth="1"/>
    <col min="10759" max="10759" width="9.33203125" style="30" customWidth="1"/>
    <col min="10760" max="10760" width="7.109375" style="30" customWidth="1"/>
    <col min="10761" max="10761" width="9.33203125" style="30" customWidth="1"/>
    <col min="10762" max="10762" width="7.88671875" style="30" customWidth="1"/>
    <col min="10763" max="10764" width="8.5546875" style="30" customWidth="1"/>
    <col min="10765" max="10765" width="7.88671875" style="30" customWidth="1"/>
    <col min="10766" max="10766" width="8.88671875" style="30"/>
    <col min="10767" max="10768" width="4.44140625" style="30" customWidth="1"/>
    <col min="10769" max="10769" width="12.109375" style="30" customWidth="1"/>
    <col min="10770" max="10770" width="7.88671875" style="30" customWidth="1"/>
    <col min="10771" max="10771" width="7.44140625" style="30" customWidth="1"/>
    <col min="10772" max="10776" width="8.88671875" style="30"/>
    <col min="10777" max="10789" width="0" style="30" hidden="1" customWidth="1"/>
    <col min="10790" max="11008" width="8.88671875" style="30"/>
    <col min="11009" max="11009" width="5.44140625" style="30" customWidth="1"/>
    <col min="11010" max="11010" width="4.44140625" style="30" customWidth="1"/>
    <col min="11011" max="11011" width="8.33203125" style="30" customWidth="1"/>
    <col min="11012" max="11012" width="7.109375" style="30" customWidth="1"/>
    <col min="11013" max="11013" width="9.33203125" style="30" customWidth="1"/>
    <col min="11014" max="11014" width="7.109375" style="30" customWidth="1"/>
    <col min="11015" max="11015" width="9.33203125" style="30" customWidth="1"/>
    <col min="11016" max="11016" width="7.109375" style="30" customWidth="1"/>
    <col min="11017" max="11017" width="9.33203125" style="30" customWidth="1"/>
    <col min="11018" max="11018" width="7.88671875" style="30" customWidth="1"/>
    <col min="11019" max="11020" width="8.5546875" style="30" customWidth="1"/>
    <col min="11021" max="11021" width="7.88671875" style="30" customWidth="1"/>
    <col min="11022" max="11022" width="8.88671875" style="30"/>
    <col min="11023" max="11024" width="4.44140625" style="30" customWidth="1"/>
    <col min="11025" max="11025" width="12.109375" style="30" customWidth="1"/>
    <col min="11026" max="11026" width="7.88671875" style="30" customWidth="1"/>
    <col min="11027" max="11027" width="7.44140625" style="30" customWidth="1"/>
    <col min="11028" max="11032" width="8.88671875" style="30"/>
    <col min="11033" max="11045" width="0" style="30" hidden="1" customWidth="1"/>
    <col min="11046" max="11264" width="8.88671875" style="30"/>
    <col min="11265" max="11265" width="5.44140625" style="30" customWidth="1"/>
    <col min="11266" max="11266" width="4.44140625" style="30" customWidth="1"/>
    <col min="11267" max="11267" width="8.33203125" style="30" customWidth="1"/>
    <col min="11268" max="11268" width="7.109375" style="30" customWidth="1"/>
    <col min="11269" max="11269" width="9.33203125" style="30" customWidth="1"/>
    <col min="11270" max="11270" width="7.109375" style="30" customWidth="1"/>
    <col min="11271" max="11271" width="9.33203125" style="30" customWidth="1"/>
    <col min="11272" max="11272" width="7.109375" style="30" customWidth="1"/>
    <col min="11273" max="11273" width="9.33203125" style="30" customWidth="1"/>
    <col min="11274" max="11274" width="7.88671875" style="30" customWidth="1"/>
    <col min="11275" max="11276" width="8.5546875" style="30" customWidth="1"/>
    <col min="11277" max="11277" width="7.88671875" style="30" customWidth="1"/>
    <col min="11278" max="11278" width="8.88671875" style="30"/>
    <col min="11279" max="11280" width="4.44140625" style="30" customWidth="1"/>
    <col min="11281" max="11281" width="12.109375" style="30" customWidth="1"/>
    <col min="11282" max="11282" width="7.88671875" style="30" customWidth="1"/>
    <col min="11283" max="11283" width="7.44140625" style="30" customWidth="1"/>
    <col min="11284" max="11288" width="8.88671875" style="30"/>
    <col min="11289" max="11301" width="0" style="30" hidden="1" customWidth="1"/>
    <col min="11302" max="11520" width="8.88671875" style="30"/>
    <col min="11521" max="11521" width="5.44140625" style="30" customWidth="1"/>
    <col min="11522" max="11522" width="4.44140625" style="30" customWidth="1"/>
    <col min="11523" max="11523" width="8.33203125" style="30" customWidth="1"/>
    <col min="11524" max="11524" width="7.109375" style="30" customWidth="1"/>
    <col min="11525" max="11525" width="9.33203125" style="30" customWidth="1"/>
    <col min="11526" max="11526" width="7.109375" style="30" customWidth="1"/>
    <col min="11527" max="11527" width="9.33203125" style="30" customWidth="1"/>
    <col min="11528" max="11528" width="7.109375" style="30" customWidth="1"/>
    <col min="11529" max="11529" width="9.33203125" style="30" customWidth="1"/>
    <col min="11530" max="11530" width="7.88671875" style="30" customWidth="1"/>
    <col min="11531" max="11532" width="8.5546875" style="30" customWidth="1"/>
    <col min="11533" max="11533" width="7.88671875" style="30" customWidth="1"/>
    <col min="11534" max="11534" width="8.88671875" style="30"/>
    <col min="11535" max="11536" width="4.44140625" style="30" customWidth="1"/>
    <col min="11537" max="11537" width="12.109375" style="30" customWidth="1"/>
    <col min="11538" max="11538" width="7.88671875" style="30" customWidth="1"/>
    <col min="11539" max="11539" width="7.44140625" style="30" customWidth="1"/>
    <col min="11540" max="11544" width="8.88671875" style="30"/>
    <col min="11545" max="11557" width="0" style="30" hidden="1" customWidth="1"/>
    <col min="11558" max="11776" width="8.88671875" style="30"/>
    <col min="11777" max="11777" width="5.44140625" style="30" customWidth="1"/>
    <col min="11778" max="11778" width="4.44140625" style="30" customWidth="1"/>
    <col min="11779" max="11779" width="8.33203125" style="30" customWidth="1"/>
    <col min="11780" max="11780" width="7.109375" style="30" customWidth="1"/>
    <col min="11781" max="11781" width="9.33203125" style="30" customWidth="1"/>
    <col min="11782" max="11782" width="7.109375" style="30" customWidth="1"/>
    <col min="11783" max="11783" width="9.33203125" style="30" customWidth="1"/>
    <col min="11784" max="11784" width="7.109375" style="30" customWidth="1"/>
    <col min="11785" max="11785" width="9.33203125" style="30" customWidth="1"/>
    <col min="11786" max="11786" width="7.88671875" style="30" customWidth="1"/>
    <col min="11787" max="11788" width="8.5546875" style="30" customWidth="1"/>
    <col min="11789" max="11789" width="7.88671875" style="30" customWidth="1"/>
    <col min="11790" max="11790" width="8.88671875" style="30"/>
    <col min="11791" max="11792" width="4.44140625" style="30" customWidth="1"/>
    <col min="11793" max="11793" width="12.109375" style="30" customWidth="1"/>
    <col min="11794" max="11794" width="7.88671875" style="30" customWidth="1"/>
    <col min="11795" max="11795" width="7.44140625" style="30" customWidth="1"/>
    <col min="11796" max="11800" width="8.88671875" style="30"/>
    <col min="11801" max="11813" width="0" style="30" hidden="1" customWidth="1"/>
    <col min="11814" max="12032" width="8.88671875" style="30"/>
    <col min="12033" max="12033" width="5.44140625" style="30" customWidth="1"/>
    <col min="12034" max="12034" width="4.44140625" style="30" customWidth="1"/>
    <col min="12035" max="12035" width="8.33203125" style="30" customWidth="1"/>
    <col min="12036" max="12036" width="7.109375" style="30" customWidth="1"/>
    <col min="12037" max="12037" width="9.33203125" style="30" customWidth="1"/>
    <col min="12038" max="12038" width="7.109375" style="30" customWidth="1"/>
    <col min="12039" max="12039" width="9.33203125" style="30" customWidth="1"/>
    <col min="12040" max="12040" width="7.109375" style="30" customWidth="1"/>
    <col min="12041" max="12041" width="9.33203125" style="30" customWidth="1"/>
    <col min="12042" max="12042" width="7.88671875" style="30" customWidth="1"/>
    <col min="12043" max="12044" width="8.5546875" style="30" customWidth="1"/>
    <col min="12045" max="12045" width="7.88671875" style="30" customWidth="1"/>
    <col min="12046" max="12046" width="8.88671875" style="30"/>
    <col min="12047" max="12048" width="4.44140625" style="30" customWidth="1"/>
    <col min="12049" max="12049" width="12.109375" style="30" customWidth="1"/>
    <col min="12050" max="12050" width="7.88671875" style="30" customWidth="1"/>
    <col min="12051" max="12051" width="7.44140625" style="30" customWidth="1"/>
    <col min="12052" max="12056" width="8.88671875" style="30"/>
    <col min="12057" max="12069" width="0" style="30" hidden="1" customWidth="1"/>
    <col min="12070" max="12288" width="8.88671875" style="30"/>
    <col min="12289" max="12289" width="5.44140625" style="30" customWidth="1"/>
    <col min="12290" max="12290" width="4.44140625" style="30" customWidth="1"/>
    <col min="12291" max="12291" width="8.33203125" style="30" customWidth="1"/>
    <col min="12292" max="12292" width="7.109375" style="30" customWidth="1"/>
    <col min="12293" max="12293" width="9.33203125" style="30" customWidth="1"/>
    <col min="12294" max="12294" width="7.109375" style="30" customWidth="1"/>
    <col min="12295" max="12295" width="9.33203125" style="30" customWidth="1"/>
    <col min="12296" max="12296" width="7.109375" style="30" customWidth="1"/>
    <col min="12297" max="12297" width="9.33203125" style="30" customWidth="1"/>
    <col min="12298" max="12298" width="7.88671875" style="30" customWidth="1"/>
    <col min="12299" max="12300" width="8.5546875" style="30" customWidth="1"/>
    <col min="12301" max="12301" width="7.88671875" style="30" customWidth="1"/>
    <col min="12302" max="12302" width="8.88671875" style="30"/>
    <col min="12303" max="12304" width="4.44140625" style="30" customWidth="1"/>
    <col min="12305" max="12305" width="12.109375" style="30" customWidth="1"/>
    <col min="12306" max="12306" width="7.88671875" style="30" customWidth="1"/>
    <col min="12307" max="12307" width="7.44140625" style="30" customWidth="1"/>
    <col min="12308" max="12312" width="8.88671875" style="30"/>
    <col min="12313" max="12325" width="0" style="30" hidden="1" customWidth="1"/>
    <col min="12326" max="12544" width="8.88671875" style="30"/>
    <col min="12545" max="12545" width="5.44140625" style="30" customWidth="1"/>
    <col min="12546" max="12546" width="4.44140625" style="30" customWidth="1"/>
    <col min="12547" max="12547" width="8.33203125" style="30" customWidth="1"/>
    <col min="12548" max="12548" width="7.109375" style="30" customWidth="1"/>
    <col min="12549" max="12549" width="9.33203125" style="30" customWidth="1"/>
    <col min="12550" max="12550" width="7.109375" style="30" customWidth="1"/>
    <col min="12551" max="12551" width="9.33203125" style="30" customWidth="1"/>
    <col min="12552" max="12552" width="7.109375" style="30" customWidth="1"/>
    <col min="12553" max="12553" width="9.33203125" style="30" customWidth="1"/>
    <col min="12554" max="12554" width="7.88671875" style="30" customWidth="1"/>
    <col min="12555" max="12556" width="8.5546875" style="30" customWidth="1"/>
    <col min="12557" max="12557" width="7.88671875" style="30" customWidth="1"/>
    <col min="12558" max="12558" width="8.88671875" style="30"/>
    <col min="12559" max="12560" width="4.44140625" style="30" customWidth="1"/>
    <col min="12561" max="12561" width="12.109375" style="30" customWidth="1"/>
    <col min="12562" max="12562" width="7.88671875" style="30" customWidth="1"/>
    <col min="12563" max="12563" width="7.44140625" style="30" customWidth="1"/>
    <col min="12564" max="12568" width="8.88671875" style="30"/>
    <col min="12569" max="12581" width="0" style="30" hidden="1" customWidth="1"/>
    <col min="12582" max="12800" width="8.88671875" style="30"/>
    <col min="12801" max="12801" width="5.44140625" style="30" customWidth="1"/>
    <col min="12802" max="12802" width="4.44140625" style="30" customWidth="1"/>
    <col min="12803" max="12803" width="8.33203125" style="30" customWidth="1"/>
    <col min="12804" max="12804" width="7.109375" style="30" customWidth="1"/>
    <col min="12805" max="12805" width="9.33203125" style="30" customWidth="1"/>
    <col min="12806" max="12806" width="7.109375" style="30" customWidth="1"/>
    <col min="12807" max="12807" width="9.33203125" style="30" customWidth="1"/>
    <col min="12808" max="12808" width="7.109375" style="30" customWidth="1"/>
    <col min="12809" max="12809" width="9.33203125" style="30" customWidth="1"/>
    <col min="12810" max="12810" width="7.88671875" style="30" customWidth="1"/>
    <col min="12811" max="12812" width="8.5546875" style="30" customWidth="1"/>
    <col min="12813" max="12813" width="7.88671875" style="30" customWidth="1"/>
    <col min="12814" max="12814" width="8.88671875" style="30"/>
    <col min="12815" max="12816" width="4.44140625" style="30" customWidth="1"/>
    <col min="12817" max="12817" width="12.109375" style="30" customWidth="1"/>
    <col min="12818" max="12818" width="7.88671875" style="30" customWidth="1"/>
    <col min="12819" max="12819" width="7.44140625" style="30" customWidth="1"/>
    <col min="12820" max="12824" width="8.88671875" style="30"/>
    <col min="12825" max="12837" width="0" style="30" hidden="1" customWidth="1"/>
    <col min="12838" max="13056" width="8.88671875" style="30"/>
    <col min="13057" max="13057" width="5.44140625" style="30" customWidth="1"/>
    <col min="13058" max="13058" width="4.44140625" style="30" customWidth="1"/>
    <col min="13059" max="13059" width="8.33203125" style="30" customWidth="1"/>
    <col min="13060" max="13060" width="7.109375" style="30" customWidth="1"/>
    <col min="13061" max="13061" width="9.33203125" style="30" customWidth="1"/>
    <col min="13062" max="13062" width="7.109375" style="30" customWidth="1"/>
    <col min="13063" max="13063" width="9.33203125" style="30" customWidth="1"/>
    <col min="13064" max="13064" width="7.109375" style="30" customWidth="1"/>
    <col min="13065" max="13065" width="9.33203125" style="30" customWidth="1"/>
    <col min="13066" max="13066" width="7.88671875" style="30" customWidth="1"/>
    <col min="13067" max="13068" width="8.5546875" style="30" customWidth="1"/>
    <col min="13069" max="13069" width="7.88671875" style="30" customWidth="1"/>
    <col min="13070" max="13070" width="8.88671875" style="30"/>
    <col min="13071" max="13072" width="4.44140625" style="30" customWidth="1"/>
    <col min="13073" max="13073" width="12.109375" style="30" customWidth="1"/>
    <col min="13074" max="13074" width="7.88671875" style="30" customWidth="1"/>
    <col min="13075" max="13075" width="7.44140625" style="30" customWidth="1"/>
    <col min="13076" max="13080" width="8.88671875" style="30"/>
    <col min="13081" max="13093" width="0" style="30" hidden="1" customWidth="1"/>
    <col min="13094" max="13312" width="8.88671875" style="30"/>
    <col min="13313" max="13313" width="5.44140625" style="30" customWidth="1"/>
    <col min="13314" max="13314" width="4.44140625" style="30" customWidth="1"/>
    <col min="13315" max="13315" width="8.33203125" style="30" customWidth="1"/>
    <col min="13316" max="13316" width="7.109375" style="30" customWidth="1"/>
    <col min="13317" max="13317" width="9.33203125" style="30" customWidth="1"/>
    <col min="13318" max="13318" width="7.109375" style="30" customWidth="1"/>
    <col min="13319" max="13319" width="9.33203125" style="30" customWidth="1"/>
    <col min="13320" max="13320" width="7.109375" style="30" customWidth="1"/>
    <col min="13321" max="13321" width="9.33203125" style="30" customWidth="1"/>
    <col min="13322" max="13322" width="7.88671875" style="30" customWidth="1"/>
    <col min="13323" max="13324" width="8.5546875" style="30" customWidth="1"/>
    <col min="13325" max="13325" width="7.88671875" style="30" customWidth="1"/>
    <col min="13326" max="13326" width="8.88671875" style="30"/>
    <col min="13327" max="13328" width="4.44140625" style="30" customWidth="1"/>
    <col min="13329" max="13329" width="12.109375" style="30" customWidth="1"/>
    <col min="13330" max="13330" width="7.88671875" style="30" customWidth="1"/>
    <col min="13331" max="13331" width="7.44140625" style="30" customWidth="1"/>
    <col min="13332" max="13336" width="8.88671875" style="30"/>
    <col min="13337" max="13349" width="0" style="30" hidden="1" customWidth="1"/>
    <col min="13350" max="13568" width="8.88671875" style="30"/>
    <col min="13569" max="13569" width="5.44140625" style="30" customWidth="1"/>
    <col min="13570" max="13570" width="4.44140625" style="30" customWidth="1"/>
    <col min="13571" max="13571" width="8.33203125" style="30" customWidth="1"/>
    <col min="13572" max="13572" width="7.109375" style="30" customWidth="1"/>
    <col min="13573" max="13573" width="9.33203125" style="30" customWidth="1"/>
    <col min="13574" max="13574" width="7.109375" style="30" customWidth="1"/>
    <col min="13575" max="13575" width="9.33203125" style="30" customWidth="1"/>
    <col min="13576" max="13576" width="7.109375" style="30" customWidth="1"/>
    <col min="13577" max="13577" width="9.33203125" style="30" customWidth="1"/>
    <col min="13578" max="13578" width="7.88671875" style="30" customWidth="1"/>
    <col min="13579" max="13580" width="8.5546875" style="30" customWidth="1"/>
    <col min="13581" max="13581" width="7.88671875" style="30" customWidth="1"/>
    <col min="13582" max="13582" width="8.88671875" style="30"/>
    <col min="13583" max="13584" width="4.44140625" style="30" customWidth="1"/>
    <col min="13585" max="13585" width="12.109375" style="30" customWidth="1"/>
    <col min="13586" max="13586" width="7.88671875" style="30" customWidth="1"/>
    <col min="13587" max="13587" width="7.44140625" style="30" customWidth="1"/>
    <col min="13588" max="13592" width="8.88671875" style="30"/>
    <col min="13593" max="13605" width="0" style="30" hidden="1" customWidth="1"/>
    <col min="13606" max="13824" width="8.88671875" style="30"/>
    <col min="13825" max="13825" width="5.44140625" style="30" customWidth="1"/>
    <col min="13826" max="13826" width="4.44140625" style="30" customWidth="1"/>
    <col min="13827" max="13827" width="8.33203125" style="30" customWidth="1"/>
    <col min="13828" max="13828" width="7.109375" style="30" customWidth="1"/>
    <col min="13829" max="13829" width="9.33203125" style="30" customWidth="1"/>
    <col min="13830" max="13830" width="7.109375" style="30" customWidth="1"/>
    <col min="13831" max="13831" width="9.33203125" style="30" customWidth="1"/>
    <col min="13832" max="13832" width="7.109375" style="30" customWidth="1"/>
    <col min="13833" max="13833" width="9.33203125" style="30" customWidth="1"/>
    <col min="13834" max="13834" width="7.88671875" style="30" customWidth="1"/>
    <col min="13835" max="13836" width="8.5546875" style="30" customWidth="1"/>
    <col min="13837" max="13837" width="7.88671875" style="30" customWidth="1"/>
    <col min="13838" max="13838" width="8.88671875" style="30"/>
    <col min="13839" max="13840" width="4.44140625" style="30" customWidth="1"/>
    <col min="13841" max="13841" width="12.109375" style="30" customWidth="1"/>
    <col min="13842" max="13842" width="7.88671875" style="30" customWidth="1"/>
    <col min="13843" max="13843" width="7.44140625" style="30" customWidth="1"/>
    <col min="13844" max="13848" width="8.88671875" style="30"/>
    <col min="13849" max="13861" width="0" style="30" hidden="1" customWidth="1"/>
    <col min="13862" max="14080" width="8.88671875" style="30"/>
    <col min="14081" max="14081" width="5.44140625" style="30" customWidth="1"/>
    <col min="14082" max="14082" width="4.44140625" style="30" customWidth="1"/>
    <col min="14083" max="14083" width="8.33203125" style="30" customWidth="1"/>
    <col min="14084" max="14084" width="7.109375" style="30" customWidth="1"/>
    <col min="14085" max="14085" width="9.33203125" style="30" customWidth="1"/>
    <col min="14086" max="14086" width="7.109375" style="30" customWidth="1"/>
    <col min="14087" max="14087" width="9.33203125" style="30" customWidth="1"/>
    <col min="14088" max="14088" width="7.109375" style="30" customWidth="1"/>
    <col min="14089" max="14089" width="9.33203125" style="30" customWidth="1"/>
    <col min="14090" max="14090" width="7.88671875" style="30" customWidth="1"/>
    <col min="14091" max="14092" width="8.5546875" style="30" customWidth="1"/>
    <col min="14093" max="14093" width="7.88671875" style="30" customWidth="1"/>
    <col min="14094" max="14094" width="8.88671875" style="30"/>
    <col min="14095" max="14096" width="4.44140625" style="30" customWidth="1"/>
    <col min="14097" max="14097" width="12.109375" style="30" customWidth="1"/>
    <col min="14098" max="14098" width="7.88671875" style="30" customWidth="1"/>
    <col min="14099" max="14099" width="7.44140625" style="30" customWidth="1"/>
    <col min="14100" max="14104" width="8.88671875" style="30"/>
    <col min="14105" max="14117" width="0" style="30" hidden="1" customWidth="1"/>
    <col min="14118" max="14336" width="8.88671875" style="30"/>
    <col min="14337" max="14337" width="5.44140625" style="30" customWidth="1"/>
    <col min="14338" max="14338" width="4.44140625" style="30" customWidth="1"/>
    <col min="14339" max="14339" width="8.33203125" style="30" customWidth="1"/>
    <col min="14340" max="14340" width="7.109375" style="30" customWidth="1"/>
    <col min="14341" max="14341" width="9.33203125" style="30" customWidth="1"/>
    <col min="14342" max="14342" width="7.109375" style="30" customWidth="1"/>
    <col min="14343" max="14343" width="9.33203125" style="30" customWidth="1"/>
    <col min="14344" max="14344" width="7.109375" style="30" customWidth="1"/>
    <col min="14345" max="14345" width="9.33203125" style="30" customWidth="1"/>
    <col min="14346" max="14346" width="7.88671875" style="30" customWidth="1"/>
    <col min="14347" max="14348" width="8.5546875" style="30" customWidth="1"/>
    <col min="14349" max="14349" width="7.88671875" style="30" customWidth="1"/>
    <col min="14350" max="14350" width="8.88671875" style="30"/>
    <col min="14351" max="14352" width="4.44140625" style="30" customWidth="1"/>
    <col min="14353" max="14353" width="12.109375" style="30" customWidth="1"/>
    <col min="14354" max="14354" width="7.88671875" style="30" customWidth="1"/>
    <col min="14355" max="14355" width="7.44140625" style="30" customWidth="1"/>
    <col min="14356" max="14360" width="8.88671875" style="30"/>
    <col min="14361" max="14373" width="0" style="30" hidden="1" customWidth="1"/>
    <col min="14374" max="14592" width="8.88671875" style="30"/>
    <col min="14593" max="14593" width="5.44140625" style="30" customWidth="1"/>
    <col min="14594" max="14594" width="4.44140625" style="30" customWidth="1"/>
    <col min="14595" max="14595" width="8.33203125" style="30" customWidth="1"/>
    <col min="14596" max="14596" width="7.109375" style="30" customWidth="1"/>
    <col min="14597" max="14597" width="9.33203125" style="30" customWidth="1"/>
    <col min="14598" max="14598" width="7.109375" style="30" customWidth="1"/>
    <col min="14599" max="14599" width="9.33203125" style="30" customWidth="1"/>
    <col min="14600" max="14600" width="7.109375" style="30" customWidth="1"/>
    <col min="14601" max="14601" width="9.33203125" style="30" customWidth="1"/>
    <col min="14602" max="14602" width="7.88671875" style="30" customWidth="1"/>
    <col min="14603" max="14604" width="8.5546875" style="30" customWidth="1"/>
    <col min="14605" max="14605" width="7.88671875" style="30" customWidth="1"/>
    <col min="14606" max="14606" width="8.88671875" style="30"/>
    <col min="14607" max="14608" width="4.44140625" style="30" customWidth="1"/>
    <col min="14609" max="14609" width="12.109375" style="30" customWidth="1"/>
    <col min="14610" max="14610" width="7.88671875" style="30" customWidth="1"/>
    <col min="14611" max="14611" width="7.44140625" style="30" customWidth="1"/>
    <col min="14612" max="14616" width="8.88671875" style="30"/>
    <col min="14617" max="14629" width="0" style="30" hidden="1" customWidth="1"/>
    <col min="14630" max="14848" width="8.88671875" style="30"/>
    <col min="14849" max="14849" width="5.44140625" style="30" customWidth="1"/>
    <col min="14850" max="14850" width="4.44140625" style="30" customWidth="1"/>
    <col min="14851" max="14851" width="8.33203125" style="30" customWidth="1"/>
    <col min="14852" max="14852" width="7.109375" style="30" customWidth="1"/>
    <col min="14853" max="14853" width="9.33203125" style="30" customWidth="1"/>
    <col min="14854" max="14854" width="7.109375" style="30" customWidth="1"/>
    <col min="14855" max="14855" width="9.33203125" style="30" customWidth="1"/>
    <col min="14856" max="14856" width="7.109375" style="30" customWidth="1"/>
    <col min="14857" max="14857" width="9.33203125" style="30" customWidth="1"/>
    <col min="14858" max="14858" width="7.88671875" style="30" customWidth="1"/>
    <col min="14859" max="14860" width="8.5546875" style="30" customWidth="1"/>
    <col min="14861" max="14861" width="7.88671875" style="30" customWidth="1"/>
    <col min="14862" max="14862" width="8.88671875" style="30"/>
    <col min="14863" max="14864" width="4.44140625" style="30" customWidth="1"/>
    <col min="14865" max="14865" width="12.109375" style="30" customWidth="1"/>
    <col min="14866" max="14866" width="7.88671875" style="30" customWidth="1"/>
    <col min="14867" max="14867" width="7.44140625" style="30" customWidth="1"/>
    <col min="14868" max="14872" width="8.88671875" style="30"/>
    <col min="14873" max="14885" width="0" style="30" hidden="1" customWidth="1"/>
    <col min="14886" max="15104" width="8.88671875" style="30"/>
    <col min="15105" max="15105" width="5.44140625" style="30" customWidth="1"/>
    <col min="15106" max="15106" width="4.44140625" style="30" customWidth="1"/>
    <col min="15107" max="15107" width="8.33203125" style="30" customWidth="1"/>
    <col min="15108" max="15108" width="7.109375" style="30" customWidth="1"/>
    <col min="15109" max="15109" width="9.33203125" style="30" customWidth="1"/>
    <col min="15110" max="15110" width="7.109375" style="30" customWidth="1"/>
    <col min="15111" max="15111" width="9.33203125" style="30" customWidth="1"/>
    <col min="15112" max="15112" width="7.109375" style="30" customWidth="1"/>
    <col min="15113" max="15113" width="9.33203125" style="30" customWidth="1"/>
    <col min="15114" max="15114" width="7.88671875" style="30" customWidth="1"/>
    <col min="15115" max="15116" width="8.5546875" style="30" customWidth="1"/>
    <col min="15117" max="15117" width="7.88671875" style="30" customWidth="1"/>
    <col min="15118" max="15118" width="8.88671875" style="30"/>
    <col min="15119" max="15120" width="4.44140625" style="30" customWidth="1"/>
    <col min="15121" max="15121" width="12.109375" style="30" customWidth="1"/>
    <col min="15122" max="15122" width="7.88671875" style="30" customWidth="1"/>
    <col min="15123" max="15123" width="7.44140625" style="30" customWidth="1"/>
    <col min="15124" max="15128" width="8.88671875" style="30"/>
    <col min="15129" max="15141" width="0" style="30" hidden="1" customWidth="1"/>
    <col min="15142" max="15360" width="8.88671875" style="30"/>
    <col min="15361" max="15361" width="5.44140625" style="30" customWidth="1"/>
    <col min="15362" max="15362" width="4.44140625" style="30" customWidth="1"/>
    <col min="15363" max="15363" width="8.33203125" style="30" customWidth="1"/>
    <col min="15364" max="15364" width="7.109375" style="30" customWidth="1"/>
    <col min="15365" max="15365" width="9.33203125" style="30" customWidth="1"/>
    <col min="15366" max="15366" width="7.109375" style="30" customWidth="1"/>
    <col min="15367" max="15367" width="9.33203125" style="30" customWidth="1"/>
    <col min="15368" max="15368" width="7.109375" style="30" customWidth="1"/>
    <col min="15369" max="15369" width="9.33203125" style="30" customWidth="1"/>
    <col min="15370" max="15370" width="7.88671875" style="30" customWidth="1"/>
    <col min="15371" max="15372" width="8.5546875" style="30" customWidth="1"/>
    <col min="15373" max="15373" width="7.88671875" style="30" customWidth="1"/>
    <col min="15374" max="15374" width="8.88671875" style="30"/>
    <col min="15375" max="15376" width="4.44140625" style="30" customWidth="1"/>
    <col min="15377" max="15377" width="12.109375" style="30" customWidth="1"/>
    <col min="15378" max="15378" width="7.88671875" style="30" customWidth="1"/>
    <col min="15379" max="15379" width="7.44140625" style="30" customWidth="1"/>
    <col min="15380" max="15384" width="8.88671875" style="30"/>
    <col min="15385" max="15397" width="0" style="30" hidden="1" customWidth="1"/>
    <col min="15398" max="15616" width="8.88671875" style="30"/>
    <col min="15617" max="15617" width="5.44140625" style="30" customWidth="1"/>
    <col min="15618" max="15618" width="4.44140625" style="30" customWidth="1"/>
    <col min="15619" max="15619" width="8.33203125" style="30" customWidth="1"/>
    <col min="15620" max="15620" width="7.109375" style="30" customWidth="1"/>
    <col min="15621" max="15621" width="9.33203125" style="30" customWidth="1"/>
    <col min="15622" max="15622" width="7.109375" style="30" customWidth="1"/>
    <col min="15623" max="15623" width="9.33203125" style="30" customWidth="1"/>
    <col min="15624" max="15624" width="7.109375" style="30" customWidth="1"/>
    <col min="15625" max="15625" width="9.33203125" style="30" customWidth="1"/>
    <col min="15626" max="15626" width="7.88671875" style="30" customWidth="1"/>
    <col min="15627" max="15628" width="8.5546875" style="30" customWidth="1"/>
    <col min="15629" max="15629" width="7.88671875" style="30" customWidth="1"/>
    <col min="15630" max="15630" width="8.88671875" style="30"/>
    <col min="15631" max="15632" width="4.44140625" style="30" customWidth="1"/>
    <col min="15633" max="15633" width="12.109375" style="30" customWidth="1"/>
    <col min="15634" max="15634" width="7.88671875" style="30" customWidth="1"/>
    <col min="15635" max="15635" width="7.44140625" style="30" customWidth="1"/>
    <col min="15636" max="15640" width="8.88671875" style="30"/>
    <col min="15641" max="15653" width="0" style="30" hidden="1" customWidth="1"/>
    <col min="15654" max="15872" width="8.88671875" style="30"/>
    <col min="15873" max="15873" width="5.44140625" style="30" customWidth="1"/>
    <col min="15874" max="15874" width="4.44140625" style="30" customWidth="1"/>
    <col min="15875" max="15875" width="8.33203125" style="30" customWidth="1"/>
    <col min="15876" max="15876" width="7.109375" style="30" customWidth="1"/>
    <col min="15877" max="15877" width="9.33203125" style="30" customWidth="1"/>
    <col min="15878" max="15878" width="7.109375" style="30" customWidth="1"/>
    <col min="15879" max="15879" width="9.33203125" style="30" customWidth="1"/>
    <col min="15880" max="15880" width="7.109375" style="30" customWidth="1"/>
    <col min="15881" max="15881" width="9.33203125" style="30" customWidth="1"/>
    <col min="15882" max="15882" width="7.88671875" style="30" customWidth="1"/>
    <col min="15883" max="15884" width="8.5546875" style="30" customWidth="1"/>
    <col min="15885" max="15885" width="7.88671875" style="30" customWidth="1"/>
    <col min="15886" max="15886" width="8.88671875" style="30"/>
    <col min="15887" max="15888" width="4.44140625" style="30" customWidth="1"/>
    <col min="15889" max="15889" width="12.109375" style="30" customWidth="1"/>
    <col min="15890" max="15890" width="7.88671875" style="30" customWidth="1"/>
    <col min="15891" max="15891" width="7.44140625" style="30" customWidth="1"/>
    <col min="15892" max="15896" width="8.88671875" style="30"/>
    <col min="15897" max="15909" width="0" style="30" hidden="1" customWidth="1"/>
    <col min="15910" max="16128" width="8.88671875" style="30"/>
    <col min="16129" max="16129" width="5.44140625" style="30" customWidth="1"/>
    <col min="16130" max="16130" width="4.44140625" style="30" customWidth="1"/>
    <col min="16131" max="16131" width="8.33203125" style="30" customWidth="1"/>
    <col min="16132" max="16132" width="7.109375" style="30" customWidth="1"/>
    <col min="16133" max="16133" width="9.33203125" style="30" customWidth="1"/>
    <col min="16134" max="16134" width="7.109375" style="30" customWidth="1"/>
    <col min="16135" max="16135" width="9.33203125" style="30" customWidth="1"/>
    <col min="16136" max="16136" width="7.109375" style="30" customWidth="1"/>
    <col min="16137" max="16137" width="9.33203125" style="30" customWidth="1"/>
    <col min="16138" max="16138" width="7.88671875" style="30" customWidth="1"/>
    <col min="16139" max="16140" width="8.5546875" style="30" customWidth="1"/>
    <col min="16141" max="16141" width="7.88671875" style="30" customWidth="1"/>
    <col min="16142" max="16142" width="8.88671875" style="30"/>
    <col min="16143" max="16144" width="4.44140625" style="30" customWidth="1"/>
    <col min="16145" max="16145" width="12.109375" style="30" customWidth="1"/>
    <col min="16146" max="16146" width="7.88671875" style="30" customWidth="1"/>
    <col min="16147" max="16147" width="7.44140625" style="30" customWidth="1"/>
    <col min="16148" max="16152" width="8.88671875" style="30"/>
    <col min="16153" max="16165" width="0" style="30" hidden="1" customWidth="1"/>
    <col min="16166" max="16384" width="8.88671875" style="30"/>
  </cols>
  <sheetData>
    <row r="1" spans="1:37" ht="24.6" x14ac:dyDescent="0.25">
      <c r="A1" s="272" t="s">
        <v>180</v>
      </c>
      <c r="B1" s="272"/>
      <c r="C1" s="272"/>
      <c r="D1" s="272"/>
      <c r="E1" s="272"/>
      <c r="F1" s="272"/>
      <c r="G1" s="2"/>
      <c r="H1" s="5" t="s">
        <v>103</v>
      </c>
      <c r="I1" s="3"/>
      <c r="J1" s="4"/>
      <c r="L1" s="6"/>
      <c r="M1" s="7"/>
      <c r="N1" s="63"/>
      <c r="O1" s="63" t="s">
        <v>25</v>
      </c>
      <c r="P1" s="63"/>
      <c r="Q1" s="64"/>
      <c r="R1" s="63"/>
      <c r="AB1" s="8" t="e">
        <f>IF(Y5=1,CONCATENATE(VLOOKUP(Y3,AA16:AH27,2)),CONCATENATE(VLOOKUP(Y3,AA2:AK13,2)))</f>
        <v>#N/A</v>
      </c>
      <c r="AC1" s="8" t="e">
        <f>IF(Y5=1,CONCATENATE(VLOOKUP(Y3,AA16:AK27,3)),CONCATENATE(VLOOKUP(Y3,AA2:AK13,3)))</f>
        <v>#N/A</v>
      </c>
      <c r="AD1" s="8" t="e">
        <f>IF(Y5=1,CONCATENATE(VLOOKUP(Y3,AA16:AK27,4)),CONCATENATE(VLOOKUP(Y3,AA2:AK13,4)))</f>
        <v>#N/A</v>
      </c>
      <c r="AE1" s="8" t="e">
        <f>IF(Y5=1,CONCATENATE(VLOOKUP(Y3,AA16:AK27,5)),CONCATENATE(VLOOKUP(Y3,AA2:AK13,5)))</f>
        <v>#N/A</v>
      </c>
      <c r="AF1" s="8" t="e">
        <f>IF(Y5=1,CONCATENATE(VLOOKUP(Y3,AA16:AK27,6)),CONCATENATE(VLOOKUP(Y3,AA2:AK13,6)))</f>
        <v>#N/A</v>
      </c>
      <c r="AG1" s="8" t="e">
        <f>IF(Y5=1,CONCATENATE(VLOOKUP(Y3,AA16:AK27,7)),CONCATENATE(VLOOKUP(Y3,AA2:AK13,7)))</f>
        <v>#N/A</v>
      </c>
      <c r="AH1" s="8" t="e">
        <f>IF(Y5=1,CONCATENATE(VLOOKUP(Y3,AA16:AK27,8)),CONCATENATE(VLOOKUP(Y3,AA2:AK13,8)))</f>
        <v>#N/A</v>
      </c>
      <c r="AI1" s="8" t="e">
        <f>IF(Y5=1,CONCATENATE(VLOOKUP(Y3,AA16:AK27,9)),CONCATENATE(VLOOKUP(Y3,AA2:AK13,9)))</f>
        <v>#N/A</v>
      </c>
      <c r="AJ1" s="8" t="e">
        <f>IF(Y5=1,CONCATENATE(VLOOKUP(Y3,AA16:AK27,10)),CONCATENATE(VLOOKUP(Y3,AA2:AK13,10)))</f>
        <v>#N/A</v>
      </c>
      <c r="AK1" s="8" t="e">
        <f>IF(Y5=1,CONCATENATE(VLOOKUP(Y3,AA16:AK27,11)),CONCATENATE(VLOOKUP(Y3,AA2:AK13,11)))</f>
        <v>#N/A</v>
      </c>
    </row>
    <row r="2" spans="1:37" x14ac:dyDescent="0.25">
      <c r="A2" s="9" t="s">
        <v>104</v>
      </c>
      <c r="B2" s="10"/>
      <c r="C2" s="10"/>
      <c r="D2" s="10"/>
      <c r="E2" s="10">
        <f>[1]Altalanos!$A$8</f>
        <v>0</v>
      </c>
      <c r="F2" s="10"/>
      <c r="G2" s="11"/>
      <c r="H2" s="12"/>
      <c r="I2" s="12"/>
      <c r="J2" s="13"/>
      <c r="K2" s="6"/>
      <c r="L2" s="6"/>
      <c r="M2" s="6"/>
      <c r="N2" s="65"/>
      <c r="O2" s="66"/>
      <c r="P2" s="65"/>
      <c r="Q2" s="66"/>
      <c r="R2" s="65"/>
      <c r="Y2" s="14"/>
      <c r="Z2" s="15"/>
      <c r="AA2" s="15" t="s">
        <v>21</v>
      </c>
      <c r="AB2" s="16">
        <v>150</v>
      </c>
      <c r="AC2" s="16">
        <v>120</v>
      </c>
      <c r="AD2" s="16">
        <v>100</v>
      </c>
      <c r="AE2" s="16">
        <v>80</v>
      </c>
      <c r="AF2" s="16">
        <v>70</v>
      </c>
      <c r="AG2" s="16">
        <v>60</v>
      </c>
      <c r="AH2" s="16">
        <v>55</v>
      </c>
      <c r="AI2" s="16">
        <v>50</v>
      </c>
      <c r="AJ2" s="16">
        <v>45</v>
      </c>
      <c r="AK2" s="16">
        <v>40</v>
      </c>
    </row>
    <row r="3" spans="1:37" x14ac:dyDescent="0.25">
      <c r="A3" s="18" t="s">
        <v>105</v>
      </c>
      <c r="B3" s="18"/>
      <c r="C3" s="18"/>
      <c r="D3" s="18"/>
      <c r="E3" s="18" t="s">
        <v>106</v>
      </c>
      <c r="F3" s="18"/>
      <c r="G3" s="18"/>
      <c r="H3" s="18" t="s">
        <v>7</v>
      </c>
      <c r="I3" s="18"/>
      <c r="J3" s="19"/>
      <c r="K3" s="18"/>
      <c r="L3" s="20"/>
      <c r="M3" s="20" t="s">
        <v>107</v>
      </c>
      <c r="N3" s="67"/>
      <c r="O3" s="68"/>
      <c r="P3" s="67"/>
      <c r="Q3" s="69" t="s">
        <v>141</v>
      </c>
      <c r="R3" s="16" t="s">
        <v>142</v>
      </c>
      <c r="S3" s="16" t="s">
        <v>143</v>
      </c>
      <c r="Y3" s="15">
        <f>IF(H4="OB","A",IF(H4="IX","W",H4))</f>
        <v>0</v>
      </c>
      <c r="Z3" s="15"/>
      <c r="AA3" s="15" t="s">
        <v>108</v>
      </c>
      <c r="AB3" s="16">
        <v>120</v>
      </c>
      <c r="AC3" s="16">
        <v>90</v>
      </c>
      <c r="AD3" s="16">
        <v>65</v>
      </c>
      <c r="AE3" s="16">
        <v>55</v>
      </c>
      <c r="AF3" s="16">
        <v>50</v>
      </c>
      <c r="AG3" s="16">
        <v>45</v>
      </c>
      <c r="AH3" s="16">
        <v>40</v>
      </c>
      <c r="AI3" s="16">
        <v>35</v>
      </c>
      <c r="AJ3" s="16">
        <v>25</v>
      </c>
      <c r="AK3" s="16">
        <v>20</v>
      </c>
    </row>
    <row r="4" spans="1:37" ht="13.8" thickBot="1" x14ac:dyDescent="0.3">
      <c r="A4" s="273">
        <v>45050</v>
      </c>
      <c r="B4" s="273"/>
      <c r="C4" s="273"/>
      <c r="D4" s="21"/>
      <c r="E4" s="22">
        <f>[1]Altalanos!$C$10</f>
        <v>0</v>
      </c>
      <c r="F4" s="22"/>
      <c r="G4" s="22"/>
      <c r="H4" s="24"/>
      <c r="I4" s="22"/>
      <c r="J4" s="23"/>
      <c r="K4" s="24"/>
      <c r="L4" s="117"/>
      <c r="M4" s="25">
        <f>[1]Altalanos!$E$10</f>
        <v>0</v>
      </c>
      <c r="N4" s="70"/>
      <c r="O4" s="71"/>
      <c r="P4" s="70"/>
      <c r="Q4" s="72" t="s">
        <v>144</v>
      </c>
      <c r="R4" s="73" t="s">
        <v>145</v>
      </c>
      <c r="S4" s="73" t="s">
        <v>146</v>
      </c>
      <c r="Y4" s="15"/>
      <c r="Z4" s="15"/>
      <c r="AA4" s="15" t="s">
        <v>113</v>
      </c>
      <c r="AB4" s="16">
        <v>90</v>
      </c>
      <c r="AC4" s="16">
        <v>60</v>
      </c>
      <c r="AD4" s="16">
        <v>45</v>
      </c>
      <c r="AE4" s="16">
        <v>34</v>
      </c>
      <c r="AF4" s="16">
        <v>27</v>
      </c>
      <c r="AG4" s="16">
        <v>22</v>
      </c>
      <c r="AH4" s="16">
        <v>18</v>
      </c>
      <c r="AI4" s="16">
        <v>15</v>
      </c>
      <c r="AJ4" s="16">
        <v>12</v>
      </c>
      <c r="AK4" s="16">
        <v>9</v>
      </c>
    </row>
    <row r="5" spans="1:37" x14ac:dyDescent="0.25">
      <c r="A5" s="74"/>
      <c r="B5" s="74" t="s">
        <v>147</v>
      </c>
      <c r="C5" s="74" t="s">
        <v>148</v>
      </c>
      <c r="D5" s="74" t="s">
        <v>109</v>
      </c>
      <c r="E5" s="74" t="s">
        <v>149</v>
      </c>
      <c r="F5" s="74"/>
      <c r="G5" s="74" t="s">
        <v>110</v>
      </c>
      <c r="H5" s="74"/>
      <c r="I5" s="74" t="s">
        <v>111</v>
      </c>
      <c r="J5" s="74"/>
      <c r="K5" s="75" t="s">
        <v>150</v>
      </c>
      <c r="L5" s="75" t="s">
        <v>151</v>
      </c>
      <c r="M5" s="75" t="s">
        <v>152</v>
      </c>
      <c r="Q5" s="76" t="s">
        <v>153</v>
      </c>
      <c r="R5" s="77" t="s">
        <v>154</v>
      </c>
      <c r="S5" s="77" t="s">
        <v>155</v>
      </c>
      <c r="Y5" s="15">
        <f>IF(OR([1]Altalanos!$A$8="F1",[1]Altalanos!$A$8="F2",[1]Altalanos!$A$8="N1",[1]Altalanos!$A$8="N2"),1,2)</f>
        <v>2</v>
      </c>
      <c r="Z5" s="15"/>
      <c r="AA5" s="15" t="s">
        <v>114</v>
      </c>
      <c r="AB5" s="16">
        <v>60</v>
      </c>
      <c r="AC5" s="16">
        <v>40</v>
      </c>
      <c r="AD5" s="16">
        <v>30</v>
      </c>
      <c r="AE5" s="16">
        <v>20</v>
      </c>
      <c r="AF5" s="16">
        <v>18</v>
      </c>
      <c r="AG5" s="16">
        <v>15</v>
      </c>
      <c r="AH5" s="16">
        <v>12</v>
      </c>
      <c r="AI5" s="16">
        <v>10</v>
      </c>
      <c r="AJ5" s="16">
        <v>8</v>
      </c>
      <c r="AK5" s="16">
        <v>6</v>
      </c>
    </row>
    <row r="6" spans="1:37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Y6" s="15"/>
      <c r="Z6" s="15"/>
      <c r="AA6" s="15" t="s">
        <v>115</v>
      </c>
      <c r="AB6" s="16">
        <v>40</v>
      </c>
      <c r="AC6" s="16">
        <v>25</v>
      </c>
      <c r="AD6" s="16">
        <v>18</v>
      </c>
      <c r="AE6" s="16">
        <v>13</v>
      </c>
      <c r="AF6" s="16">
        <v>10</v>
      </c>
      <c r="AG6" s="16">
        <v>8</v>
      </c>
      <c r="AH6" s="16">
        <v>6</v>
      </c>
      <c r="AI6" s="16">
        <v>5</v>
      </c>
      <c r="AJ6" s="16">
        <v>4</v>
      </c>
      <c r="AK6" s="16">
        <v>3</v>
      </c>
    </row>
    <row r="7" spans="1:37" x14ac:dyDescent="0.25">
      <c r="A7" s="82" t="s">
        <v>21</v>
      </c>
      <c r="B7" s="113"/>
      <c r="C7" s="118" t="str">
        <f>IF($B7="","",VLOOKUP($B7,'[1]1MD ELO'!$A$7:$O$22,5))</f>
        <v/>
      </c>
      <c r="D7" s="118" t="str">
        <f>IF($B7="","",VLOOKUP($B7,'[1]1MD ELO'!$A$7:$O$22,15))</f>
        <v/>
      </c>
      <c r="E7" s="291" t="s">
        <v>172</v>
      </c>
      <c r="F7" s="291"/>
      <c r="G7" s="291" t="s">
        <v>173</v>
      </c>
      <c r="H7" s="291"/>
      <c r="I7" s="119" t="str">
        <f>IF($B7="","",VLOOKUP($B7,'[1]1MD ELO'!$A$7:$O$22,4))</f>
        <v/>
      </c>
      <c r="J7" s="17"/>
      <c r="K7" s="79"/>
      <c r="L7" s="80" t="str">
        <f>IF(K7="","",CONCATENATE(VLOOKUP($Y$3,$AB$1:$AK$1,K7)," pont"))</f>
        <v/>
      </c>
      <c r="M7" s="81"/>
      <c r="Y7" s="15"/>
      <c r="Z7" s="15"/>
      <c r="AA7" s="15" t="s">
        <v>116</v>
      </c>
      <c r="AB7" s="16">
        <v>25</v>
      </c>
      <c r="AC7" s="16">
        <v>15</v>
      </c>
      <c r="AD7" s="16">
        <v>13</v>
      </c>
      <c r="AE7" s="16">
        <v>8</v>
      </c>
      <c r="AF7" s="16">
        <v>6</v>
      </c>
      <c r="AG7" s="16">
        <v>4</v>
      </c>
      <c r="AH7" s="16">
        <v>3</v>
      </c>
      <c r="AI7" s="16">
        <v>2</v>
      </c>
      <c r="AJ7" s="16">
        <v>1</v>
      </c>
      <c r="AK7" s="16">
        <v>0</v>
      </c>
    </row>
    <row r="8" spans="1:37" x14ac:dyDescent="0.25">
      <c r="A8" s="82"/>
      <c r="B8" s="114"/>
      <c r="C8" s="120"/>
      <c r="D8" s="120"/>
      <c r="E8" s="120"/>
      <c r="F8" s="120"/>
      <c r="G8" s="120"/>
      <c r="H8" s="120"/>
      <c r="I8" s="120"/>
      <c r="J8" s="17"/>
      <c r="K8" s="82"/>
      <c r="L8" s="82"/>
      <c r="M8" s="83"/>
      <c r="Y8" s="15"/>
      <c r="Z8" s="15"/>
      <c r="AA8" s="15" t="s">
        <v>117</v>
      </c>
      <c r="AB8" s="16">
        <v>15</v>
      </c>
      <c r="AC8" s="16">
        <v>10</v>
      </c>
      <c r="AD8" s="16">
        <v>7</v>
      </c>
      <c r="AE8" s="16">
        <v>5</v>
      </c>
      <c r="AF8" s="16">
        <v>4</v>
      </c>
      <c r="AG8" s="16">
        <v>3</v>
      </c>
      <c r="AH8" s="16">
        <v>2</v>
      </c>
      <c r="AI8" s="16">
        <v>1</v>
      </c>
      <c r="AJ8" s="16">
        <v>0</v>
      </c>
      <c r="AK8" s="16">
        <v>0</v>
      </c>
    </row>
    <row r="9" spans="1:37" x14ac:dyDescent="0.25">
      <c r="A9" s="82" t="s">
        <v>29</v>
      </c>
      <c r="B9" s="113"/>
      <c r="C9" s="118" t="str">
        <f>IF($B9="","",VLOOKUP($B9,'[1]1MD ELO'!$A$7:$O$22,5))</f>
        <v/>
      </c>
      <c r="D9" s="118" t="str">
        <f>IF($B9="","",VLOOKUP($B9,'[1]1MD ELO'!$A$7:$O$22,15))</f>
        <v/>
      </c>
      <c r="E9" s="291" t="s">
        <v>174</v>
      </c>
      <c r="F9" s="291"/>
      <c r="G9" s="291" t="s">
        <v>175</v>
      </c>
      <c r="H9" s="291"/>
      <c r="I9" s="119" t="str">
        <f>IF($B9="","",VLOOKUP($B9,'[1]1MD ELO'!$A$7:$O$22,4))</f>
        <v/>
      </c>
      <c r="J9" s="17"/>
      <c r="K9" s="79"/>
      <c r="L9" s="80" t="str">
        <f>IF(K9="","",CONCATENATE(VLOOKUP($Y$3,$AB$1:$AK$1,K9)," pont"))</f>
        <v/>
      </c>
      <c r="M9" s="81"/>
      <c r="Y9" s="15"/>
      <c r="Z9" s="15"/>
      <c r="AA9" s="15" t="s">
        <v>118</v>
      </c>
      <c r="AB9" s="16">
        <v>10</v>
      </c>
      <c r="AC9" s="16">
        <v>6</v>
      </c>
      <c r="AD9" s="16">
        <v>4</v>
      </c>
      <c r="AE9" s="16">
        <v>2</v>
      </c>
      <c r="AF9" s="16">
        <v>1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</row>
    <row r="10" spans="1:37" x14ac:dyDescent="0.25">
      <c r="A10" s="82"/>
      <c r="B10" s="114"/>
      <c r="C10" s="120"/>
      <c r="D10" s="120"/>
      <c r="E10" s="120"/>
      <c r="F10" s="120"/>
      <c r="G10" s="120"/>
      <c r="H10" s="120"/>
      <c r="I10" s="120"/>
      <c r="J10" s="17"/>
      <c r="K10" s="82"/>
      <c r="L10" s="82"/>
      <c r="M10" s="83"/>
      <c r="Y10" s="15"/>
      <c r="Z10" s="15"/>
      <c r="AA10" s="15" t="s">
        <v>119</v>
      </c>
      <c r="AB10" s="16">
        <v>6</v>
      </c>
      <c r="AC10" s="16">
        <v>3</v>
      </c>
      <c r="AD10" s="16">
        <v>2</v>
      </c>
      <c r="AE10" s="16">
        <v>1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</row>
    <row r="11" spans="1:37" x14ac:dyDescent="0.25">
      <c r="A11" s="82" t="s">
        <v>159</v>
      </c>
      <c r="B11" s="113"/>
      <c r="C11" s="118" t="str">
        <f>IF($B11="","",VLOOKUP($B11,'[1]1MD ELO'!$A$7:$O$22,5))</f>
        <v/>
      </c>
      <c r="D11" s="118" t="str">
        <f>IF($B11="","",VLOOKUP($B11,'[1]1MD ELO'!$A$7:$O$22,15))</f>
        <v/>
      </c>
      <c r="E11" s="291" t="s">
        <v>176</v>
      </c>
      <c r="F11" s="291"/>
      <c r="G11" s="291" t="s">
        <v>177</v>
      </c>
      <c r="H11" s="291"/>
      <c r="I11" s="119" t="str">
        <f>IF($B11="","",VLOOKUP($B11,'[1]1MD ELO'!$A$7:$O$22,4))</f>
        <v/>
      </c>
      <c r="J11" s="17"/>
      <c r="K11" s="79"/>
      <c r="L11" s="80" t="str">
        <f>IF(K11="","",CONCATENATE(VLOOKUP($Y$3,$AB$1:$AK$1,K11)," pont"))</f>
        <v/>
      </c>
      <c r="M11" s="81"/>
      <c r="Y11" s="15"/>
      <c r="Z11" s="15"/>
      <c r="AA11" s="15" t="s">
        <v>120</v>
      </c>
      <c r="AB11" s="16">
        <v>3</v>
      </c>
      <c r="AC11" s="16">
        <v>2</v>
      </c>
      <c r="AD11" s="16">
        <v>1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</row>
    <row r="12" spans="1:37" x14ac:dyDescent="0.25">
      <c r="A12" s="82"/>
      <c r="B12" s="114"/>
      <c r="C12" s="120"/>
      <c r="D12" s="120"/>
      <c r="E12" s="120"/>
      <c r="F12" s="120"/>
      <c r="G12" s="120"/>
      <c r="H12" s="120"/>
      <c r="I12" s="120"/>
      <c r="J12" s="17"/>
      <c r="K12" s="17"/>
      <c r="L12" s="17"/>
      <c r="M12" s="83"/>
      <c r="Y12" s="15"/>
      <c r="Z12" s="15"/>
      <c r="AA12" s="15" t="s">
        <v>121</v>
      </c>
      <c r="AB12" s="85">
        <v>0</v>
      </c>
      <c r="AC12" s="85">
        <v>0</v>
      </c>
      <c r="AD12" s="85">
        <v>0</v>
      </c>
      <c r="AE12" s="85">
        <v>0</v>
      </c>
      <c r="AF12" s="85">
        <v>0</v>
      </c>
      <c r="AG12" s="85">
        <v>0</v>
      </c>
      <c r="AH12" s="85">
        <v>0</v>
      </c>
      <c r="AI12" s="85">
        <v>0</v>
      </c>
      <c r="AJ12" s="85">
        <v>0</v>
      </c>
      <c r="AK12" s="85">
        <v>0</v>
      </c>
    </row>
    <row r="13" spans="1:37" x14ac:dyDescent="0.25">
      <c r="A13" s="82" t="s">
        <v>160</v>
      </c>
      <c r="B13" s="113"/>
      <c r="C13" s="118" t="str">
        <f>IF($B13="","",VLOOKUP($B13,'[1]1MD ELO'!$A$7:$O$22,5))</f>
        <v/>
      </c>
      <c r="D13" s="118" t="str">
        <f>IF($B13="","",VLOOKUP($B13,'[1]1MD ELO'!$A$7:$O$22,15))</f>
        <v/>
      </c>
      <c r="E13" s="291" t="s">
        <v>178</v>
      </c>
      <c r="F13" s="291"/>
      <c r="G13" s="291" t="s">
        <v>179</v>
      </c>
      <c r="H13" s="291"/>
      <c r="I13" s="119" t="str">
        <f>IF($B13="","",VLOOKUP($B13,'[1]1MD ELO'!$A$7:$O$22,4))</f>
        <v/>
      </c>
      <c r="J13" s="17"/>
      <c r="K13" s="79"/>
      <c r="L13" s="80" t="str">
        <f>IF(K13="","",CONCATENATE(VLOOKUP($Y$3,$AB$1:$AK$1,K13)," pont"))</f>
        <v/>
      </c>
      <c r="M13" s="81"/>
      <c r="Y13" s="15"/>
      <c r="Z13" s="15"/>
      <c r="AA13" s="15" t="s">
        <v>122</v>
      </c>
      <c r="AB13" s="85">
        <v>0</v>
      </c>
      <c r="AC13" s="85">
        <v>0</v>
      </c>
      <c r="AD13" s="85">
        <v>0</v>
      </c>
      <c r="AE13" s="85">
        <v>0</v>
      </c>
      <c r="AF13" s="85">
        <v>0</v>
      </c>
      <c r="AG13" s="85">
        <v>0</v>
      </c>
      <c r="AH13" s="85">
        <v>0</v>
      </c>
      <c r="AI13" s="85">
        <v>0</v>
      </c>
      <c r="AJ13" s="85">
        <v>0</v>
      </c>
      <c r="AK13" s="85">
        <v>0</v>
      </c>
    </row>
    <row r="14" spans="1:37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37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37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Y16" s="15"/>
      <c r="Z16" s="15"/>
      <c r="AA16" s="15" t="s">
        <v>21</v>
      </c>
      <c r="AB16" s="15">
        <v>300</v>
      </c>
      <c r="AC16" s="15">
        <v>250</v>
      </c>
      <c r="AD16" s="15">
        <v>220</v>
      </c>
      <c r="AE16" s="15">
        <v>180</v>
      </c>
      <c r="AF16" s="15">
        <v>160</v>
      </c>
      <c r="AG16" s="15">
        <v>150</v>
      </c>
      <c r="AH16" s="15">
        <v>140</v>
      </c>
      <c r="AI16" s="15">
        <v>130</v>
      </c>
      <c r="AJ16" s="15">
        <v>120</v>
      </c>
      <c r="AK16" s="15">
        <v>110</v>
      </c>
    </row>
    <row r="17" spans="1:37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Y17" s="15"/>
      <c r="Z17" s="15"/>
      <c r="AA17" s="15" t="s">
        <v>108</v>
      </c>
      <c r="AB17" s="15">
        <v>250</v>
      </c>
      <c r="AC17" s="15">
        <v>200</v>
      </c>
      <c r="AD17" s="15">
        <v>160</v>
      </c>
      <c r="AE17" s="15">
        <v>140</v>
      </c>
      <c r="AF17" s="15">
        <v>120</v>
      </c>
      <c r="AG17" s="15">
        <v>110</v>
      </c>
      <c r="AH17" s="15">
        <v>100</v>
      </c>
      <c r="AI17" s="15">
        <v>90</v>
      </c>
      <c r="AJ17" s="15">
        <v>80</v>
      </c>
      <c r="AK17" s="15">
        <v>70</v>
      </c>
    </row>
    <row r="18" spans="1:37" ht="18.75" customHeight="1" x14ac:dyDescent="0.25">
      <c r="A18" s="17"/>
      <c r="B18" s="274"/>
      <c r="C18" s="274"/>
      <c r="D18" s="271" t="str">
        <f>E7</f>
        <v xml:space="preserve">Vukics </v>
      </c>
      <c r="E18" s="271"/>
      <c r="F18" s="271" t="str">
        <f>E9</f>
        <v>Németh</v>
      </c>
      <c r="G18" s="271"/>
      <c r="H18" s="271" t="str">
        <f>E11</f>
        <v>Koós</v>
      </c>
      <c r="I18" s="271"/>
      <c r="J18" s="271" t="str">
        <f>E13</f>
        <v xml:space="preserve">Istiván </v>
      </c>
      <c r="K18" s="271"/>
      <c r="L18" s="17"/>
      <c r="M18" s="17"/>
      <c r="Y18" s="15"/>
      <c r="Z18" s="15"/>
      <c r="AA18" s="15" t="s">
        <v>113</v>
      </c>
      <c r="AB18" s="15">
        <v>200</v>
      </c>
      <c r="AC18" s="15">
        <v>150</v>
      </c>
      <c r="AD18" s="15">
        <v>130</v>
      </c>
      <c r="AE18" s="15">
        <v>110</v>
      </c>
      <c r="AF18" s="15">
        <v>95</v>
      </c>
      <c r="AG18" s="15">
        <v>80</v>
      </c>
      <c r="AH18" s="15">
        <v>70</v>
      </c>
      <c r="AI18" s="15">
        <v>60</v>
      </c>
      <c r="AJ18" s="15">
        <v>55</v>
      </c>
      <c r="AK18" s="15">
        <v>50</v>
      </c>
    </row>
    <row r="19" spans="1:37" ht="18.75" customHeight="1" x14ac:dyDescent="0.25">
      <c r="A19" s="86" t="s">
        <v>21</v>
      </c>
      <c r="B19" s="276" t="str">
        <f>E7</f>
        <v xml:space="preserve">Vukics </v>
      </c>
      <c r="C19" s="276"/>
      <c r="D19" s="277"/>
      <c r="E19" s="277"/>
      <c r="F19" s="278"/>
      <c r="G19" s="278"/>
      <c r="H19" s="278"/>
      <c r="I19" s="278"/>
      <c r="J19" s="271"/>
      <c r="K19" s="271"/>
      <c r="L19" s="17"/>
      <c r="M19" s="17"/>
      <c r="Y19" s="15"/>
      <c r="Z19" s="15"/>
      <c r="AA19" s="15" t="s">
        <v>114</v>
      </c>
      <c r="AB19" s="15">
        <v>150</v>
      </c>
      <c r="AC19" s="15">
        <v>120</v>
      </c>
      <c r="AD19" s="15">
        <v>100</v>
      </c>
      <c r="AE19" s="15">
        <v>80</v>
      </c>
      <c r="AF19" s="15">
        <v>70</v>
      </c>
      <c r="AG19" s="15">
        <v>60</v>
      </c>
      <c r="AH19" s="15">
        <v>55</v>
      </c>
      <c r="AI19" s="15">
        <v>50</v>
      </c>
      <c r="AJ19" s="15">
        <v>45</v>
      </c>
      <c r="AK19" s="15">
        <v>40</v>
      </c>
    </row>
    <row r="20" spans="1:37" ht="18.75" customHeight="1" x14ac:dyDescent="0.25">
      <c r="A20" s="86" t="s">
        <v>29</v>
      </c>
      <c r="B20" s="276" t="str">
        <f>E9</f>
        <v>Németh</v>
      </c>
      <c r="C20" s="276"/>
      <c r="D20" s="278"/>
      <c r="E20" s="278"/>
      <c r="F20" s="277"/>
      <c r="G20" s="277"/>
      <c r="H20" s="278"/>
      <c r="I20" s="278"/>
      <c r="J20" s="278"/>
      <c r="K20" s="278"/>
      <c r="L20" s="17"/>
      <c r="M20" s="17"/>
      <c r="Y20" s="15"/>
      <c r="Z20" s="15"/>
      <c r="AA20" s="15" t="s">
        <v>115</v>
      </c>
      <c r="AB20" s="15">
        <v>120</v>
      </c>
      <c r="AC20" s="15">
        <v>90</v>
      </c>
      <c r="AD20" s="15">
        <v>65</v>
      </c>
      <c r="AE20" s="15">
        <v>55</v>
      </c>
      <c r="AF20" s="15">
        <v>50</v>
      </c>
      <c r="AG20" s="15">
        <v>45</v>
      </c>
      <c r="AH20" s="15">
        <v>40</v>
      </c>
      <c r="AI20" s="15">
        <v>35</v>
      </c>
      <c r="AJ20" s="15">
        <v>25</v>
      </c>
      <c r="AK20" s="15">
        <v>20</v>
      </c>
    </row>
    <row r="21" spans="1:37" ht="18.75" customHeight="1" x14ac:dyDescent="0.25">
      <c r="A21" s="86" t="s">
        <v>159</v>
      </c>
      <c r="B21" s="276" t="str">
        <f>E11</f>
        <v>Koós</v>
      </c>
      <c r="C21" s="276"/>
      <c r="D21" s="278"/>
      <c r="E21" s="278"/>
      <c r="F21" s="278"/>
      <c r="G21" s="278"/>
      <c r="H21" s="277"/>
      <c r="I21" s="277"/>
      <c r="J21" s="278"/>
      <c r="K21" s="278"/>
      <c r="L21" s="17"/>
      <c r="M21" s="17"/>
      <c r="Y21" s="15"/>
      <c r="Z21" s="15"/>
      <c r="AA21" s="15" t="s">
        <v>116</v>
      </c>
      <c r="AB21" s="15">
        <v>90</v>
      </c>
      <c r="AC21" s="15">
        <v>60</v>
      </c>
      <c r="AD21" s="15">
        <v>45</v>
      </c>
      <c r="AE21" s="15">
        <v>34</v>
      </c>
      <c r="AF21" s="15">
        <v>27</v>
      </c>
      <c r="AG21" s="15">
        <v>22</v>
      </c>
      <c r="AH21" s="15">
        <v>18</v>
      </c>
      <c r="AI21" s="15">
        <v>15</v>
      </c>
      <c r="AJ21" s="15">
        <v>12</v>
      </c>
      <c r="AK21" s="15">
        <v>9</v>
      </c>
    </row>
    <row r="22" spans="1:37" ht="18.75" customHeight="1" x14ac:dyDescent="0.25">
      <c r="A22" s="86" t="s">
        <v>160</v>
      </c>
      <c r="B22" s="276" t="str">
        <f>E13</f>
        <v xml:space="preserve">Istiván </v>
      </c>
      <c r="C22" s="276"/>
      <c r="D22" s="278"/>
      <c r="E22" s="278"/>
      <c r="F22" s="278"/>
      <c r="G22" s="278"/>
      <c r="H22" s="271"/>
      <c r="I22" s="271"/>
      <c r="J22" s="277"/>
      <c r="K22" s="277"/>
      <c r="L22" s="17"/>
      <c r="M22" s="17"/>
      <c r="Y22" s="15"/>
      <c r="Z22" s="15"/>
      <c r="AA22" s="15" t="s">
        <v>117</v>
      </c>
      <c r="AB22" s="15">
        <v>60</v>
      </c>
      <c r="AC22" s="15">
        <v>40</v>
      </c>
      <c r="AD22" s="15">
        <v>30</v>
      </c>
      <c r="AE22" s="15">
        <v>20</v>
      </c>
      <c r="AF22" s="15">
        <v>18</v>
      </c>
      <c r="AG22" s="15">
        <v>15</v>
      </c>
      <c r="AH22" s="15">
        <v>12</v>
      </c>
      <c r="AI22" s="15">
        <v>10</v>
      </c>
      <c r="AJ22" s="15">
        <v>8</v>
      </c>
      <c r="AK22" s="15">
        <v>6</v>
      </c>
    </row>
    <row r="23" spans="1:3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Y23" s="15"/>
      <c r="Z23" s="15"/>
      <c r="AA23" s="15" t="s">
        <v>118</v>
      </c>
      <c r="AB23" s="15">
        <v>40</v>
      </c>
      <c r="AC23" s="15">
        <v>25</v>
      </c>
      <c r="AD23" s="15">
        <v>18</v>
      </c>
      <c r="AE23" s="15">
        <v>13</v>
      </c>
      <c r="AF23" s="15">
        <v>8</v>
      </c>
      <c r="AG23" s="15">
        <v>7</v>
      </c>
      <c r="AH23" s="15">
        <v>6</v>
      </c>
      <c r="AI23" s="15">
        <v>5</v>
      </c>
      <c r="AJ23" s="15">
        <v>4</v>
      </c>
      <c r="AK23" s="15">
        <v>3</v>
      </c>
    </row>
    <row r="24" spans="1:37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Y24" s="15"/>
      <c r="Z24" s="15"/>
      <c r="AA24" s="15" t="s">
        <v>119</v>
      </c>
      <c r="AB24" s="15">
        <v>25</v>
      </c>
      <c r="AC24" s="15">
        <v>15</v>
      </c>
      <c r="AD24" s="15">
        <v>13</v>
      </c>
      <c r="AE24" s="15">
        <v>7</v>
      </c>
      <c r="AF24" s="15">
        <v>6</v>
      </c>
      <c r="AG24" s="15">
        <v>5</v>
      </c>
      <c r="AH24" s="15">
        <v>4</v>
      </c>
      <c r="AI24" s="15">
        <v>3</v>
      </c>
      <c r="AJ24" s="15">
        <v>2</v>
      </c>
      <c r="AK24" s="15">
        <v>1</v>
      </c>
    </row>
    <row r="25" spans="1:37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Y25" s="15"/>
      <c r="Z25" s="15"/>
      <c r="AA25" s="15" t="s">
        <v>120</v>
      </c>
      <c r="AB25" s="15">
        <v>15</v>
      </c>
      <c r="AC25" s="15">
        <v>10</v>
      </c>
      <c r="AD25" s="15">
        <v>8</v>
      </c>
      <c r="AE25" s="15">
        <v>4</v>
      </c>
      <c r="AF25" s="15">
        <v>3</v>
      </c>
      <c r="AG25" s="15">
        <v>2</v>
      </c>
      <c r="AH25" s="15">
        <v>1</v>
      </c>
      <c r="AI25" s="15">
        <v>0</v>
      </c>
      <c r="AJ25" s="15">
        <v>0</v>
      </c>
      <c r="AK25" s="15">
        <v>0</v>
      </c>
    </row>
    <row r="26" spans="1:37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Y26" s="15"/>
      <c r="Z26" s="15"/>
      <c r="AA26" s="15" t="s">
        <v>121</v>
      </c>
      <c r="AB26" s="15">
        <v>10</v>
      </c>
      <c r="AC26" s="15">
        <v>6</v>
      </c>
      <c r="AD26" s="15">
        <v>4</v>
      </c>
      <c r="AE26" s="15">
        <v>2</v>
      </c>
      <c r="AF26" s="15">
        <v>1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</row>
    <row r="27" spans="1:37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Y27" s="15"/>
      <c r="Z27" s="15"/>
      <c r="AA27" s="15" t="s">
        <v>122</v>
      </c>
      <c r="AB27" s="15">
        <v>3</v>
      </c>
      <c r="AC27" s="15">
        <v>2</v>
      </c>
      <c r="AD27" s="15">
        <v>1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</row>
    <row r="28" spans="1:37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37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37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37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37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87"/>
      <c r="M32" s="17"/>
    </row>
    <row r="33" spans="1:18" x14ac:dyDescent="0.25">
      <c r="A33" s="31" t="s">
        <v>109</v>
      </c>
      <c r="B33" s="32"/>
      <c r="C33" s="33"/>
      <c r="D33" s="88" t="s">
        <v>123</v>
      </c>
      <c r="E33" s="89" t="s">
        <v>124</v>
      </c>
      <c r="F33" s="90"/>
      <c r="G33" s="88" t="s">
        <v>123</v>
      </c>
      <c r="H33" s="89" t="s">
        <v>125</v>
      </c>
      <c r="I33" s="91"/>
      <c r="J33" s="89" t="s">
        <v>126</v>
      </c>
      <c r="K33" s="92" t="s">
        <v>127</v>
      </c>
      <c r="L33" s="74"/>
      <c r="M33" s="90"/>
      <c r="P33" s="93"/>
      <c r="Q33" s="93"/>
      <c r="R33" s="94"/>
    </row>
    <row r="34" spans="1:18" x14ac:dyDescent="0.25">
      <c r="A34" s="35" t="s">
        <v>128</v>
      </c>
      <c r="B34" s="36"/>
      <c r="C34" s="37"/>
      <c r="D34" s="95"/>
      <c r="E34" s="279"/>
      <c r="F34" s="279"/>
      <c r="G34" s="96" t="s">
        <v>129</v>
      </c>
      <c r="H34" s="36"/>
      <c r="I34" s="97"/>
      <c r="J34" s="98"/>
      <c r="K34" s="41" t="s">
        <v>130</v>
      </c>
      <c r="L34" s="99"/>
      <c r="M34" s="100"/>
      <c r="P34" s="101"/>
      <c r="Q34" s="101"/>
      <c r="R34" s="102"/>
    </row>
    <row r="35" spans="1:18" x14ac:dyDescent="0.25">
      <c r="A35" s="42" t="s">
        <v>131</v>
      </c>
      <c r="B35" s="43"/>
      <c r="C35" s="44"/>
      <c r="D35" s="103"/>
      <c r="E35" s="275"/>
      <c r="F35" s="275"/>
      <c r="G35" s="104" t="s">
        <v>132</v>
      </c>
      <c r="H35" s="39"/>
      <c r="I35" s="40"/>
      <c r="J35" s="38"/>
      <c r="K35" s="105"/>
      <c r="L35" s="87"/>
      <c r="M35" s="106"/>
      <c r="P35" s="102"/>
      <c r="Q35" s="107"/>
      <c r="R35" s="102"/>
    </row>
    <row r="36" spans="1:18" x14ac:dyDescent="0.25">
      <c r="A36" s="47"/>
      <c r="B36" s="48"/>
      <c r="C36" s="49"/>
      <c r="D36" s="103"/>
      <c r="E36" s="34"/>
      <c r="F36" s="17"/>
      <c r="G36" s="104" t="s">
        <v>133</v>
      </c>
      <c r="H36" s="39"/>
      <c r="I36" s="40"/>
      <c r="J36" s="38"/>
      <c r="K36" s="41" t="s">
        <v>134</v>
      </c>
      <c r="L36" s="99"/>
      <c r="M36" s="100"/>
      <c r="P36" s="101"/>
      <c r="Q36" s="101"/>
      <c r="R36" s="102"/>
    </row>
    <row r="37" spans="1:18" x14ac:dyDescent="0.25">
      <c r="A37" s="50"/>
      <c r="B37" s="26"/>
      <c r="C37" s="51"/>
      <c r="D37" s="103"/>
      <c r="E37" s="34"/>
      <c r="F37" s="17"/>
      <c r="G37" s="104" t="s">
        <v>135</v>
      </c>
      <c r="H37" s="39"/>
      <c r="I37" s="40"/>
      <c r="J37" s="38"/>
      <c r="K37" s="109"/>
      <c r="L37" s="17"/>
      <c r="M37" s="110"/>
      <c r="P37" s="102"/>
      <c r="Q37" s="107"/>
      <c r="R37" s="102"/>
    </row>
    <row r="38" spans="1:18" x14ac:dyDescent="0.25">
      <c r="A38" s="52"/>
      <c r="B38" s="53"/>
      <c r="C38" s="54"/>
      <c r="D38" s="103"/>
      <c r="E38" s="34"/>
      <c r="F38" s="17"/>
      <c r="G38" s="104" t="s">
        <v>136</v>
      </c>
      <c r="H38" s="39"/>
      <c r="I38" s="40"/>
      <c r="J38" s="38"/>
      <c r="K38" s="42"/>
      <c r="L38" s="87"/>
      <c r="M38" s="106"/>
      <c r="P38" s="102"/>
      <c r="Q38" s="107"/>
      <c r="R38" s="102"/>
    </row>
    <row r="39" spans="1:18" x14ac:dyDescent="0.25">
      <c r="A39" s="55"/>
      <c r="B39" s="56"/>
      <c r="C39" s="51"/>
      <c r="D39" s="103"/>
      <c r="E39" s="34"/>
      <c r="F39" s="17"/>
      <c r="G39" s="104" t="s">
        <v>137</v>
      </c>
      <c r="H39" s="39"/>
      <c r="I39" s="40"/>
      <c r="J39" s="38"/>
      <c r="K39" s="41" t="s">
        <v>138</v>
      </c>
      <c r="L39" s="99"/>
      <c r="M39" s="100"/>
      <c r="P39" s="101"/>
      <c r="Q39" s="101"/>
      <c r="R39" s="102"/>
    </row>
    <row r="40" spans="1:18" x14ac:dyDescent="0.25">
      <c r="A40" s="55"/>
      <c r="B40" s="56"/>
      <c r="C40" s="57"/>
      <c r="D40" s="103"/>
      <c r="E40" s="34"/>
      <c r="F40" s="17"/>
      <c r="G40" s="104" t="s">
        <v>139</v>
      </c>
      <c r="H40" s="39"/>
      <c r="I40" s="40"/>
      <c r="J40" s="38"/>
      <c r="K40" s="109"/>
      <c r="L40" s="17"/>
      <c r="M40" s="110"/>
      <c r="P40" s="102"/>
      <c r="Q40" s="107"/>
      <c r="R40" s="102"/>
    </row>
    <row r="41" spans="1:18" x14ac:dyDescent="0.25">
      <c r="A41" s="58"/>
      <c r="B41" s="59"/>
      <c r="C41" s="60"/>
      <c r="D41" s="111"/>
      <c r="E41" s="45"/>
      <c r="F41" s="87"/>
      <c r="G41" s="112" t="s">
        <v>140</v>
      </c>
      <c r="H41" s="43"/>
      <c r="I41" s="46"/>
      <c r="J41" s="61"/>
      <c r="K41" s="42">
        <f>M4</f>
        <v>0</v>
      </c>
      <c r="L41" s="87"/>
      <c r="M41" s="106"/>
      <c r="P41" s="102"/>
      <c r="Q41" s="107"/>
      <c r="R41" s="108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" priority="1" stopIfTrue="1" operator="equal">
      <formula>"Bye"</formula>
    </cfRule>
  </conditionalFormatting>
  <conditionalFormatting sqref="R41">
    <cfRule type="expression" dxfId="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CCCE-4F8E-4FA7-9E27-75FD1F1000D2}">
  <sheetPr codeName="Munka12">
    <tabColor rgb="FFFFFF00"/>
  </sheetPr>
  <dimension ref="A1:AK41"/>
  <sheetViews>
    <sheetView workbookViewId="0">
      <selection activeCell="J14" sqref="J14"/>
    </sheetView>
  </sheetViews>
  <sheetFormatPr defaultRowHeight="13.2" x14ac:dyDescent="0.25"/>
  <cols>
    <col min="1" max="1" width="5.44140625" style="30" customWidth="1"/>
    <col min="2" max="2" width="4.44140625" style="30" customWidth="1"/>
    <col min="3" max="3" width="8.33203125" style="30" customWidth="1"/>
    <col min="4" max="4" width="7.109375" style="30" customWidth="1"/>
    <col min="5" max="5" width="9.33203125" style="30" customWidth="1"/>
    <col min="6" max="6" width="7.109375" style="30" customWidth="1"/>
    <col min="7" max="7" width="9.33203125" style="30" customWidth="1"/>
    <col min="8" max="8" width="7.109375" style="30" customWidth="1"/>
    <col min="9" max="9" width="9.33203125" style="30" customWidth="1"/>
    <col min="10" max="10" width="8.44140625" style="30" customWidth="1"/>
    <col min="11" max="13" width="8.5546875" style="30" customWidth="1"/>
    <col min="14" max="14" width="8.88671875" style="30"/>
    <col min="15" max="15" width="5.5546875" style="30" customWidth="1"/>
    <col min="16" max="16" width="4.5546875" style="30" customWidth="1"/>
    <col min="17" max="17" width="11.6640625" style="30" customWidth="1"/>
    <col min="18" max="24" width="8.88671875" style="30"/>
    <col min="25" max="25" width="10.33203125" style="30" hidden="1" customWidth="1"/>
    <col min="26" max="37" width="0" style="30" hidden="1" customWidth="1"/>
    <col min="38" max="256" width="8.88671875" style="30"/>
    <col min="257" max="257" width="5.44140625" style="30" customWidth="1"/>
    <col min="258" max="258" width="4.44140625" style="30" customWidth="1"/>
    <col min="259" max="259" width="8.33203125" style="30" customWidth="1"/>
    <col min="260" max="260" width="7.109375" style="30" customWidth="1"/>
    <col min="261" max="261" width="9.33203125" style="30" customWidth="1"/>
    <col min="262" max="262" width="7.109375" style="30" customWidth="1"/>
    <col min="263" max="263" width="9.33203125" style="30" customWidth="1"/>
    <col min="264" max="264" width="7.109375" style="30" customWidth="1"/>
    <col min="265" max="265" width="9.33203125" style="30" customWidth="1"/>
    <col min="266" max="266" width="8.44140625" style="30" customWidth="1"/>
    <col min="267" max="269" width="8.5546875" style="30" customWidth="1"/>
    <col min="270" max="270" width="8.88671875" style="30"/>
    <col min="271" max="271" width="5.5546875" style="30" customWidth="1"/>
    <col min="272" max="272" width="4.5546875" style="30" customWidth="1"/>
    <col min="273" max="273" width="11.6640625" style="30" customWidth="1"/>
    <col min="274" max="280" width="8.88671875" style="30"/>
    <col min="281" max="293" width="0" style="30" hidden="1" customWidth="1"/>
    <col min="294" max="512" width="8.88671875" style="30"/>
    <col min="513" max="513" width="5.44140625" style="30" customWidth="1"/>
    <col min="514" max="514" width="4.44140625" style="30" customWidth="1"/>
    <col min="515" max="515" width="8.33203125" style="30" customWidth="1"/>
    <col min="516" max="516" width="7.109375" style="30" customWidth="1"/>
    <col min="517" max="517" width="9.33203125" style="30" customWidth="1"/>
    <col min="518" max="518" width="7.109375" style="30" customWidth="1"/>
    <col min="519" max="519" width="9.33203125" style="30" customWidth="1"/>
    <col min="520" max="520" width="7.109375" style="30" customWidth="1"/>
    <col min="521" max="521" width="9.33203125" style="30" customWidth="1"/>
    <col min="522" max="522" width="8.44140625" style="30" customWidth="1"/>
    <col min="523" max="525" width="8.5546875" style="30" customWidth="1"/>
    <col min="526" max="526" width="8.88671875" style="30"/>
    <col min="527" max="527" width="5.5546875" style="30" customWidth="1"/>
    <col min="528" max="528" width="4.5546875" style="30" customWidth="1"/>
    <col min="529" max="529" width="11.6640625" style="30" customWidth="1"/>
    <col min="530" max="536" width="8.88671875" style="30"/>
    <col min="537" max="549" width="0" style="30" hidden="1" customWidth="1"/>
    <col min="550" max="768" width="8.88671875" style="30"/>
    <col min="769" max="769" width="5.44140625" style="30" customWidth="1"/>
    <col min="770" max="770" width="4.44140625" style="30" customWidth="1"/>
    <col min="771" max="771" width="8.33203125" style="30" customWidth="1"/>
    <col min="772" max="772" width="7.109375" style="30" customWidth="1"/>
    <col min="773" max="773" width="9.33203125" style="30" customWidth="1"/>
    <col min="774" max="774" width="7.109375" style="30" customWidth="1"/>
    <col min="775" max="775" width="9.33203125" style="30" customWidth="1"/>
    <col min="776" max="776" width="7.109375" style="30" customWidth="1"/>
    <col min="777" max="777" width="9.33203125" style="30" customWidth="1"/>
    <col min="778" max="778" width="8.44140625" style="30" customWidth="1"/>
    <col min="779" max="781" width="8.5546875" style="30" customWidth="1"/>
    <col min="782" max="782" width="8.88671875" style="30"/>
    <col min="783" max="783" width="5.5546875" style="30" customWidth="1"/>
    <col min="784" max="784" width="4.5546875" style="30" customWidth="1"/>
    <col min="785" max="785" width="11.6640625" style="30" customWidth="1"/>
    <col min="786" max="792" width="8.88671875" style="30"/>
    <col min="793" max="805" width="0" style="30" hidden="1" customWidth="1"/>
    <col min="806" max="1024" width="8.88671875" style="30"/>
    <col min="1025" max="1025" width="5.44140625" style="30" customWidth="1"/>
    <col min="1026" max="1026" width="4.44140625" style="30" customWidth="1"/>
    <col min="1027" max="1027" width="8.33203125" style="30" customWidth="1"/>
    <col min="1028" max="1028" width="7.109375" style="30" customWidth="1"/>
    <col min="1029" max="1029" width="9.33203125" style="30" customWidth="1"/>
    <col min="1030" max="1030" width="7.109375" style="30" customWidth="1"/>
    <col min="1031" max="1031" width="9.33203125" style="30" customWidth="1"/>
    <col min="1032" max="1032" width="7.109375" style="30" customWidth="1"/>
    <col min="1033" max="1033" width="9.33203125" style="30" customWidth="1"/>
    <col min="1034" max="1034" width="8.44140625" style="30" customWidth="1"/>
    <col min="1035" max="1037" width="8.5546875" style="30" customWidth="1"/>
    <col min="1038" max="1038" width="8.88671875" style="30"/>
    <col min="1039" max="1039" width="5.5546875" style="30" customWidth="1"/>
    <col min="1040" max="1040" width="4.5546875" style="30" customWidth="1"/>
    <col min="1041" max="1041" width="11.6640625" style="30" customWidth="1"/>
    <col min="1042" max="1048" width="8.88671875" style="30"/>
    <col min="1049" max="1061" width="0" style="30" hidden="1" customWidth="1"/>
    <col min="1062" max="1280" width="8.88671875" style="30"/>
    <col min="1281" max="1281" width="5.44140625" style="30" customWidth="1"/>
    <col min="1282" max="1282" width="4.44140625" style="30" customWidth="1"/>
    <col min="1283" max="1283" width="8.33203125" style="30" customWidth="1"/>
    <col min="1284" max="1284" width="7.109375" style="30" customWidth="1"/>
    <col min="1285" max="1285" width="9.33203125" style="30" customWidth="1"/>
    <col min="1286" max="1286" width="7.109375" style="30" customWidth="1"/>
    <col min="1287" max="1287" width="9.33203125" style="30" customWidth="1"/>
    <col min="1288" max="1288" width="7.109375" style="30" customWidth="1"/>
    <col min="1289" max="1289" width="9.33203125" style="30" customWidth="1"/>
    <col min="1290" max="1290" width="8.44140625" style="30" customWidth="1"/>
    <col min="1291" max="1293" width="8.5546875" style="30" customWidth="1"/>
    <col min="1294" max="1294" width="8.88671875" style="30"/>
    <col min="1295" max="1295" width="5.5546875" style="30" customWidth="1"/>
    <col min="1296" max="1296" width="4.5546875" style="30" customWidth="1"/>
    <col min="1297" max="1297" width="11.6640625" style="30" customWidth="1"/>
    <col min="1298" max="1304" width="8.88671875" style="30"/>
    <col min="1305" max="1317" width="0" style="30" hidden="1" customWidth="1"/>
    <col min="1318" max="1536" width="8.88671875" style="30"/>
    <col min="1537" max="1537" width="5.44140625" style="30" customWidth="1"/>
    <col min="1538" max="1538" width="4.44140625" style="30" customWidth="1"/>
    <col min="1539" max="1539" width="8.33203125" style="30" customWidth="1"/>
    <col min="1540" max="1540" width="7.109375" style="30" customWidth="1"/>
    <col min="1541" max="1541" width="9.33203125" style="30" customWidth="1"/>
    <col min="1542" max="1542" width="7.109375" style="30" customWidth="1"/>
    <col min="1543" max="1543" width="9.33203125" style="30" customWidth="1"/>
    <col min="1544" max="1544" width="7.109375" style="30" customWidth="1"/>
    <col min="1545" max="1545" width="9.33203125" style="30" customWidth="1"/>
    <col min="1546" max="1546" width="8.44140625" style="30" customWidth="1"/>
    <col min="1547" max="1549" width="8.5546875" style="30" customWidth="1"/>
    <col min="1550" max="1550" width="8.88671875" style="30"/>
    <col min="1551" max="1551" width="5.5546875" style="30" customWidth="1"/>
    <col min="1552" max="1552" width="4.5546875" style="30" customWidth="1"/>
    <col min="1553" max="1553" width="11.6640625" style="30" customWidth="1"/>
    <col min="1554" max="1560" width="8.88671875" style="30"/>
    <col min="1561" max="1573" width="0" style="30" hidden="1" customWidth="1"/>
    <col min="1574" max="1792" width="8.88671875" style="30"/>
    <col min="1793" max="1793" width="5.44140625" style="30" customWidth="1"/>
    <col min="1794" max="1794" width="4.44140625" style="30" customWidth="1"/>
    <col min="1795" max="1795" width="8.33203125" style="30" customWidth="1"/>
    <col min="1796" max="1796" width="7.109375" style="30" customWidth="1"/>
    <col min="1797" max="1797" width="9.33203125" style="30" customWidth="1"/>
    <col min="1798" max="1798" width="7.109375" style="30" customWidth="1"/>
    <col min="1799" max="1799" width="9.33203125" style="30" customWidth="1"/>
    <col min="1800" max="1800" width="7.109375" style="30" customWidth="1"/>
    <col min="1801" max="1801" width="9.33203125" style="30" customWidth="1"/>
    <col min="1802" max="1802" width="8.44140625" style="30" customWidth="1"/>
    <col min="1803" max="1805" width="8.5546875" style="30" customWidth="1"/>
    <col min="1806" max="1806" width="8.88671875" style="30"/>
    <col min="1807" max="1807" width="5.5546875" style="30" customWidth="1"/>
    <col min="1808" max="1808" width="4.5546875" style="30" customWidth="1"/>
    <col min="1809" max="1809" width="11.6640625" style="30" customWidth="1"/>
    <col min="1810" max="1816" width="8.88671875" style="30"/>
    <col min="1817" max="1829" width="0" style="30" hidden="1" customWidth="1"/>
    <col min="1830" max="2048" width="8.88671875" style="30"/>
    <col min="2049" max="2049" width="5.44140625" style="30" customWidth="1"/>
    <col min="2050" max="2050" width="4.44140625" style="30" customWidth="1"/>
    <col min="2051" max="2051" width="8.33203125" style="30" customWidth="1"/>
    <col min="2052" max="2052" width="7.109375" style="30" customWidth="1"/>
    <col min="2053" max="2053" width="9.33203125" style="30" customWidth="1"/>
    <col min="2054" max="2054" width="7.109375" style="30" customWidth="1"/>
    <col min="2055" max="2055" width="9.33203125" style="30" customWidth="1"/>
    <col min="2056" max="2056" width="7.109375" style="30" customWidth="1"/>
    <col min="2057" max="2057" width="9.33203125" style="30" customWidth="1"/>
    <col min="2058" max="2058" width="8.44140625" style="30" customWidth="1"/>
    <col min="2059" max="2061" width="8.5546875" style="30" customWidth="1"/>
    <col min="2062" max="2062" width="8.88671875" style="30"/>
    <col min="2063" max="2063" width="5.5546875" style="30" customWidth="1"/>
    <col min="2064" max="2064" width="4.5546875" style="30" customWidth="1"/>
    <col min="2065" max="2065" width="11.6640625" style="30" customWidth="1"/>
    <col min="2066" max="2072" width="8.88671875" style="30"/>
    <col min="2073" max="2085" width="0" style="30" hidden="1" customWidth="1"/>
    <col min="2086" max="2304" width="8.88671875" style="30"/>
    <col min="2305" max="2305" width="5.44140625" style="30" customWidth="1"/>
    <col min="2306" max="2306" width="4.44140625" style="30" customWidth="1"/>
    <col min="2307" max="2307" width="8.33203125" style="30" customWidth="1"/>
    <col min="2308" max="2308" width="7.109375" style="30" customWidth="1"/>
    <col min="2309" max="2309" width="9.33203125" style="30" customWidth="1"/>
    <col min="2310" max="2310" width="7.109375" style="30" customWidth="1"/>
    <col min="2311" max="2311" width="9.33203125" style="30" customWidth="1"/>
    <col min="2312" max="2312" width="7.109375" style="30" customWidth="1"/>
    <col min="2313" max="2313" width="9.33203125" style="30" customWidth="1"/>
    <col min="2314" max="2314" width="8.44140625" style="30" customWidth="1"/>
    <col min="2315" max="2317" width="8.5546875" style="30" customWidth="1"/>
    <col min="2318" max="2318" width="8.88671875" style="30"/>
    <col min="2319" max="2319" width="5.5546875" style="30" customWidth="1"/>
    <col min="2320" max="2320" width="4.5546875" style="30" customWidth="1"/>
    <col min="2321" max="2321" width="11.6640625" style="30" customWidth="1"/>
    <col min="2322" max="2328" width="8.88671875" style="30"/>
    <col min="2329" max="2341" width="0" style="30" hidden="1" customWidth="1"/>
    <col min="2342" max="2560" width="8.88671875" style="30"/>
    <col min="2561" max="2561" width="5.44140625" style="30" customWidth="1"/>
    <col min="2562" max="2562" width="4.44140625" style="30" customWidth="1"/>
    <col min="2563" max="2563" width="8.33203125" style="30" customWidth="1"/>
    <col min="2564" max="2564" width="7.109375" style="30" customWidth="1"/>
    <col min="2565" max="2565" width="9.33203125" style="30" customWidth="1"/>
    <col min="2566" max="2566" width="7.109375" style="30" customWidth="1"/>
    <col min="2567" max="2567" width="9.33203125" style="30" customWidth="1"/>
    <col min="2568" max="2568" width="7.109375" style="30" customWidth="1"/>
    <col min="2569" max="2569" width="9.33203125" style="30" customWidth="1"/>
    <col min="2570" max="2570" width="8.44140625" style="30" customWidth="1"/>
    <col min="2571" max="2573" width="8.5546875" style="30" customWidth="1"/>
    <col min="2574" max="2574" width="8.88671875" style="30"/>
    <col min="2575" max="2575" width="5.5546875" style="30" customWidth="1"/>
    <col min="2576" max="2576" width="4.5546875" style="30" customWidth="1"/>
    <col min="2577" max="2577" width="11.6640625" style="30" customWidth="1"/>
    <col min="2578" max="2584" width="8.88671875" style="30"/>
    <col min="2585" max="2597" width="0" style="30" hidden="1" customWidth="1"/>
    <col min="2598" max="2816" width="8.88671875" style="30"/>
    <col min="2817" max="2817" width="5.44140625" style="30" customWidth="1"/>
    <col min="2818" max="2818" width="4.44140625" style="30" customWidth="1"/>
    <col min="2819" max="2819" width="8.33203125" style="30" customWidth="1"/>
    <col min="2820" max="2820" width="7.109375" style="30" customWidth="1"/>
    <col min="2821" max="2821" width="9.33203125" style="30" customWidth="1"/>
    <col min="2822" max="2822" width="7.109375" style="30" customWidth="1"/>
    <col min="2823" max="2823" width="9.33203125" style="30" customWidth="1"/>
    <col min="2824" max="2824" width="7.109375" style="30" customWidth="1"/>
    <col min="2825" max="2825" width="9.33203125" style="30" customWidth="1"/>
    <col min="2826" max="2826" width="8.44140625" style="30" customWidth="1"/>
    <col min="2827" max="2829" width="8.5546875" style="30" customWidth="1"/>
    <col min="2830" max="2830" width="8.88671875" style="30"/>
    <col min="2831" max="2831" width="5.5546875" style="30" customWidth="1"/>
    <col min="2832" max="2832" width="4.5546875" style="30" customWidth="1"/>
    <col min="2833" max="2833" width="11.6640625" style="30" customWidth="1"/>
    <col min="2834" max="2840" width="8.88671875" style="30"/>
    <col min="2841" max="2853" width="0" style="30" hidden="1" customWidth="1"/>
    <col min="2854" max="3072" width="8.88671875" style="30"/>
    <col min="3073" max="3073" width="5.44140625" style="30" customWidth="1"/>
    <col min="3074" max="3074" width="4.44140625" style="30" customWidth="1"/>
    <col min="3075" max="3075" width="8.33203125" style="30" customWidth="1"/>
    <col min="3076" max="3076" width="7.109375" style="30" customWidth="1"/>
    <col min="3077" max="3077" width="9.33203125" style="30" customWidth="1"/>
    <col min="3078" max="3078" width="7.109375" style="30" customWidth="1"/>
    <col min="3079" max="3079" width="9.33203125" style="30" customWidth="1"/>
    <col min="3080" max="3080" width="7.109375" style="30" customWidth="1"/>
    <col min="3081" max="3081" width="9.33203125" style="30" customWidth="1"/>
    <col min="3082" max="3082" width="8.44140625" style="30" customWidth="1"/>
    <col min="3083" max="3085" width="8.5546875" style="30" customWidth="1"/>
    <col min="3086" max="3086" width="8.88671875" style="30"/>
    <col min="3087" max="3087" width="5.5546875" style="30" customWidth="1"/>
    <col min="3088" max="3088" width="4.5546875" style="30" customWidth="1"/>
    <col min="3089" max="3089" width="11.6640625" style="30" customWidth="1"/>
    <col min="3090" max="3096" width="8.88671875" style="30"/>
    <col min="3097" max="3109" width="0" style="30" hidden="1" customWidth="1"/>
    <col min="3110" max="3328" width="8.88671875" style="30"/>
    <col min="3329" max="3329" width="5.44140625" style="30" customWidth="1"/>
    <col min="3330" max="3330" width="4.44140625" style="30" customWidth="1"/>
    <col min="3331" max="3331" width="8.33203125" style="30" customWidth="1"/>
    <col min="3332" max="3332" width="7.109375" style="30" customWidth="1"/>
    <col min="3333" max="3333" width="9.33203125" style="30" customWidth="1"/>
    <col min="3334" max="3334" width="7.109375" style="30" customWidth="1"/>
    <col min="3335" max="3335" width="9.33203125" style="30" customWidth="1"/>
    <col min="3336" max="3336" width="7.109375" style="30" customWidth="1"/>
    <col min="3337" max="3337" width="9.33203125" style="30" customWidth="1"/>
    <col min="3338" max="3338" width="8.44140625" style="30" customWidth="1"/>
    <col min="3339" max="3341" width="8.5546875" style="30" customWidth="1"/>
    <col min="3342" max="3342" width="8.88671875" style="30"/>
    <col min="3343" max="3343" width="5.5546875" style="30" customWidth="1"/>
    <col min="3344" max="3344" width="4.5546875" style="30" customWidth="1"/>
    <col min="3345" max="3345" width="11.6640625" style="30" customWidth="1"/>
    <col min="3346" max="3352" width="8.88671875" style="30"/>
    <col min="3353" max="3365" width="0" style="30" hidden="1" customWidth="1"/>
    <col min="3366" max="3584" width="8.88671875" style="30"/>
    <col min="3585" max="3585" width="5.44140625" style="30" customWidth="1"/>
    <col min="3586" max="3586" width="4.44140625" style="30" customWidth="1"/>
    <col min="3587" max="3587" width="8.33203125" style="30" customWidth="1"/>
    <col min="3588" max="3588" width="7.109375" style="30" customWidth="1"/>
    <col min="3589" max="3589" width="9.33203125" style="30" customWidth="1"/>
    <col min="3590" max="3590" width="7.109375" style="30" customWidth="1"/>
    <col min="3591" max="3591" width="9.33203125" style="30" customWidth="1"/>
    <col min="3592" max="3592" width="7.109375" style="30" customWidth="1"/>
    <col min="3593" max="3593" width="9.33203125" style="30" customWidth="1"/>
    <col min="3594" max="3594" width="8.44140625" style="30" customWidth="1"/>
    <col min="3595" max="3597" width="8.5546875" style="30" customWidth="1"/>
    <col min="3598" max="3598" width="8.88671875" style="30"/>
    <col min="3599" max="3599" width="5.5546875" style="30" customWidth="1"/>
    <col min="3600" max="3600" width="4.5546875" style="30" customWidth="1"/>
    <col min="3601" max="3601" width="11.6640625" style="30" customWidth="1"/>
    <col min="3602" max="3608" width="8.88671875" style="30"/>
    <col min="3609" max="3621" width="0" style="30" hidden="1" customWidth="1"/>
    <col min="3622" max="3840" width="8.88671875" style="30"/>
    <col min="3841" max="3841" width="5.44140625" style="30" customWidth="1"/>
    <col min="3842" max="3842" width="4.44140625" style="30" customWidth="1"/>
    <col min="3843" max="3843" width="8.33203125" style="30" customWidth="1"/>
    <col min="3844" max="3844" width="7.109375" style="30" customWidth="1"/>
    <col min="3845" max="3845" width="9.33203125" style="30" customWidth="1"/>
    <col min="3846" max="3846" width="7.109375" style="30" customWidth="1"/>
    <col min="3847" max="3847" width="9.33203125" style="30" customWidth="1"/>
    <col min="3848" max="3848" width="7.109375" style="30" customWidth="1"/>
    <col min="3849" max="3849" width="9.33203125" style="30" customWidth="1"/>
    <col min="3850" max="3850" width="8.44140625" style="30" customWidth="1"/>
    <col min="3851" max="3853" width="8.5546875" style="30" customWidth="1"/>
    <col min="3854" max="3854" width="8.88671875" style="30"/>
    <col min="3855" max="3855" width="5.5546875" style="30" customWidth="1"/>
    <col min="3856" max="3856" width="4.5546875" style="30" customWidth="1"/>
    <col min="3857" max="3857" width="11.6640625" style="30" customWidth="1"/>
    <col min="3858" max="3864" width="8.88671875" style="30"/>
    <col min="3865" max="3877" width="0" style="30" hidden="1" customWidth="1"/>
    <col min="3878" max="4096" width="8.88671875" style="30"/>
    <col min="4097" max="4097" width="5.44140625" style="30" customWidth="1"/>
    <col min="4098" max="4098" width="4.44140625" style="30" customWidth="1"/>
    <col min="4099" max="4099" width="8.33203125" style="30" customWidth="1"/>
    <col min="4100" max="4100" width="7.109375" style="30" customWidth="1"/>
    <col min="4101" max="4101" width="9.33203125" style="30" customWidth="1"/>
    <col min="4102" max="4102" width="7.109375" style="30" customWidth="1"/>
    <col min="4103" max="4103" width="9.33203125" style="30" customWidth="1"/>
    <col min="4104" max="4104" width="7.109375" style="30" customWidth="1"/>
    <col min="4105" max="4105" width="9.33203125" style="30" customWidth="1"/>
    <col min="4106" max="4106" width="8.44140625" style="30" customWidth="1"/>
    <col min="4107" max="4109" width="8.5546875" style="30" customWidth="1"/>
    <col min="4110" max="4110" width="8.88671875" style="30"/>
    <col min="4111" max="4111" width="5.5546875" style="30" customWidth="1"/>
    <col min="4112" max="4112" width="4.5546875" style="30" customWidth="1"/>
    <col min="4113" max="4113" width="11.6640625" style="30" customWidth="1"/>
    <col min="4114" max="4120" width="8.88671875" style="30"/>
    <col min="4121" max="4133" width="0" style="30" hidden="1" customWidth="1"/>
    <col min="4134" max="4352" width="8.88671875" style="30"/>
    <col min="4353" max="4353" width="5.44140625" style="30" customWidth="1"/>
    <col min="4354" max="4354" width="4.44140625" style="30" customWidth="1"/>
    <col min="4355" max="4355" width="8.33203125" style="30" customWidth="1"/>
    <col min="4356" max="4356" width="7.109375" style="30" customWidth="1"/>
    <col min="4357" max="4357" width="9.33203125" style="30" customWidth="1"/>
    <col min="4358" max="4358" width="7.109375" style="30" customWidth="1"/>
    <col min="4359" max="4359" width="9.33203125" style="30" customWidth="1"/>
    <col min="4360" max="4360" width="7.109375" style="30" customWidth="1"/>
    <col min="4361" max="4361" width="9.33203125" style="30" customWidth="1"/>
    <col min="4362" max="4362" width="8.44140625" style="30" customWidth="1"/>
    <col min="4363" max="4365" width="8.5546875" style="30" customWidth="1"/>
    <col min="4366" max="4366" width="8.88671875" style="30"/>
    <col min="4367" max="4367" width="5.5546875" style="30" customWidth="1"/>
    <col min="4368" max="4368" width="4.5546875" style="30" customWidth="1"/>
    <col min="4369" max="4369" width="11.6640625" style="30" customWidth="1"/>
    <col min="4370" max="4376" width="8.88671875" style="30"/>
    <col min="4377" max="4389" width="0" style="30" hidden="1" customWidth="1"/>
    <col min="4390" max="4608" width="8.88671875" style="30"/>
    <col min="4609" max="4609" width="5.44140625" style="30" customWidth="1"/>
    <col min="4610" max="4610" width="4.44140625" style="30" customWidth="1"/>
    <col min="4611" max="4611" width="8.33203125" style="30" customWidth="1"/>
    <col min="4612" max="4612" width="7.109375" style="30" customWidth="1"/>
    <col min="4613" max="4613" width="9.33203125" style="30" customWidth="1"/>
    <col min="4614" max="4614" width="7.109375" style="30" customWidth="1"/>
    <col min="4615" max="4615" width="9.33203125" style="30" customWidth="1"/>
    <col min="4616" max="4616" width="7.109375" style="30" customWidth="1"/>
    <col min="4617" max="4617" width="9.33203125" style="30" customWidth="1"/>
    <col min="4618" max="4618" width="8.44140625" style="30" customWidth="1"/>
    <col min="4619" max="4621" width="8.5546875" style="30" customWidth="1"/>
    <col min="4622" max="4622" width="8.88671875" style="30"/>
    <col min="4623" max="4623" width="5.5546875" style="30" customWidth="1"/>
    <col min="4624" max="4624" width="4.5546875" style="30" customWidth="1"/>
    <col min="4625" max="4625" width="11.6640625" style="30" customWidth="1"/>
    <col min="4626" max="4632" width="8.88671875" style="30"/>
    <col min="4633" max="4645" width="0" style="30" hidden="1" customWidth="1"/>
    <col min="4646" max="4864" width="8.88671875" style="30"/>
    <col min="4865" max="4865" width="5.44140625" style="30" customWidth="1"/>
    <col min="4866" max="4866" width="4.44140625" style="30" customWidth="1"/>
    <col min="4867" max="4867" width="8.33203125" style="30" customWidth="1"/>
    <col min="4868" max="4868" width="7.109375" style="30" customWidth="1"/>
    <col min="4869" max="4869" width="9.33203125" style="30" customWidth="1"/>
    <col min="4870" max="4870" width="7.109375" style="30" customWidth="1"/>
    <col min="4871" max="4871" width="9.33203125" style="30" customWidth="1"/>
    <col min="4872" max="4872" width="7.109375" style="30" customWidth="1"/>
    <col min="4873" max="4873" width="9.33203125" style="30" customWidth="1"/>
    <col min="4874" max="4874" width="8.44140625" style="30" customWidth="1"/>
    <col min="4875" max="4877" width="8.5546875" style="30" customWidth="1"/>
    <col min="4878" max="4878" width="8.88671875" style="30"/>
    <col min="4879" max="4879" width="5.5546875" style="30" customWidth="1"/>
    <col min="4880" max="4880" width="4.5546875" style="30" customWidth="1"/>
    <col min="4881" max="4881" width="11.6640625" style="30" customWidth="1"/>
    <col min="4882" max="4888" width="8.88671875" style="30"/>
    <col min="4889" max="4901" width="0" style="30" hidden="1" customWidth="1"/>
    <col min="4902" max="5120" width="8.88671875" style="30"/>
    <col min="5121" max="5121" width="5.44140625" style="30" customWidth="1"/>
    <col min="5122" max="5122" width="4.44140625" style="30" customWidth="1"/>
    <col min="5123" max="5123" width="8.33203125" style="30" customWidth="1"/>
    <col min="5124" max="5124" width="7.109375" style="30" customWidth="1"/>
    <col min="5125" max="5125" width="9.33203125" style="30" customWidth="1"/>
    <col min="5126" max="5126" width="7.109375" style="30" customWidth="1"/>
    <col min="5127" max="5127" width="9.33203125" style="30" customWidth="1"/>
    <col min="5128" max="5128" width="7.109375" style="30" customWidth="1"/>
    <col min="5129" max="5129" width="9.33203125" style="30" customWidth="1"/>
    <col min="5130" max="5130" width="8.44140625" style="30" customWidth="1"/>
    <col min="5131" max="5133" width="8.5546875" style="30" customWidth="1"/>
    <col min="5134" max="5134" width="8.88671875" style="30"/>
    <col min="5135" max="5135" width="5.5546875" style="30" customWidth="1"/>
    <col min="5136" max="5136" width="4.5546875" style="30" customWidth="1"/>
    <col min="5137" max="5137" width="11.6640625" style="30" customWidth="1"/>
    <col min="5138" max="5144" width="8.88671875" style="30"/>
    <col min="5145" max="5157" width="0" style="30" hidden="1" customWidth="1"/>
    <col min="5158" max="5376" width="8.88671875" style="30"/>
    <col min="5377" max="5377" width="5.44140625" style="30" customWidth="1"/>
    <col min="5378" max="5378" width="4.44140625" style="30" customWidth="1"/>
    <col min="5379" max="5379" width="8.33203125" style="30" customWidth="1"/>
    <col min="5380" max="5380" width="7.109375" style="30" customWidth="1"/>
    <col min="5381" max="5381" width="9.33203125" style="30" customWidth="1"/>
    <col min="5382" max="5382" width="7.109375" style="30" customWidth="1"/>
    <col min="5383" max="5383" width="9.33203125" style="30" customWidth="1"/>
    <col min="5384" max="5384" width="7.109375" style="30" customWidth="1"/>
    <col min="5385" max="5385" width="9.33203125" style="30" customWidth="1"/>
    <col min="5386" max="5386" width="8.44140625" style="30" customWidth="1"/>
    <col min="5387" max="5389" width="8.5546875" style="30" customWidth="1"/>
    <col min="5390" max="5390" width="8.88671875" style="30"/>
    <col min="5391" max="5391" width="5.5546875" style="30" customWidth="1"/>
    <col min="5392" max="5392" width="4.5546875" style="30" customWidth="1"/>
    <col min="5393" max="5393" width="11.6640625" style="30" customWidth="1"/>
    <col min="5394" max="5400" width="8.88671875" style="30"/>
    <col min="5401" max="5413" width="0" style="30" hidden="1" customWidth="1"/>
    <col min="5414" max="5632" width="8.88671875" style="30"/>
    <col min="5633" max="5633" width="5.44140625" style="30" customWidth="1"/>
    <col min="5634" max="5634" width="4.44140625" style="30" customWidth="1"/>
    <col min="5635" max="5635" width="8.33203125" style="30" customWidth="1"/>
    <col min="5636" max="5636" width="7.109375" style="30" customWidth="1"/>
    <col min="5637" max="5637" width="9.33203125" style="30" customWidth="1"/>
    <col min="5638" max="5638" width="7.109375" style="30" customWidth="1"/>
    <col min="5639" max="5639" width="9.33203125" style="30" customWidth="1"/>
    <col min="5640" max="5640" width="7.109375" style="30" customWidth="1"/>
    <col min="5641" max="5641" width="9.33203125" style="30" customWidth="1"/>
    <col min="5642" max="5642" width="8.44140625" style="30" customWidth="1"/>
    <col min="5643" max="5645" width="8.5546875" style="30" customWidth="1"/>
    <col min="5646" max="5646" width="8.88671875" style="30"/>
    <col min="5647" max="5647" width="5.5546875" style="30" customWidth="1"/>
    <col min="5648" max="5648" width="4.5546875" style="30" customWidth="1"/>
    <col min="5649" max="5649" width="11.6640625" style="30" customWidth="1"/>
    <col min="5650" max="5656" width="8.88671875" style="30"/>
    <col min="5657" max="5669" width="0" style="30" hidden="1" customWidth="1"/>
    <col min="5670" max="5888" width="8.88671875" style="30"/>
    <col min="5889" max="5889" width="5.44140625" style="30" customWidth="1"/>
    <col min="5890" max="5890" width="4.44140625" style="30" customWidth="1"/>
    <col min="5891" max="5891" width="8.33203125" style="30" customWidth="1"/>
    <col min="5892" max="5892" width="7.109375" style="30" customWidth="1"/>
    <col min="5893" max="5893" width="9.33203125" style="30" customWidth="1"/>
    <col min="5894" max="5894" width="7.109375" style="30" customWidth="1"/>
    <col min="5895" max="5895" width="9.33203125" style="30" customWidth="1"/>
    <col min="5896" max="5896" width="7.109375" style="30" customWidth="1"/>
    <col min="5897" max="5897" width="9.33203125" style="30" customWidth="1"/>
    <col min="5898" max="5898" width="8.44140625" style="30" customWidth="1"/>
    <col min="5899" max="5901" width="8.5546875" style="30" customWidth="1"/>
    <col min="5902" max="5902" width="8.88671875" style="30"/>
    <col min="5903" max="5903" width="5.5546875" style="30" customWidth="1"/>
    <col min="5904" max="5904" width="4.5546875" style="30" customWidth="1"/>
    <col min="5905" max="5905" width="11.6640625" style="30" customWidth="1"/>
    <col min="5906" max="5912" width="8.88671875" style="30"/>
    <col min="5913" max="5925" width="0" style="30" hidden="1" customWidth="1"/>
    <col min="5926" max="6144" width="8.88671875" style="30"/>
    <col min="6145" max="6145" width="5.44140625" style="30" customWidth="1"/>
    <col min="6146" max="6146" width="4.44140625" style="30" customWidth="1"/>
    <col min="6147" max="6147" width="8.33203125" style="30" customWidth="1"/>
    <col min="6148" max="6148" width="7.109375" style="30" customWidth="1"/>
    <col min="6149" max="6149" width="9.33203125" style="30" customWidth="1"/>
    <col min="6150" max="6150" width="7.109375" style="30" customWidth="1"/>
    <col min="6151" max="6151" width="9.33203125" style="30" customWidth="1"/>
    <col min="6152" max="6152" width="7.109375" style="30" customWidth="1"/>
    <col min="6153" max="6153" width="9.33203125" style="30" customWidth="1"/>
    <col min="6154" max="6154" width="8.44140625" style="30" customWidth="1"/>
    <col min="6155" max="6157" width="8.5546875" style="30" customWidth="1"/>
    <col min="6158" max="6158" width="8.88671875" style="30"/>
    <col min="6159" max="6159" width="5.5546875" style="30" customWidth="1"/>
    <col min="6160" max="6160" width="4.5546875" style="30" customWidth="1"/>
    <col min="6161" max="6161" width="11.6640625" style="30" customWidth="1"/>
    <col min="6162" max="6168" width="8.88671875" style="30"/>
    <col min="6169" max="6181" width="0" style="30" hidden="1" customWidth="1"/>
    <col min="6182" max="6400" width="8.88671875" style="30"/>
    <col min="6401" max="6401" width="5.44140625" style="30" customWidth="1"/>
    <col min="6402" max="6402" width="4.44140625" style="30" customWidth="1"/>
    <col min="6403" max="6403" width="8.33203125" style="30" customWidth="1"/>
    <col min="6404" max="6404" width="7.109375" style="30" customWidth="1"/>
    <col min="6405" max="6405" width="9.33203125" style="30" customWidth="1"/>
    <col min="6406" max="6406" width="7.109375" style="30" customWidth="1"/>
    <col min="6407" max="6407" width="9.33203125" style="30" customWidth="1"/>
    <col min="6408" max="6408" width="7.109375" style="30" customWidth="1"/>
    <col min="6409" max="6409" width="9.33203125" style="30" customWidth="1"/>
    <col min="6410" max="6410" width="8.44140625" style="30" customWidth="1"/>
    <col min="6411" max="6413" width="8.5546875" style="30" customWidth="1"/>
    <col min="6414" max="6414" width="8.88671875" style="30"/>
    <col min="6415" max="6415" width="5.5546875" style="30" customWidth="1"/>
    <col min="6416" max="6416" width="4.5546875" style="30" customWidth="1"/>
    <col min="6417" max="6417" width="11.6640625" style="30" customWidth="1"/>
    <col min="6418" max="6424" width="8.88671875" style="30"/>
    <col min="6425" max="6437" width="0" style="30" hidden="1" customWidth="1"/>
    <col min="6438" max="6656" width="8.88671875" style="30"/>
    <col min="6657" max="6657" width="5.44140625" style="30" customWidth="1"/>
    <col min="6658" max="6658" width="4.44140625" style="30" customWidth="1"/>
    <col min="6659" max="6659" width="8.33203125" style="30" customWidth="1"/>
    <col min="6660" max="6660" width="7.109375" style="30" customWidth="1"/>
    <col min="6661" max="6661" width="9.33203125" style="30" customWidth="1"/>
    <col min="6662" max="6662" width="7.109375" style="30" customWidth="1"/>
    <col min="6663" max="6663" width="9.33203125" style="30" customWidth="1"/>
    <col min="6664" max="6664" width="7.109375" style="30" customWidth="1"/>
    <col min="6665" max="6665" width="9.33203125" style="30" customWidth="1"/>
    <col min="6666" max="6666" width="8.44140625" style="30" customWidth="1"/>
    <col min="6667" max="6669" width="8.5546875" style="30" customWidth="1"/>
    <col min="6670" max="6670" width="8.88671875" style="30"/>
    <col min="6671" max="6671" width="5.5546875" style="30" customWidth="1"/>
    <col min="6672" max="6672" width="4.5546875" style="30" customWidth="1"/>
    <col min="6673" max="6673" width="11.6640625" style="30" customWidth="1"/>
    <col min="6674" max="6680" width="8.88671875" style="30"/>
    <col min="6681" max="6693" width="0" style="30" hidden="1" customWidth="1"/>
    <col min="6694" max="6912" width="8.88671875" style="30"/>
    <col min="6913" max="6913" width="5.44140625" style="30" customWidth="1"/>
    <col min="6914" max="6914" width="4.44140625" style="30" customWidth="1"/>
    <col min="6915" max="6915" width="8.33203125" style="30" customWidth="1"/>
    <col min="6916" max="6916" width="7.109375" style="30" customWidth="1"/>
    <col min="6917" max="6917" width="9.33203125" style="30" customWidth="1"/>
    <col min="6918" max="6918" width="7.109375" style="30" customWidth="1"/>
    <col min="6919" max="6919" width="9.33203125" style="30" customWidth="1"/>
    <col min="6920" max="6920" width="7.109375" style="30" customWidth="1"/>
    <col min="6921" max="6921" width="9.33203125" style="30" customWidth="1"/>
    <col min="6922" max="6922" width="8.44140625" style="30" customWidth="1"/>
    <col min="6923" max="6925" width="8.5546875" style="30" customWidth="1"/>
    <col min="6926" max="6926" width="8.88671875" style="30"/>
    <col min="6927" max="6927" width="5.5546875" style="30" customWidth="1"/>
    <col min="6928" max="6928" width="4.5546875" style="30" customWidth="1"/>
    <col min="6929" max="6929" width="11.6640625" style="30" customWidth="1"/>
    <col min="6930" max="6936" width="8.88671875" style="30"/>
    <col min="6937" max="6949" width="0" style="30" hidden="1" customWidth="1"/>
    <col min="6950" max="7168" width="8.88671875" style="30"/>
    <col min="7169" max="7169" width="5.44140625" style="30" customWidth="1"/>
    <col min="7170" max="7170" width="4.44140625" style="30" customWidth="1"/>
    <col min="7171" max="7171" width="8.33203125" style="30" customWidth="1"/>
    <col min="7172" max="7172" width="7.109375" style="30" customWidth="1"/>
    <col min="7173" max="7173" width="9.33203125" style="30" customWidth="1"/>
    <col min="7174" max="7174" width="7.109375" style="30" customWidth="1"/>
    <col min="7175" max="7175" width="9.33203125" style="30" customWidth="1"/>
    <col min="7176" max="7176" width="7.109375" style="30" customWidth="1"/>
    <col min="7177" max="7177" width="9.33203125" style="30" customWidth="1"/>
    <col min="7178" max="7178" width="8.44140625" style="30" customWidth="1"/>
    <col min="7179" max="7181" width="8.5546875" style="30" customWidth="1"/>
    <col min="7182" max="7182" width="8.88671875" style="30"/>
    <col min="7183" max="7183" width="5.5546875" style="30" customWidth="1"/>
    <col min="7184" max="7184" width="4.5546875" style="30" customWidth="1"/>
    <col min="7185" max="7185" width="11.6640625" style="30" customWidth="1"/>
    <col min="7186" max="7192" width="8.88671875" style="30"/>
    <col min="7193" max="7205" width="0" style="30" hidden="1" customWidth="1"/>
    <col min="7206" max="7424" width="8.88671875" style="30"/>
    <col min="7425" max="7425" width="5.44140625" style="30" customWidth="1"/>
    <col min="7426" max="7426" width="4.44140625" style="30" customWidth="1"/>
    <col min="7427" max="7427" width="8.33203125" style="30" customWidth="1"/>
    <col min="7428" max="7428" width="7.109375" style="30" customWidth="1"/>
    <col min="7429" max="7429" width="9.33203125" style="30" customWidth="1"/>
    <col min="7430" max="7430" width="7.109375" style="30" customWidth="1"/>
    <col min="7431" max="7431" width="9.33203125" style="30" customWidth="1"/>
    <col min="7432" max="7432" width="7.109375" style="30" customWidth="1"/>
    <col min="7433" max="7433" width="9.33203125" style="30" customWidth="1"/>
    <col min="7434" max="7434" width="8.44140625" style="30" customWidth="1"/>
    <col min="7435" max="7437" width="8.5546875" style="30" customWidth="1"/>
    <col min="7438" max="7438" width="8.88671875" style="30"/>
    <col min="7439" max="7439" width="5.5546875" style="30" customWidth="1"/>
    <col min="7440" max="7440" width="4.5546875" style="30" customWidth="1"/>
    <col min="7441" max="7441" width="11.6640625" style="30" customWidth="1"/>
    <col min="7442" max="7448" width="8.88671875" style="30"/>
    <col min="7449" max="7461" width="0" style="30" hidden="1" customWidth="1"/>
    <col min="7462" max="7680" width="8.88671875" style="30"/>
    <col min="7681" max="7681" width="5.44140625" style="30" customWidth="1"/>
    <col min="7682" max="7682" width="4.44140625" style="30" customWidth="1"/>
    <col min="7683" max="7683" width="8.33203125" style="30" customWidth="1"/>
    <col min="7684" max="7684" width="7.109375" style="30" customWidth="1"/>
    <col min="7685" max="7685" width="9.33203125" style="30" customWidth="1"/>
    <col min="7686" max="7686" width="7.109375" style="30" customWidth="1"/>
    <col min="7687" max="7687" width="9.33203125" style="30" customWidth="1"/>
    <col min="7688" max="7688" width="7.109375" style="30" customWidth="1"/>
    <col min="7689" max="7689" width="9.33203125" style="30" customWidth="1"/>
    <col min="7690" max="7690" width="8.44140625" style="30" customWidth="1"/>
    <col min="7691" max="7693" width="8.5546875" style="30" customWidth="1"/>
    <col min="7694" max="7694" width="8.88671875" style="30"/>
    <col min="7695" max="7695" width="5.5546875" style="30" customWidth="1"/>
    <col min="7696" max="7696" width="4.5546875" style="30" customWidth="1"/>
    <col min="7697" max="7697" width="11.6640625" style="30" customWidth="1"/>
    <col min="7698" max="7704" width="8.88671875" style="30"/>
    <col min="7705" max="7717" width="0" style="30" hidden="1" customWidth="1"/>
    <col min="7718" max="7936" width="8.88671875" style="30"/>
    <col min="7937" max="7937" width="5.44140625" style="30" customWidth="1"/>
    <col min="7938" max="7938" width="4.44140625" style="30" customWidth="1"/>
    <col min="7939" max="7939" width="8.33203125" style="30" customWidth="1"/>
    <col min="7940" max="7940" width="7.109375" style="30" customWidth="1"/>
    <col min="7941" max="7941" width="9.33203125" style="30" customWidth="1"/>
    <col min="7942" max="7942" width="7.109375" style="30" customWidth="1"/>
    <col min="7943" max="7943" width="9.33203125" style="30" customWidth="1"/>
    <col min="7944" max="7944" width="7.109375" style="30" customWidth="1"/>
    <col min="7945" max="7945" width="9.33203125" style="30" customWidth="1"/>
    <col min="7946" max="7946" width="8.44140625" style="30" customWidth="1"/>
    <col min="7947" max="7949" width="8.5546875" style="30" customWidth="1"/>
    <col min="7950" max="7950" width="8.88671875" style="30"/>
    <col min="7951" max="7951" width="5.5546875" style="30" customWidth="1"/>
    <col min="7952" max="7952" width="4.5546875" style="30" customWidth="1"/>
    <col min="7953" max="7953" width="11.6640625" style="30" customWidth="1"/>
    <col min="7954" max="7960" width="8.88671875" style="30"/>
    <col min="7961" max="7973" width="0" style="30" hidden="1" customWidth="1"/>
    <col min="7974" max="8192" width="8.88671875" style="30"/>
    <col min="8193" max="8193" width="5.44140625" style="30" customWidth="1"/>
    <col min="8194" max="8194" width="4.44140625" style="30" customWidth="1"/>
    <col min="8195" max="8195" width="8.33203125" style="30" customWidth="1"/>
    <col min="8196" max="8196" width="7.109375" style="30" customWidth="1"/>
    <col min="8197" max="8197" width="9.33203125" style="30" customWidth="1"/>
    <col min="8198" max="8198" width="7.109375" style="30" customWidth="1"/>
    <col min="8199" max="8199" width="9.33203125" style="30" customWidth="1"/>
    <col min="8200" max="8200" width="7.109375" style="30" customWidth="1"/>
    <col min="8201" max="8201" width="9.33203125" style="30" customWidth="1"/>
    <col min="8202" max="8202" width="8.44140625" style="30" customWidth="1"/>
    <col min="8203" max="8205" width="8.5546875" style="30" customWidth="1"/>
    <col min="8206" max="8206" width="8.88671875" style="30"/>
    <col min="8207" max="8207" width="5.5546875" style="30" customWidth="1"/>
    <col min="8208" max="8208" width="4.5546875" style="30" customWidth="1"/>
    <col min="8209" max="8209" width="11.6640625" style="30" customWidth="1"/>
    <col min="8210" max="8216" width="8.88671875" style="30"/>
    <col min="8217" max="8229" width="0" style="30" hidden="1" customWidth="1"/>
    <col min="8230" max="8448" width="8.88671875" style="30"/>
    <col min="8449" max="8449" width="5.44140625" style="30" customWidth="1"/>
    <col min="8450" max="8450" width="4.44140625" style="30" customWidth="1"/>
    <col min="8451" max="8451" width="8.33203125" style="30" customWidth="1"/>
    <col min="8452" max="8452" width="7.109375" style="30" customWidth="1"/>
    <col min="8453" max="8453" width="9.33203125" style="30" customWidth="1"/>
    <col min="8454" max="8454" width="7.109375" style="30" customWidth="1"/>
    <col min="8455" max="8455" width="9.33203125" style="30" customWidth="1"/>
    <col min="8456" max="8456" width="7.109375" style="30" customWidth="1"/>
    <col min="8457" max="8457" width="9.33203125" style="30" customWidth="1"/>
    <col min="8458" max="8458" width="8.44140625" style="30" customWidth="1"/>
    <col min="8459" max="8461" width="8.5546875" style="30" customWidth="1"/>
    <col min="8462" max="8462" width="8.88671875" style="30"/>
    <col min="8463" max="8463" width="5.5546875" style="30" customWidth="1"/>
    <col min="8464" max="8464" width="4.5546875" style="30" customWidth="1"/>
    <col min="8465" max="8465" width="11.6640625" style="30" customWidth="1"/>
    <col min="8466" max="8472" width="8.88671875" style="30"/>
    <col min="8473" max="8485" width="0" style="30" hidden="1" customWidth="1"/>
    <col min="8486" max="8704" width="8.88671875" style="30"/>
    <col min="8705" max="8705" width="5.44140625" style="30" customWidth="1"/>
    <col min="8706" max="8706" width="4.44140625" style="30" customWidth="1"/>
    <col min="8707" max="8707" width="8.33203125" style="30" customWidth="1"/>
    <col min="8708" max="8708" width="7.109375" style="30" customWidth="1"/>
    <col min="8709" max="8709" width="9.33203125" style="30" customWidth="1"/>
    <col min="8710" max="8710" width="7.109375" style="30" customWidth="1"/>
    <col min="8711" max="8711" width="9.33203125" style="30" customWidth="1"/>
    <col min="8712" max="8712" width="7.109375" style="30" customWidth="1"/>
    <col min="8713" max="8713" width="9.33203125" style="30" customWidth="1"/>
    <col min="8714" max="8714" width="8.44140625" style="30" customWidth="1"/>
    <col min="8715" max="8717" width="8.5546875" style="30" customWidth="1"/>
    <col min="8718" max="8718" width="8.88671875" style="30"/>
    <col min="8719" max="8719" width="5.5546875" style="30" customWidth="1"/>
    <col min="8720" max="8720" width="4.5546875" style="30" customWidth="1"/>
    <col min="8721" max="8721" width="11.6640625" style="30" customWidth="1"/>
    <col min="8722" max="8728" width="8.88671875" style="30"/>
    <col min="8729" max="8741" width="0" style="30" hidden="1" customWidth="1"/>
    <col min="8742" max="8960" width="8.88671875" style="30"/>
    <col min="8961" max="8961" width="5.44140625" style="30" customWidth="1"/>
    <col min="8962" max="8962" width="4.44140625" style="30" customWidth="1"/>
    <col min="8963" max="8963" width="8.33203125" style="30" customWidth="1"/>
    <col min="8964" max="8964" width="7.109375" style="30" customWidth="1"/>
    <col min="8965" max="8965" width="9.33203125" style="30" customWidth="1"/>
    <col min="8966" max="8966" width="7.109375" style="30" customWidth="1"/>
    <col min="8967" max="8967" width="9.33203125" style="30" customWidth="1"/>
    <col min="8968" max="8968" width="7.109375" style="30" customWidth="1"/>
    <col min="8969" max="8969" width="9.33203125" style="30" customWidth="1"/>
    <col min="8970" max="8970" width="8.44140625" style="30" customWidth="1"/>
    <col min="8971" max="8973" width="8.5546875" style="30" customWidth="1"/>
    <col min="8974" max="8974" width="8.88671875" style="30"/>
    <col min="8975" max="8975" width="5.5546875" style="30" customWidth="1"/>
    <col min="8976" max="8976" width="4.5546875" style="30" customWidth="1"/>
    <col min="8977" max="8977" width="11.6640625" style="30" customWidth="1"/>
    <col min="8978" max="8984" width="8.88671875" style="30"/>
    <col min="8985" max="8997" width="0" style="30" hidden="1" customWidth="1"/>
    <col min="8998" max="9216" width="8.88671875" style="30"/>
    <col min="9217" max="9217" width="5.44140625" style="30" customWidth="1"/>
    <col min="9218" max="9218" width="4.44140625" style="30" customWidth="1"/>
    <col min="9219" max="9219" width="8.33203125" style="30" customWidth="1"/>
    <col min="9220" max="9220" width="7.109375" style="30" customWidth="1"/>
    <col min="9221" max="9221" width="9.33203125" style="30" customWidth="1"/>
    <col min="9222" max="9222" width="7.109375" style="30" customWidth="1"/>
    <col min="9223" max="9223" width="9.33203125" style="30" customWidth="1"/>
    <col min="9224" max="9224" width="7.109375" style="30" customWidth="1"/>
    <col min="9225" max="9225" width="9.33203125" style="30" customWidth="1"/>
    <col min="9226" max="9226" width="8.44140625" style="30" customWidth="1"/>
    <col min="9227" max="9229" width="8.5546875" style="30" customWidth="1"/>
    <col min="9230" max="9230" width="8.88671875" style="30"/>
    <col min="9231" max="9231" width="5.5546875" style="30" customWidth="1"/>
    <col min="9232" max="9232" width="4.5546875" style="30" customWidth="1"/>
    <col min="9233" max="9233" width="11.6640625" style="30" customWidth="1"/>
    <col min="9234" max="9240" width="8.88671875" style="30"/>
    <col min="9241" max="9253" width="0" style="30" hidden="1" customWidth="1"/>
    <col min="9254" max="9472" width="8.88671875" style="30"/>
    <col min="9473" max="9473" width="5.44140625" style="30" customWidth="1"/>
    <col min="9474" max="9474" width="4.44140625" style="30" customWidth="1"/>
    <col min="9475" max="9475" width="8.33203125" style="30" customWidth="1"/>
    <col min="9476" max="9476" width="7.109375" style="30" customWidth="1"/>
    <col min="9477" max="9477" width="9.33203125" style="30" customWidth="1"/>
    <col min="9478" max="9478" width="7.109375" style="30" customWidth="1"/>
    <col min="9479" max="9479" width="9.33203125" style="30" customWidth="1"/>
    <col min="9480" max="9480" width="7.109375" style="30" customWidth="1"/>
    <col min="9481" max="9481" width="9.33203125" style="30" customWidth="1"/>
    <col min="9482" max="9482" width="8.44140625" style="30" customWidth="1"/>
    <col min="9483" max="9485" width="8.5546875" style="30" customWidth="1"/>
    <col min="9486" max="9486" width="8.88671875" style="30"/>
    <col min="9487" max="9487" width="5.5546875" style="30" customWidth="1"/>
    <col min="9488" max="9488" width="4.5546875" style="30" customWidth="1"/>
    <col min="9489" max="9489" width="11.6640625" style="30" customWidth="1"/>
    <col min="9490" max="9496" width="8.88671875" style="30"/>
    <col min="9497" max="9509" width="0" style="30" hidden="1" customWidth="1"/>
    <col min="9510" max="9728" width="8.88671875" style="30"/>
    <col min="9729" max="9729" width="5.44140625" style="30" customWidth="1"/>
    <col min="9730" max="9730" width="4.44140625" style="30" customWidth="1"/>
    <col min="9731" max="9731" width="8.33203125" style="30" customWidth="1"/>
    <col min="9732" max="9732" width="7.109375" style="30" customWidth="1"/>
    <col min="9733" max="9733" width="9.33203125" style="30" customWidth="1"/>
    <col min="9734" max="9734" width="7.109375" style="30" customWidth="1"/>
    <col min="9735" max="9735" width="9.33203125" style="30" customWidth="1"/>
    <col min="9736" max="9736" width="7.109375" style="30" customWidth="1"/>
    <col min="9737" max="9737" width="9.33203125" style="30" customWidth="1"/>
    <col min="9738" max="9738" width="8.44140625" style="30" customWidth="1"/>
    <col min="9739" max="9741" width="8.5546875" style="30" customWidth="1"/>
    <col min="9742" max="9742" width="8.88671875" style="30"/>
    <col min="9743" max="9743" width="5.5546875" style="30" customWidth="1"/>
    <col min="9744" max="9744" width="4.5546875" style="30" customWidth="1"/>
    <col min="9745" max="9745" width="11.6640625" style="30" customWidth="1"/>
    <col min="9746" max="9752" width="8.88671875" style="30"/>
    <col min="9753" max="9765" width="0" style="30" hidden="1" customWidth="1"/>
    <col min="9766" max="9984" width="8.88671875" style="30"/>
    <col min="9985" max="9985" width="5.44140625" style="30" customWidth="1"/>
    <col min="9986" max="9986" width="4.44140625" style="30" customWidth="1"/>
    <col min="9987" max="9987" width="8.33203125" style="30" customWidth="1"/>
    <col min="9988" max="9988" width="7.109375" style="30" customWidth="1"/>
    <col min="9989" max="9989" width="9.33203125" style="30" customWidth="1"/>
    <col min="9990" max="9990" width="7.109375" style="30" customWidth="1"/>
    <col min="9991" max="9991" width="9.33203125" style="30" customWidth="1"/>
    <col min="9992" max="9992" width="7.109375" style="30" customWidth="1"/>
    <col min="9993" max="9993" width="9.33203125" style="30" customWidth="1"/>
    <col min="9994" max="9994" width="8.44140625" style="30" customWidth="1"/>
    <col min="9995" max="9997" width="8.5546875" style="30" customWidth="1"/>
    <col min="9998" max="9998" width="8.88671875" style="30"/>
    <col min="9999" max="9999" width="5.5546875" style="30" customWidth="1"/>
    <col min="10000" max="10000" width="4.5546875" style="30" customWidth="1"/>
    <col min="10001" max="10001" width="11.6640625" style="30" customWidth="1"/>
    <col min="10002" max="10008" width="8.88671875" style="30"/>
    <col min="10009" max="10021" width="0" style="30" hidden="1" customWidth="1"/>
    <col min="10022" max="10240" width="8.88671875" style="30"/>
    <col min="10241" max="10241" width="5.44140625" style="30" customWidth="1"/>
    <col min="10242" max="10242" width="4.44140625" style="30" customWidth="1"/>
    <col min="10243" max="10243" width="8.33203125" style="30" customWidth="1"/>
    <col min="10244" max="10244" width="7.109375" style="30" customWidth="1"/>
    <col min="10245" max="10245" width="9.33203125" style="30" customWidth="1"/>
    <col min="10246" max="10246" width="7.109375" style="30" customWidth="1"/>
    <col min="10247" max="10247" width="9.33203125" style="30" customWidth="1"/>
    <col min="10248" max="10248" width="7.109375" style="30" customWidth="1"/>
    <col min="10249" max="10249" width="9.33203125" style="30" customWidth="1"/>
    <col min="10250" max="10250" width="8.44140625" style="30" customWidth="1"/>
    <col min="10251" max="10253" width="8.5546875" style="30" customWidth="1"/>
    <col min="10254" max="10254" width="8.88671875" style="30"/>
    <col min="10255" max="10255" width="5.5546875" style="30" customWidth="1"/>
    <col min="10256" max="10256" width="4.5546875" style="30" customWidth="1"/>
    <col min="10257" max="10257" width="11.6640625" style="30" customWidth="1"/>
    <col min="10258" max="10264" width="8.88671875" style="30"/>
    <col min="10265" max="10277" width="0" style="30" hidden="1" customWidth="1"/>
    <col min="10278" max="10496" width="8.88671875" style="30"/>
    <col min="10497" max="10497" width="5.44140625" style="30" customWidth="1"/>
    <col min="10498" max="10498" width="4.44140625" style="30" customWidth="1"/>
    <col min="10499" max="10499" width="8.33203125" style="30" customWidth="1"/>
    <col min="10500" max="10500" width="7.109375" style="30" customWidth="1"/>
    <col min="10501" max="10501" width="9.33203125" style="30" customWidth="1"/>
    <col min="10502" max="10502" width="7.109375" style="30" customWidth="1"/>
    <col min="10503" max="10503" width="9.33203125" style="30" customWidth="1"/>
    <col min="10504" max="10504" width="7.109375" style="30" customWidth="1"/>
    <col min="10505" max="10505" width="9.33203125" style="30" customWidth="1"/>
    <col min="10506" max="10506" width="8.44140625" style="30" customWidth="1"/>
    <col min="10507" max="10509" width="8.5546875" style="30" customWidth="1"/>
    <col min="10510" max="10510" width="8.88671875" style="30"/>
    <col min="10511" max="10511" width="5.5546875" style="30" customWidth="1"/>
    <col min="10512" max="10512" width="4.5546875" style="30" customWidth="1"/>
    <col min="10513" max="10513" width="11.6640625" style="30" customWidth="1"/>
    <col min="10514" max="10520" width="8.88671875" style="30"/>
    <col min="10521" max="10533" width="0" style="30" hidden="1" customWidth="1"/>
    <col min="10534" max="10752" width="8.88671875" style="30"/>
    <col min="10753" max="10753" width="5.44140625" style="30" customWidth="1"/>
    <col min="10754" max="10754" width="4.44140625" style="30" customWidth="1"/>
    <col min="10755" max="10755" width="8.33203125" style="30" customWidth="1"/>
    <col min="10756" max="10756" width="7.109375" style="30" customWidth="1"/>
    <col min="10757" max="10757" width="9.33203125" style="30" customWidth="1"/>
    <col min="10758" max="10758" width="7.109375" style="30" customWidth="1"/>
    <col min="10759" max="10759" width="9.33203125" style="30" customWidth="1"/>
    <col min="10760" max="10760" width="7.109375" style="30" customWidth="1"/>
    <col min="10761" max="10761" width="9.33203125" style="30" customWidth="1"/>
    <col min="10762" max="10762" width="8.44140625" style="30" customWidth="1"/>
    <col min="10763" max="10765" width="8.5546875" style="30" customWidth="1"/>
    <col min="10766" max="10766" width="8.88671875" style="30"/>
    <col min="10767" max="10767" width="5.5546875" style="30" customWidth="1"/>
    <col min="10768" max="10768" width="4.5546875" style="30" customWidth="1"/>
    <col min="10769" max="10769" width="11.6640625" style="30" customWidth="1"/>
    <col min="10770" max="10776" width="8.88671875" style="30"/>
    <col min="10777" max="10789" width="0" style="30" hidden="1" customWidth="1"/>
    <col min="10790" max="11008" width="8.88671875" style="30"/>
    <col min="11009" max="11009" width="5.44140625" style="30" customWidth="1"/>
    <col min="11010" max="11010" width="4.44140625" style="30" customWidth="1"/>
    <col min="11011" max="11011" width="8.33203125" style="30" customWidth="1"/>
    <col min="11012" max="11012" width="7.109375" style="30" customWidth="1"/>
    <col min="11013" max="11013" width="9.33203125" style="30" customWidth="1"/>
    <col min="11014" max="11014" width="7.109375" style="30" customWidth="1"/>
    <col min="11015" max="11015" width="9.33203125" style="30" customWidth="1"/>
    <col min="11016" max="11016" width="7.109375" style="30" customWidth="1"/>
    <col min="11017" max="11017" width="9.33203125" style="30" customWidth="1"/>
    <col min="11018" max="11018" width="8.44140625" style="30" customWidth="1"/>
    <col min="11019" max="11021" width="8.5546875" style="30" customWidth="1"/>
    <col min="11022" max="11022" width="8.88671875" style="30"/>
    <col min="11023" max="11023" width="5.5546875" style="30" customWidth="1"/>
    <col min="11024" max="11024" width="4.5546875" style="30" customWidth="1"/>
    <col min="11025" max="11025" width="11.6640625" style="30" customWidth="1"/>
    <col min="11026" max="11032" width="8.88671875" style="30"/>
    <col min="11033" max="11045" width="0" style="30" hidden="1" customWidth="1"/>
    <col min="11046" max="11264" width="8.88671875" style="30"/>
    <col min="11265" max="11265" width="5.44140625" style="30" customWidth="1"/>
    <col min="11266" max="11266" width="4.44140625" style="30" customWidth="1"/>
    <col min="11267" max="11267" width="8.33203125" style="30" customWidth="1"/>
    <col min="11268" max="11268" width="7.109375" style="30" customWidth="1"/>
    <col min="11269" max="11269" width="9.33203125" style="30" customWidth="1"/>
    <col min="11270" max="11270" width="7.109375" style="30" customWidth="1"/>
    <col min="11271" max="11271" width="9.33203125" style="30" customWidth="1"/>
    <col min="11272" max="11272" width="7.109375" style="30" customWidth="1"/>
    <col min="11273" max="11273" width="9.33203125" style="30" customWidth="1"/>
    <col min="11274" max="11274" width="8.44140625" style="30" customWidth="1"/>
    <col min="11275" max="11277" width="8.5546875" style="30" customWidth="1"/>
    <col min="11278" max="11278" width="8.88671875" style="30"/>
    <col min="11279" max="11279" width="5.5546875" style="30" customWidth="1"/>
    <col min="11280" max="11280" width="4.5546875" style="30" customWidth="1"/>
    <col min="11281" max="11281" width="11.6640625" style="30" customWidth="1"/>
    <col min="11282" max="11288" width="8.88671875" style="30"/>
    <col min="11289" max="11301" width="0" style="30" hidden="1" customWidth="1"/>
    <col min="11302" max="11520" width="8.88671875" style="30"/>
    <col min="11521" max="11521" width="5.44140625" style="30" customWidth="1"/>
    <col min="11522" max="11522" width="4.44140625" style="30" customWidth="1"/>
    <col min="11523" max="11523" width="8.33203125" style="30" customWidth="1"/>
    <col min="11524" max="11524" width="7.109375" style="30" customWidth="1"/>
    <col min="11525" max="11525" width="9.33203125" style="30" customWidth="1"/>
    <col min="11526" max="11526" width="7.109375" style="30" customWidth="1"/>
    <col min="11527" max="11527" width="9.33203125" style="30" customWidth="1"/>
    <col min="11528" max="11528" width="7.109375" style="30" customWidth="1"/>
    <col min="11529" max="11529" width="9.33203125" style="30" customWidth="1"/>
    <col min="11530" max="11530" width="8.44140625" style="30" customWidth="1"/>
    <col min="11531" max="11533" width="8.5546875" style="30" customWidth="1"/>
    <col min="11534" max="11534" width="8.88671875" style="30"/>
    <col min="11535" max="11535" width="5.5546875" style="30" customWidth="1"/>
    <col min="11536" max="11536" width="4.5546875" style="30" customWidth="1"/>
    <col min="11537" max="11537" width="11.6640625" style="30" customWidth="1"/>
    <col min="11538" max="11544" width="8.88671875" style="30"/>
    <col min="11545" max="11557" width="0" style="30" hidden="1" customWidth="1"/>
    <col min="11558" max="11776" width="8.88671875" style="30"/>
    <col min="11777" max="11777" width="5.44140625" style="30" customWidth="1"/>
    <col min="11778" max="11778" width="4.44140625" style="30" customWidth="1"/>
    <col min="11779" max="11779" width="8.33203125" style="30" customWidth="1"/>
    <col min="11780" max="11780" width="7.109375" style="30" customWidth="1"/>
    <col min="11781" max="11781" width="9.33203125" style="30" customWidth="1"/>
    <col min="11782" max="11782" width="7.109375" style="30" customWidth="1"/>
    <col min="11783" max="11783" width="9.33203125" style="30" customWidth="1"/>
    <col min="11784" max="11784" width="7.109375" style="30" customWidth="1"/>
    <col min="11785" max="11785" width="9.33203125" style="30" customWidth="1"/>
    <col min="11786" max="11786" width="8.44140625" style="30" customWidth="1"/>
    <col min="11787" max="11789" width="8.5546875" style="30" customWidth="1"/>
    <col min="11790" max="11790" width="8.88671875" style="30"/>
    <col min="11791" max="11791" width="5.5546875" style="30" customWidth="1"/>
    <col min="11792" max="11792" width="4.5546875" style="30" customWidth="1"/>
    <col min="11793" max="11793" width="11.6640625" style="30" customWidth="1"/>
    <col min="11794" max="11800" width="8.88671875" style="30"/>
    <col min="11801" max="11813" width="0" style="30" hidden="1" customWidth="1"/>
    <col min="11814" max="12032" width="8.88671875" style="30"/>
    <col min="12033" max="12033" width="5.44140625" style="30" customWidth="1"/>
    <col min="12034" max="12034" width="4.44140625" style="30" customWidth="1"/>
    <col min="12035" max="12035" width="8.33203125" style="30" customWidth="1"/>
    <col min="12036" max="12036" width="7.109375" style="30" customWidth="1"/>
    <col min="12037" max="12037" width="9.33203125" style="30" customWidth="1"/>
    <col min="12038" max="12038" width="7.109375" style="30" customWidth="1"/>
    <col min="12039" max="12039" width="9.33203125" style="30" customWidth="1"/>
    <col min="12040" max="12040" width="7.109375" style="30" customWidth="1"/>
    <col min="12041" max="12041" width="9.33203125" style="30" customWidth="1"/>
    <col min="12042" max="12042" width="8.44140625" style="30" customWidth="1"/>
    <col min="12043" max="12045" width="8.5546875" style="30" customWidth="1"/>
    <col min="12046" max="12046" width="8.88671875" style="30"/>
    <col min="12047" max="12047" width="5.5546875" style="30" customWidth="1"/>
    <col min="12048" max="12048" width="4.5546875" style="30" customWidth="1"/>
    <col min="12049" max="12049" width="11.6640625" style="30" customWidth="1"/>
    <col min="12050" max="12056" width="8.88671875" style="30"/>
    <col min="12057" max="12069" width="0" style="30" hidden="1" customWidth="1"/>
    <col min="12070" max="12288" width="8.88671875" style="30"/>
    <col min="12289" max="12289" width="5.44140625" style="30" customWidth="1"/>
    <col min="12290" max="12290" width="4.44140625" style="30" customWidth="1"/>
    <col min="12291" max="12291" width="8.33203125" style="30" customWidth="1"/>
    <col min="12292" max="12292" width="7.109375" style="30" customWidth="1"/>
    <col min="12293" max="12293" width="9.33203125" style="30" customWidth="1"/>
    <col min="12294" max="12294" width="7.109375" style="30" customWidth="1"/>
    <col min="12295" max="12295" width="9.33203125" style="30" customWidth="1"/>
    <col min="12296" max="12296" width="7.109375" style="30" customWidth="1"/>
    <col min="12297" max="12297" width="9.33203125" style="30" customWidth="1"/>
    <col min="12298" max="12298" width="8.44140625" style="30" customWidth="1"/>
    <col min="12299" max="12301" width="8.5546875" style="30" customWidth="1"/>
    <col min="12302" max="12302" width="8.88671875" style="30"/>
    <col min="12303" max="12303" width="5.5546875" style="30" customWidth="1"/>
    <col min="12304" max="12304" width="4.5546875" style="30" customWidth="1"/>
    <col min="12305" max="12305" width="11.6640625" style="30" customWidth="1"/>
    <col min="12306" max="12312" width="8.88671875" style="30"/>
    <col min="12313" max="12325" width="0" style="30" hidden="1" customWidth="1"/>
    <col min="12326" max="12544" width="8.88671875" style="30"/>
    <col min="12545" max="12545" width="5.44140625" style="30" customWidth="1"/>
    <col min="12546" max="12546" width="4.44140625" style="30" customWidth="1"/>
    <col min="12547" max="12547" width="8.33203125" style="30" customWidth="1"/>
    <col min="12548" max="12548" width="7.109375" style="30" customWidth="1"/>
    <col min="12549" max="12549" width="9.33203125" style="30" customWidth="1"/>
    <col min="12550" max="12550" width="7.109375" style="30" customWidth="1"/>
    <col min="12551" max="12551" width="9.33203125" style="30" customWidth="1"/>
    <col min="12552" max="12552" width="7.109375" style="30" customWidth="1"/>
    <col min="12553" max="12553" width="9.33203125" style="30" customWidth="1"/>
    <col min="12554" max="12554" width="8.44140625" style="30" customWidth="1"/>
    <col min="12555" max="12557" width="8.5546875" style="30" customWidth="1"/>
    <col min="12558" max="12558" width="8.88671875" style="30"/>
    <col min="12559" max="12559" width="5.5546875" style="30" customWidth="1"/>
    <col min="12560" max="12560" width="4.5546875" style="30" customWidth="1"/>
    <col min="12561" max="12561" width="11.6640625" style="30" customWidth="1"/>
    <col min="12562" max="12568" width="8.88671875" style="30"/>
    <col min="12569" max="12581" width="0" style="30" hidden="1" customWidth="1"/>
    <col min="12582" max="12800" width="8.88671875" style="30"/>
    <col min="12801" max="12801" width="5.44140625" style="30" customWidth="1"/>
    <col min="12802" max="12802" width="4.44140625" style="30" customWidth="1"/>
    <col min="12803" max="12803" width="8.33203125" style="30" customWidth="1"/>
    <col min="12804" max="12804" width="7.109375" style="30" customWidth="1"/>
    <col min="12805" max="12805" width="9.33203125" style="30" customWidth="1"/>
    <col min="12806" max="12806" width="7.109375" style="30" customWidth="1"/>
    <col min="12807" max="12807" width="9.33203125" style="30" customWidth="1"/>
    <col min="12808" max="12808" width="7.109375" style="30" customWidth="1"/>
    <col min="12809" max="12809" width="9.33203125" style="30" customWidth="1"/>
    <col min="12810" max="12810" width="8.44140625" style="30" customWidth="1"/>
    <col min="12811" max="12813" width="8.5546875" style="30" customWidth="1"/>
    <col min="12814" max="12814" width="8.88671875" style="30"/>
    <col min="12815" max="12815" width="5.5546875" style="30" customWidth="1"/>
    <col min="12816" max="12816" width="4.5546875" style="30" customWidth="1"/>
    <col min="12817" max="12817" width="11.6640625" style="30" customWidth="1"/>
    <col min="12818" max="12824" width="8.88671875" style="30"/>
    <col min="12825" max="12837" width="0" style="30" hidden="1" customWidth="1"/>
    <col min="12838" max="13056" width="8.88671875" style="30"/>
    <col min="13057" max="13057" width="5.44140625" style="30" customWidth="1"/>
    <col min="13058" max="13058" width="4.44140625" style="30" customWidth="1"/>
    <col min="13059" max="13059" width="8.33203125" style="30" customWidth="1"/>
    <col min="13060" max="13060" width="7.109375" style="30" customWidth="1"/>
    <col min="13061" max="13061" width="9.33203125" style="30" customWidth="1"/>
    <col min="13062" max="13062" width="7.109375" style="30" customWidth="1"/>
    <col min="13063" max="13063" width="9.33203125" style="30" customWidth="1"/>
    <col min="13064" max="13064" width="7.109375" style="30" customWidth="1"/>
    <col min="13065" max="13065" width="9.33203125" style="30" customWidth="1"/>
    <col min="13066" max="13066" width="8.44140625" style="30" customWidth="1"/>
    <col min="13067" max="13069" width="8.5546875" style="30" customWidth="1"/>
    <col min="13070" max="13070" width="8.88671875" style="30"/>
    <col min="13071" max="13071" width="5.5546875" style="30" customWidth="1"/>
    <col min="13072" max="13072" width="4.5546875" style="30" customWidth="1"/>
    <col min="13073" max="13073" width="11.6640625" style="30" customWidth="1"/>
    <col min="13074" max="13080" width="8.88671875" style="30"/>
    <col min="13081" max="13093" width="0" style="30" hidden="1" customWidth="1"/>
    <col min="13094" max="13312" width="8.88671875" style="30"/>
    <col min="13313" max="13313" width="5.44140625" style="30" customWidth="1"/>
    <col min="13314" max="13314" width="4.44140625" style="30" customWidth="1"/>
    <col min="13315" max="13315" width="8.33203125" style="30" customWidth="1"/>
    <col min="13316" max="13316" width="7.109375" style="30" customWidth="1"/>
    <col min="13317" max="13317" width="9.33203125" style="30" customWidth="1"/>
    <col min="13318" max="13318" width="7.109375" style="30" customWidth="1"/>
    <col min="13319" max="13319" width="9.33203125" style="30" customWidth="1"/>
    <col min="13320" max="13320" width="7.109375" style="30" customWidth="1"/>
    <col min="13321" max="13321" width="9.33203125" style="30" customWidth="1"/>
    <col min="13322" max="13322" width="8.44140625" style="30" customWidth="1"/>
    <col min="13323" max="13325" width="8.5546875" style="30" customWidth="1"/>
    <col min="13326" max="13326" width="8.88671875" style="30"/>
    <col min="13327" max="13327" width="5.5546875" style="30" customWidth="1"/>
    <col min="13328" max="13328" width="4.5546875" style="30" customWidth="1"/>
    <col min="13329" max="13329" width="11.6640625" style="30" customWidth="1"/>
    <col min="13330" max="13336" width="8.88671875" style="30"/>
    <col min="13337" max="13349" width="0" style="30" hidden="1" customWidth="1"/>
    <col min="13350" max="13568" width="8.88671875" style="30"/>
    <col min="13569" max="13569" width="5.44140625" style="30" customWidth="1"/>
    <col min="13570" max="13570" width="4.44140625" style="30" customWidth="1"/>
    <col min="13571" max="13571" width="8.33203125" style="30" customWidth="1"/>
    <col min="13572" max="13572" width="7.109375" style="30" customWidth="1"/>
    <col min="13573" max="13573" width="9.33203125" style="30" customWidth="1"/>
    <col min="13574" max="13574" width="7.109375" style="30" customWidth="1"/>
    <col min="13575" max="13575" width="9.33203125" style="30" customWidth="1"/>
    <col min="13576" max="13576" width="7.109375" style="30" customWidth="1"/>
    <col min="13577" max="13577" width="9.33203125" style="30" customWidth="1"/>
    <col min="13578" max="13578" width="8.44140625" style="30" customWidth="1"/>
    <col min="13579" max="13581" width="8.5546875" style="30" customWidth="1"/>
    <col min="13582" max="13582" width="8.88671875" style="30"/>
    <col min="13583" max="13583" width="5.5546875" style="30" customWidth="1"/>
    <col min="13584" max="13584" width="4.5546875" style="30" customWidth="1"/>
    <col min="13585" max="13585" width="11.6640625" style="30" customWidth="1"/>
    <col min="13586" max="13592" width="8.88671875" style="30"/>
    <col min="13593" max="13605" width="0" style="30" hidden="1" customWidth="1"/>
    <col min="13606" max="13824" width="8.88671875" style="30"/>
    <col min="13825" max="13825" width="5.44140625" style="30" customWidth="1"/>
    <col min="13826" max="13826" width="4.44140625" style="30" customWidth="1"/>
    <col min="13827" max="13827" width="8.33203125" style="30" customWidth="1"/>
    <col min="13828" max="13828" width="7.109375" style="30" customWidth="1"/>
    <col min="13829" max="13829" width="9.33203125" style="30" customWidth="1"/>
    <col min="13830" max="13830" width="7.109375" style="30" customWidth="1"/>
    <col min="13831" max="13831" width="9.33203125" style="30" customWidth="1"/>
    <col min="13832" max="13832" width="7.109375" style="30" customWidth="1"/>
    <col min="13833" max="13833" width="9.33203125" style="30" customWidth="1"/>
    <col min="13834" max="13834" width="8.44140625" style="30" customWidth="1"/>
    <col min="13835" max="13837" width="8.5546875" style="30" customWidth="1"/>
    <col min="13838" max="13838" width="8.88671875" style="30"/>
    <col min="13839" max="13839" width="5.5546875" style="30" customWidth="1"/>
    <col min="13840" max="13840" width="4.5546875" style="30" customWidth="1"/>
    <col min="13841" max="13841" width="11.6640625" style="30" customWidth="1"/>
    <col min="13842" max="13848" width="8.88671875" style="30"/>
    <col min="13849" max="13861" width="0" style="30" hidden="1" customWidth="1"/>
    <col min="13862" max="14080" width="8.88671875" style="30"/>
    <col min="14081" max="14081" width="5.44140625" style="30" customWidth="1"/>
    <col min="14082" max="14082" width="4.44140625" style="30" customWidth="1"/>
    <col min="14083" max="14083" width="8.33203125" style="30" customWidth="1"/>
    <col min="14084" max="14084" width="7.109375" style="30" customWidth="1"/>
    <col min="14085" max="14085" width="9.33203125" style="30" customWidth="1"/>
    <col min="14086" max="14086" width="7.109375" style="30" customWidth="1"/>
    <col min="14087" max="14087" width="9.33203125" style="30" customWidth="1"/>
    <col min="14088" max="14088" width="7.109375" style="30" customWidth="1"/>
    <col min="14089" max="14089" width="9.33203125" style="30" customWidth="1"/>
    <col min="14090" max="14090" width="8.44140625" style="30" customWidth="1"/>
    <col min="14091" max="14093" width="8.5546875" style="30" customWidth="1"/>
    <col min="14094" max="14094" width="8.88671875" style="30"/>
    <col min="14095" max="14095" width="5.5546875" style="30" customWidth="1"/>
    <col min="14096" max="14096" width="4.5546875" style="30" customWidth="1"/>
    <col min="14097" max="14097" width="11.6640625" style="30" customWidth="1"/>
    <col min="14098" max="14104" width="8.88671875" style="30"/>
    <col min="14105" max="14117" width="0" style="30" hidden="1" customWidth="1"/>
    <col min="14118" max="14336" width="8.88671875" style="30"/>
    <col min="14337" max="14337" width="5.44140625" style="30" customWidth="1"/>
    <col min="14338" max="14338" width="4.44140625" style="30" customWidth="1"/>
    <col min="14339" max="14339" width="8.33203125" style="30" customWidth="1"/>
    <col min="14340" max="14340" width="7.109375" style="30" customWidth="1"/>
    <col min="14341" max="14341" width="9.33203125" style="30" customWidth="1"/>
    <col min="14342" max="14342" width="7.109375" style="30" customWidth="1"/>
    <col min="14343" max="14343" width="9.33203125" style="30" customWidth="1"/>
    <col min="14344" max="14344" width="7.109375" style="30" customWidth="1"/>
    <col min="14345" max="14345" width="9.33203125" style="30" customWidth="1"/>
    <col min="14346" max="14346" width="8.44140625" style="30" customWidth="1"/>
    <col min="14347" max="14349" width="8.5546875" style="30" customWidth="1"/>
    <col min="14350" max="14350" width="8.88671875" style="30"/>
    <col min="14351" max="14351" width="5.5546875" style="30" customWidth="1"/>
    <col min="14352" max="14352" width="4.5546875" style="30" customWidth="1"/>
    <col min="14353" max="14353" width="11.6640625" style="30" customWidth="1"/>
    <col min="14354" max="14360" width="8.88671875" style="30"/>
    <col min="14361" max="14373" width="0" style="30" hidden="1" customWidth="1"/>
    <col min="14374" max="14592" width="8.88671875" style="30"/>
    <col min="14593" max="14593" width="5.44140625" style="30" customWidth="1"/>
    <col min="14594" max="14594" width="4.44140625" style="30" customWidth="1"/>
    <col min="14595" max="14595" width="8.33203125" style="30" customWidth="1"/>
    <col min="14596" max="14596" width="7.109375" style="30" customWidth="1"/>
    <col min="14597" max="14597" width="9.33203125" style="30" customWidth="1"/>
    <col min="14598" max="14598" width="7.109375" style="30" customWidth="1"/>
    <col min="14599" max="14599" width="9.33203125" style="30" customWidth="1"/>
    <col min="14600" max="14600" width="7.109375" style="30" customWidth="1"/>
    <col min="14601" max="14601" width="9.33203125" style="30" customWidth="1"/>
    <col min="14602" max="14602" width="8.44140625" style="30" customWidth="1"/>
    <col min="14603" max="14605" width="8.5546875" style="30" customWidth="1"/>
    <col min="14606" max="14606" width="8.88671875" style="30"/>
    <col min="14607" max="14607" width="5.5546875" style="30" customWidth="1"/>
    <col min="14608" max="14608" width="4.5546875" style="30" customWidth="1"/>
    <col min="14609" max="14609" width="11.6640625" style="30" customWidth="1"/>
    <col min="14610" max="14616" width="8.88671875" style="30"/>
    <col min="14617" max="14629" width="0" style="30" hidden="1" customWidth="1"/>
    <col min="14630" max="14848" width="8.88671875" style="30"/>
    <col min="14849" max="14849" width="5.44140625" style="30" customWidth="1"/>
    <col min="14850" max="14850" width="4.44140625" style="30" customWidth="1"/>
    <col min="14851" max="14851" width="8.33203125" style="30" customWidth="1"/>
    <col min="14852" max="14852" width="7.109375" style="30" customWidth="1"/>
    <col min="14853" max="14853" width="9.33203125" style="30" customWidth="1"/>
    <col min="14854" max="14854" width="7.109375" style="30" customWidth="1"/>
    <col min="14855" max="14855" width="9.33203125" style="30" customWidth="1"/>
    <col min="14856" max="14856" width="7.109375" style="30" customWidth="1"/>
    <col min="14857" max="14857" width="9.33203125" style="30" customWidth="1"/>
    <col min="14858" max="14858" width="8.44140625" style="30" customWidth="1"/>
    <col min="14859" max="14861" width="8.5546875" style="30" customWidth="1"/>
    <col min="14862" max="14862" width="8.88671875" style="30"/>
    <col min="14863" max="14863" width="5.5546875" style="30" customWidth="1"/>
    <col min="14864" max="14864" width="4.5546875" style="30" customWidth="1"/>
    <col min="14865" max="14865" width="11.6640625" style="30" customWidth="1"/>
    <col min="14866" max="14872" width="8.88671875" style="30"/>
    <col min="14873" max="14885" width="0" style="30" hidden="1" customWidth="1"/>
    <col min="14886" max="15104" width="8.88671875" style="30"/>
    <col min="15105" max="15105" width="5.44140625" style="30" customWidth="1"/>
    <col min="15106" max="15106" width="4.44140625" style="30" customWidth="1"/>
    <col min="15107" max="15107" width="8.33203125" style="30" customWidth="1"/>
    <col min="15108" max="15108" width="7.109375" style="30" customWidth="1"/>
    <col min="15109" max="15109" width="9.33203125" style="30" customWidth="1"/>
    <col min="15110" max="15110" width="7.109375" style="30" customWidth="1"/>
    <col min="15111" max="15111" width="9.33203125" style="30" customWidth="1"/>
    <col min="15112" max="15112" width="7.109375" style="30" customWidth="1"/>
    <col min="15113" max="15113" width="9.33203125" style="30" customWidth="1"/>
    <col min="15114" max="15114" width="8.44140625" style="30" customWidth="1"/>
    <col min="15115" max="15117" width="8.5546875" style="30" customWidth="1"/>
    <col min="15118" max="15118" width="8.88671875" style="30"/>
    <col min="15119" max="15119" width="5.5546875" style="30" customWidth="1"/>
    <col min="15120" max="15120" width="4.5546875" style="30" customWidth="1"/>
    <col min="15121" max="15121" width="11.6640625" style="30" customWidth="1"/>
    <col min="15122" max="15128" width="8.88671875" style="30"/>
    <col min="15129" max="15141" width="0" style="30" hidden="1" customWidth="1"/>
    <col min="15142" max="15360" width="8.88671875" style="30"/>
    <col min="15361" max="15361" width="5.44140625" style="30" customWidth="1"/>
    <col min="15362" max="15362" width="4.44140625" style="30" customWidth="1"/>
    <col min="15363" max="15363" width="8.33203125" style="30" customWidth="1"/>
    <col min="15364" max="15364" width="7.109375" style="30" customWidth="1"/>
    <col min="15365" max="15365" width="9.33203125" style="30" customWidth="1"/>
    <col min="15366" max="15366" width="7.109375" style="30" customWidth="1"/>
    <col min="15367" max="15367" width="9.33203125" style="30" customWidth="1"/>
    <col min="15368" max="15368" width="7.109375" style="30" customWidth="1"/>
    <col min="15369" max="15369" width="9.33203125" style="30" customWidth="1"/>
    <col min="15370" max="15370" width="8.44140625" style="30" customWidth="1"/>
    <col min="15371" max="15373" width="8.5546875" style="30" customWidth="1"/>
    <col min="15374" max="15374" width="8.88671875" style="30"/>
    <col min="15375" max="15375" width="5.5546875" style="30" customWidth="1"/>
    <col min="15376" max="15376" width="4.5546875" style="30" customWidth="1"/>
    <col min="15377" max="15377" width="11.6640625" style="30" customWidth="1"/>
    <col min="15378" max="15384" width="8.88671875" style="30"/>
    <col min="15385" max="15397" width="0" style="30" hidden="1" customWidth="1"/>
    <col min="15398" max="15616" width="8.88671875" style="30"/>
    <col min="15617" max="15617" width="5.44140625" style="30" customWidth="1"/>
    <col min="15618" max="15618" width="4.44140625" style="30" customWidth="1"/>
    <col min="15619" max="15619" width="8.33203125" style="30" customWidth="1"/>
    <col min="15620" max="15620" width="7.109375" style="30" customWidth="1"/>
    <col min="15621" max="15621" width="9.33203125" style="30" customWidth="1"/>
    <col min="15622" max="15622" width="7.109375" style="30" customWidth="1"/>
    <col min="15623" max="15623" width="9.33203125" style="30" customWidth="1"/>
    <col min="15624" max="15624" width="7.109375" style="30" customWidth="1"/>
    <col min="15625" max="15625" width="9.33203125" style="30" customWidth="1"/>
    <col min="15626" max="15626" width="8.44140625" style="30" customWidth="1"/>
    <col min="15627" max="15629" width="8.5546875" style="30" customWidth="1"/>
    <col min="15630" max="15630" width="8.88671875" style="30"/>
    <col min="15631" max="15631" width="5.5546875" style="30" customWidth="1"/>
    <col min="15632" max="15632" width="4.5546875" style="30" customWidth="1"/>
    <col min="15633" max="15633" width="11.6640625" style="30" customWidth="1"/>
    <col min="15634" max="15640" width="8.88671875" style="30"/>
    <col min="15641" max="15653" width="0" style="30" hidden="1" customWidth="1"/>
    <col min="15654" max="15872" width="8.88671875" style="30"/>
    <col min="15873" max="15873" width="5.44140625" style="30" customWidth="1"/>
    <col min="15874" max="15874" width="4.44140625" style="30" customWidth="1"/>
    <col min="15875" max="15875" width="8.33203125" style="30" customWidth="1"/>
    <col min="15876" max="15876" width="7.109375" style="30" customWidth="1"/>
    <col min="15877" max="15877" width="9.33203125" style="30" customWidth="1"/>
    <col min="15878" max="15878" width="7.109375" style="30" customWidth="1"/>
    <col min="15879" max="15879" width="9.33203125" style="30" customWidth="1"/>
    <col min="15880" max="15880" width="7.109375" style="30" customWidth="1"/>
    <col min="15881" max="15881" width="9.33203125" style="30" customWidth="1"/>
    <col min="15882" max="15882" width="8.44140625" style="30" customWidth="1"/>
    <col min="15883" max="15885" width="8.5546875" style="30" customWidth="1"/>
    <col min="15886" max="15886" width="8.88671875" style="30"/>
    <col min="15887" max="15887" width="5.5546875" style="30" customWidth="1"/>
    <col min="15888" max="15888" width="4.5546875" style="30" customWidth="1"/>
    <col min="15889" max="15889" width="11.6640625" style="30" customWidth="1"/>
    <col min="15890" max="15896" width="8.88671875" style="30"/>
    <col min="15897" max="15909" width="0" style="30" hidden="1" customWidth="1"/>
    <col min="15910" max="16128" width="8.88671875" style="30"/>
    <col min="16129" max="16129" width="5.44140625" style="30" customWidth="1"/>
    <col min="16130" max="16130" width="4.44140625" style="30" customWidth="1"/>
    <col min="16131" max="16131" width="8.33203125" style="30" customWidth="1"/>
    <col min="16132" max="16132" width="7.109375" style="30" customWidth="1"/>
    <col min="16133" max="16133" width="9.33203125" style="30" customWidth="1"/>
    <col min="16134" max="16134" width="7.109375" style="30" customWidth="1"/>
    <col min="16135" max="16135" width="9.33203125" style="30" customWidth="1"/>
    <col min="16136" max="16136" width="7.109375" style="30" customWidth="1"/>
    <col min="16137" max="16137" width="9.33203125" style="30" customWidth="1"/>
    <col min="16138" max="16138" width="8.44140625" style="30" customWidth="1"/>
    <col min="16139" max="16141" width="8.5546875" style="30" customWidth="1"/>
    <col min="16142" max="16142" width="8.88671875" style="30"/>
    <col min="16143" max="16143" width="5.5546875" style="30" customWidth="1"/>
    <col min="16144" max="16144" width="4.5546875" style="30" customWidth="1"/>
    <col min="16145" max="16145" width="11.6640625" style="30" customWidth="1"/>
    <col min="16146" max="16152" width="8.88671875" style="30"/>
    <col min="16153" max="16165" width="0" style="30" hidden="1" customWidth="1"/>
    <col min="16166" max="16384" width="8.88671875" style="30"/>
  </cols>
  <sheetData>
    <row r="1" spans="1:37" ht="24.6" x14ac:dyDescent="0.25">
      <c r="A1" s="272" t="s">
        <v>171</v>
      </c>
      <c r="B1" s="272"/>
      <c r="C1" s="272"/>
      <c r="D1" s="272"/>
      <c r="E1" s="272"/>
      <c r="F1" s="272"/>
      <c r="G1" s="2"/>
      <c r="H1" s="5" t="s">
        <v>103</v>
      </c>
      <c r="I1" s="3"/>
      <c r="J1" s="4"/>
      <c r="L1" s="6"/>
      <c r="M1" s="7"/>
      <c r="N1" s="63"/>
      <c r="O1" s="63" t="s">
        <v>25</v>
      </c>
      <c r="P1" s="63"/>
      <c r="Q1" s="64"/>
      <c r="R1" s="63"/>
      <c r="AB1" s="8" t="e">
        <f>IF(Y5=1,CONCATENATE(VLOOKUP(Y3,AA16:AH27,2)),CONCATENATE(VLOOKUP(Y3,AA2:AK13,2)))</f>
        <v>#N/A</v>
      </c>
      <c r="AC1" s="8" t="e">
        <f>IF(Y5=1,CONCATENATE(VLOOKUP(Y3,AA16:AK27,3)),CONCATENATE(VLOOKUP(Y3,AA2:AK13,3)))</f>
        <v>#N/A</v>
      </c>
      <c r="AD1" s="8" t="e">
        <f>IF(Y5=1,CONCATENATE(VLOOKUP(Y3,AA16:AK27,4)),CONCATENATE(VLOOKUP(Y3,AA2:AK13,4)))</f>
        <v>#N/A</v>
      </c>
      <c r="AE1" s="8" t="e">
        <f>IF(Y5=1,CONCATENATE(VLOOKUP(Y3,AA16:AK27,5)),CONCATENATE(VLOOKUP(Y3,AA2:AK13,5)))</f>
        <v>#N/A</v>
      </c>
      <c r="AF1" s="8" t="e">
        <f>IF(Y5=1,CONCATENATE(VLOOKUP(Y3,AA16:AK27,6)),CONCATENATE(VLOOKUP(Y3,AA2:AK13,6)))</f>
        <v>#N/A</v>
      </c>
      <c r="AG1" s="8" t="e">
        <f>IF(Y5=1,CONCATENATE(VLOOKUP(Y3,AA16:AK27,7)),CONCATENATE(VLOOKUP(Y3,AA2:AK13,7)))</f>
        <v>#N/A</v>
      </c>
      <c r="AH1" s="8" t="e">
        <f>IF(Y5=1,CONCATENATE(VLOOKUP(Y3,AA16:AK27,8)),CONCATENATE(VLOOKUP(Y3,AA2:AK13,8)))</f>
        <v>#N/A</v>
      </c>
      <c r="AI1" s="8" t="e">
        <f>IF(Y5=1,CONCATENATE(VLOOKUP(Y3,AA16:AK27,9)),CONCATENATE(VLOOKUP(Y3,AA2:AK13,9)))</f>
        <v>#N/A</v>
      </c>
      <c r="AJ1" s="8" t="e">
        <f>IF(Y5=1,CONCATENATE(VLOOKUP(Y3,AA16:AK27,10)),CONCATENATE(VLOOKUP(Y3,AA2:AK13,10)))</f>
        <v>#N/A</v>
      </c>
      <c r="AK1" s="8" t="e">
        <f>IF(Y5=1,CONCATENATE(VLOOKUP(Y3,AA16:AK27,11)),CONCATENATE(VLOOKUP(Y3,AA2:AK13,11)))</f>
        <v>#N/A</v>
      </c>
    </row>
    <row r="2" spans="1:37" x14ac:dyDescent="0.25">
      <c r="A2" s="9" t="s">
        <v>104</v>
      </c>
      <c r="B2" s="10"/>
      <c r="C2" s="10"/>
      <c r="D2" s="10"/>
      <c r="E2" s="121">
        <f>[1]Altalanos!$B$8</f>
        <v>0</v>
      </c>
      <c r="F2" s="10"/>
      <c r="G2" s="11"/>
      <c r="H2" s="12"/>
      <c r="I2" s="12"/>
      <c r="J2" s="13"/>
      <c r="K2" s="6"/>
      <c r="L2" s="6"/>
      <c r="M2" s="6"/>
      <c r="N2" s="65"/>
      <c r="O2" s="66"/>
      <c r="P2" s="65"/>
      <c r="Q2" s="66"/>
      <c r="R2" s="65"/>
      <c r="Y2" s="14"/>
      <c r="Z2" s="15"/>
      <c r="AA2" s="15" t="s">
        <v>21</v>
      </c>
      <c r="AB2" s="16">
        <v>150</v>
      </c>
      <c r="AC2" s="16">
        <v>120</v>
      </c>
      <c r="AD2" s="16">
        <v>100</v>
      </c>
      <c r="AE2" s="16">
        <v>80</v>
      </c>
      <c r="AF2" s="16">
        <v>70</v>
      </c>
      <c r="AG2" s="16">
        <v>60</v>
      </c>
      <c r="AH2" s="16">
        <v>55</v>
      </c>
      <c r="AI2" s="16">
        <v>50</v>
      </c>
      <c r="AJ2" s="16">
        <v>45</v>
      </c>
      <c r="AK2" s="16">
        <v>40</v>
      </c>
    </row>
    <row r="3" spans="1:37" x14ac:dyDescent="0.25">
      <c r="A3" s="18" t="s">
        <v>105</v>
      </c>
      <c r="B3" s="18"/>
      <c r="C3" s="18"/>
      <c r="D3" s="18"/>
      <c r="E3" s="18" t="s">
        <v>106</v>
      </c>
      <c r="F3" s="18"/>
      <c r="G3" s="18"/>
      <c r="H3" s="18" t="s">
        <v>7</v>
      </c>
      <c r="I3" s="18"/>
      <c r="J3" s="19"/>
      <c r="K3" s="18"/>
      <c r="L3" s="20" t="s">
        <v>107</v>
      </c>
      <c r="M3" s="18"/>
      <c r="N3" s="67"/>
      <c r="O3" s="68"/>
      <c r="P3" s="67"/>
      <c r="Q3" s="69" t="s">
        <v>141</v>
      </c>
      <c r="R3" s="16" t="s">
        <v>142</v>
      </c>
      <c r="Y3" s="15">
        <f>IF(H4="OB","A",IF(H4="IX","W",H4))</f>
        <v>0</v>
      </c>
      <c r="Z3" s="15"/>
      <c r="AA3" s="15" t="s">
        <v>108</v>
      </c>
      <c r="AB3" s="16">
        <v>120</v>
      </c>
      <c r="AC3" s="16">
        <v>90</v>
      </c>
      <c r="AD3" s="16">
        <v>65</v>
      </c>
      <c r="AE3" s="16">
        <v>55</v>
      </c>
      <c r="AF3" s="16">
        <v>50</v>
      </c>
      <c r="AG3" s="16">
        <v>45</v>
      </c>
      <c r="AH3" s="16">
        <v>40</v>
      </c>
      <c r="AI3" s="16">
        <v>35</v>
      </c>
      <c r="AJ3" s="16">
        <v>25</v>
      </c>
      <c r="AK3" s="16">
        <v>20</v>
      </c>
    </row>
    <row r="4" spans="1:37" ht="13.8" thickBot="1" x14ac:dyDescent="0.3">
      <c r="A4" s="273">
        <v>45050</v>
      </c>
      <c r="B4" s="273"/>
      <c r="C4" s="273"/>
      <c r="D4" s="21"/>
      <c r="E4" s="22">
        <f>[1]Altalanos!$C$10</f>
        <v>0</v>
      </c>
      <c r="F4" s="22"/>
      <c r="G4" s="22"/>
      <c r="H4" s="24"/>
      <c r="I4" s="22"/>
      <c r="J4" s="23"/>
      <c r="K4" s="24"/>
      <c r="L4" s="25">
        <f>[1]Altalanos!$E$10</f>
        <v>0</v>
      </c>
      <c r="M4" s="24"/>
      <c r="N4" s="70"/>
      <c r="O4" s="71"/>
      <c r="P4" s="70"/>
      <c r="Q4" s="72" t="s">
        <v>144</v>
      </c>
      <c r="R4" s="73" t="s">
        <v>145</v>
      </c>
      <c r="Y4" s="15"/>
      <c r="Z4" s="15"/>
      <c r="AA4" s="15" t="s">
        <v>113</v>
      </c>
      <c r="AB4" s="16">
        <v>90</v>
      </c>
      <c r="AC4" s="16">
        <v>60</v>
      </c>
      <c r="AD4" s="16">
        <v>45</v>
      </c>
      <c r="AE4" s="16">
        <v>34</v>
      </c>
      <c r="AF4" s="16">
        <v>27</v>
      </c>
      <c r="AG4" s="16">
        <v>22</v>
      </c>
      <c r="AH4" s="16">
        <v>18</v>
      </c>
      <c r="AI4" s="16">
        <v>15</v>
      </c>
      <c r="AJ4" s="16">
        <v>12</v>
      </c>
      <c r="AK4" s="16">
        <v>9</v>
      </c>
    </row>
    <row r="5" spans="1:37" x14ac:dyDescent="0.25">
      <c r="A5" s="74"/>
      <c r="B5" s="74" t="s">
        <v>147</v>
      </c>
      <c r="C5" s="74" t="s">
        <v>148</v>
      </c>
      <c r="D5" s="74" t="s">
        <v>109</v>
      </c>
      <c r="E5" s="74" t="s">
        <v>149</v>
      </c>
      <c r="F5" s="74"/>
      <c r="G5" s="74" t="s">
        <v>110</v>
      </c>
      <c r="H5" s="74"/>
      <c r="I5" s="74" t="s">
        <v>111</v>
      </c>
      <c r="J5" s="74"/>
      <c r="K5" s="75" t="s">
        <v>150</v>
      </c>
      <c r="L5" s="75" t="s">
        <v>151</v>
      </c>
      <c r="M5" s="75" t="s">
        <v>152</v>
      </c>
      <c r="Q5" s="76" t="s">
        <v>153</v>
      </c>
      <c r="R5" s="77" t="s">
        <v>154</v>
      </c>
      <c r="Y5" s="15">
        <f>IF(OR([1]Altalanos!$A$8="F1",[1]Altalanos!$A$8="F2",[1]Altalanos!$A$8="N1",[1]Altalanos!$A$8="N2"),1,2)</f>
        <v>2</v>
      </c>
      <c r="Z5" s="15"/>
      <c r="AA5" s="15" t="s">
        <v>114</v>
      </c>
      <c r="AB5" s="16">
        <v>60</v>
      </c>
      <c r="AC5" s="16">
        <v>40</v>
      </c>
      <c r="AD5" s="16">
        <v>30</v>
      </c>
      <c r="AE5" s="16">
        <v>20</v>
      </c>
      <c r="AF5" s="16">
        <v>18</v>
      </c>
      <c r="AG5" s="16">
        <v>15</v>
      </c>
      <c r="AH5" s="16">
        <v>12</v>
      </c>
      <c r="AI5" s="16">
        <v>10</v>
      </c>
      <c r="AJ5" s="16">
        <v>8</v>
      </c>
      <c r="AK5" s="16">
        <v>6</v>
      </c>
    </row>
    <row r="6" spans="1:37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Y6" s="15"/>
      <c r="Z6" s="15"/>
      <c r="AA6" s="15" t="s">
        <v>115</v>
      </c>
      <c r="AB6" s="16">
        <v>40</v>
      </c>
      <c r="AC6" s="16">
        <v>25</v>
      </c>
      <c r="AD6" s="16">
        <v>18</v>
      </c>
      <c r="AE6" s="16">
        <v>13</v>
      </c>
      <c r="AF6" s="16">
        <v>10</v>
      </c>
      <c r="AG6" s="16">
        <v>8</v>
      </c>
      <c r="AH6" s="16">
        <v>6</v>
      </c>
      <c r="AI6" s="16">
        <v>5</v>
      </c>
      <c r="AJ6" s="16">
        <v>4</v>
      </c>
      <c r="AK6" s="16">
        <v>3</v>
      </c>
    </row>
    <row r="7" spans="1:37" x14ac:dyDescent="0.25">
      <c r="A7" s="82" t="s">
        <v>21</v>
      </c>
      <c r="B7" s="113"/>
      <c r="C7" s="27" t="str">
        <f>IF($B7="","",VLOOKUP($B7,'[1]1MD ELO (2)'!$A$7:$O$22,5))</f>
        <v/>
      </c>
      <c r="D7" s="27" t="str">
        <f>IF($B7="","",VLOOKUP($B7,'[1]1MD ELO (2)'!$A$7:$O$22,15))</f>
        <v/>
      </c>
      <c r="E7" s="28" t="s">
        <v>165</v>
      </c>
      <c r="F7" s="84"/>
      <c r="G7" s="28" t="s">
        <v>166</v>
      </c>
      <c r="H7" s="84"/>
      <c r="I7" s="28" t="str">
        <f>IF($B7="","",VLOOKUP($B7,'[1]1MD ELO (2)'!$A$7:$O$22,4))</f>
        <v/>
      </c>
      <c r="J7" s="17"/>
      <c r="K7" s="79"/>
      <c r="L7" s="80" t="str">
        <f>IF(K7="","",CONCATENATE(VLOOKUP($Y$3,$AB$1:$AK$1,K7)," pont"))</f>
        <v/>
      </c>
      <c r="M7" s="81"/>
      <c r="Y7" s="15"/>
      <c r="Z7" s="15"/>
      <c r="AA7" s="15" t="s">
        <v>116</v>
      </c>
      <c r="AB7" s="16">
        <v>25</v>
      </c>
      <c r="AC7" s="16">
        <v>15</v>
      </c>
      <c r="AD7" s="16">
        <v>13</v>
      </c>
      <c r="AE7" s="16">
        <v>8</v>
      </c>
      <c r="AF7" s="16">
        <v>6</v>
      </c>
      <c r="AG7" s="16">
        <v>4</v>
      </c>
      <c r="AH7" s="16">
        <v>3</v>
      </c>
      <c r="AI7" s="16">
        <v>2</v>
      </c>
      <c r="AJ7" s="16">
        <v>1</v>
      </c>
      <c r="AK7" s="16">
        <v>0</v>
      </c>
    </row>
    <row r="8" spans="1:37" x14ac:dyDescent="0.25">
      <c r="A8" s="82"/>
      <c r="B8" s="114"/>
      <c r="C8" s="62"/>
      <c r="D8" s="62"/>
      <c r="E8" s="62"/>
      <c r="F8" s="62"/>
      <c r="G8" s="62"/>
      <c r="H8" s="62"/>
      <c r="I8" s="62"/>
      <c r="J8" s="17"/>
      <c r="K8" s="82"/>
      <c r="L8" s="82"/>
      <c r="M8" s="83"/>
      <c r="Y8" s="15"/>
      <c r="Z8" s="15"/>
      <c r="AA8" s="15" t="s">
        <v>117</v>
      </c>
      <c r="AB8" s="16">
        <v>15</v>
      </c>
      <c r="AC8" s="16">
        <v>10</v>
      </c>
      <c r="AD8" s="16">
        <v>7</v>
      </c>
      <c r="AE8" s="16">
        <v>5</v>
      </c>
      <c r="AF8" s="16">
        <v>4</v>
      </c>
      <c r="AG8" s="16">
        <v>3</v>
      </c>
      <c r="AH8" s="16">
        <v>2</v>
      </c>
      <c r="AI8" s="16">
        <v>1</v>
      </c>
      <c r="AJ8" s="16">
        <v>0</v>
      </c>
      <c r="AK8" s="16">
        <v>0</v>
      </c>
    </row>
    <row r="9" spans="1:37" x14ac:dyDescent="0.25">
      <c r="A9" s="82" t="s">
        <v>29</v>
      </c>
      <c r="B9" s="113"/>
      <c r="C9" s="27" t="str">
        <f>IF($B9="","",VLOOKUP($B9,'[1]1MD ELO (2)'!$A$7:$O$22,5))</f>
        <v/>
      </c>
      <c r="D9" s="27" t="str">
        <f>IF($B9="","",VLOOKUP($B9,'[1]1MD ELO (2)'!$A$7:$O$22,15))</f>
        <v/>
      </c>
      <c r="E9" s="28" t="s">
        <v>167</v>
      </c>
      <c r="F9" s="84"/>
      <c r="G9" s="28" t="s">
        <v>168</v>
      </c>
      <c r="H9" s="84"/>
      <c r="I9" s="28" t="str">
        <f>IF($B9="","",VLOOKUP($B9,'[1]1MD ELO (2)'!$A$7:$O$22,4))</f>
        <v/>
      </c>
      <c r="J9" s="17"/>
      <c r="K9" s="79"/>
      <c r="L9" s="80" t="str">
        <f>IF(K9="","",CONCATENATE(VLOOKUP($Y$3,$AB$1:$AK$1,K9)," pont"))</f>
        <v/>
      </c>
      <c r="M9" s="81"/>
      <c r="Y9" s="15"/>
      <c r="Z9" s="15"/>
      <c r="AA9" s="15" t="s">
        <v>118</v>
      </c>
      <c r="AB9" s="16">
        <v>10</v>
      </c>
      <c r="AC9" s="16">
        <v>6</v>
      </c>
      <c r="AD9" s="16">
        <v>4</v>
      </c>
      <c r="AE9" s="16">
        <v>2</v>
      </c>
      <c r="AF9" s="16">
        <v>1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</row>
    <row r="10" spans="1:37" x14ac:dyDescent="0.25">
      <c r="A10" s="82"/>
      <c r="B10" s="114"/>
      <c r="C10" s="62"/>
      <c r="D10" s="62"/>
      <c r="E10" s="62"/>
      <c r="F10" s="62"/>
      <c r="G10" s="62"/>
      <c r="H10" s="62"/>
      <c r="I10" s="62"/>
      <c r="J10" s="17"/>
      <c r="K10" s="82"/>
      <c r="L10" s="82"/>
      <c r="M10" s="83"/>
      <c r="Y10" s="15"/>
      <c r="Z10" s="15"/>
      <c r="AA10" s="15" t="s">
        <v>119</v>
      </c>
      <c r="AB10" s="16">
        <v>6</v>
      </c>
      <c r="AC10" s="16">
        <v>3</v>
      </c>
      <c r="AD10" s="16">
        <v>2</v>
      </c>
      <c r="AE10" s="16">
        <v>1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</row>
    <row r="11" spans="1:37" x14ac:dyDescent="0.25">
      <c r="A11" s="82" t="s">
        <v>159</v>
      </c>
      <c r="B11" s="113"/>
      <c r="C11" s="27" t="str">
        <f>IF($B11="","",VLOOKUP($B11,'[1]1MD ELO (2)'!$A$7:$O$22,5))</f>
        <v/>
      </c>
      <c r="D11" s="27" t="str">
        <f>IF($B11="","",VLOOKUP($B11,'[1]1MD ELO (2)'!$A$7:$O$22,15))</f>
        <v/>
      </c>
      <c r="E11" s="28" t="s">
        <v>169</v>
      </c>
      <c r="F11" s="84"/>
      <c r="G11" s="28" t="s">
        <v>170</v>
      </c>
      <c r="H11" s="84"/>
      <c r="I11" s="28" t="str">
        <f>IF($B11="","",VLOOKUP($B11,'[1]1MD ELO (2)'!$A$7:$O$22,4))</f>
        <v/>
      </c>
      <c r="J11" s="17"/>
      <c r="K11" s="79"/>
      <c r="L11" s="80" t="str">
        <f>IF(K11="","",CONCATENATE(VLOOKUP($Y$3,$AB$1:$AK$1,K11)," pont"))</f>
        <v/>
      </c>
      <c r="M11" s="81"/>
      <c r="Y11" s="15"/>
      <c r="Z11" s="15"/>
      <c r="AA11" s="15" t="s">
        <v>120</v>
      </c>
      <c r="AB11" s="16">
        <v>3</v>
      </c>
      <c r="AC11" s="16">
        <v>2</v>
      </c>
      <c r="AD11" s="16">
        <v>1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</row>
    <row r="12" spans="1:37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Y12" s="15"/>
      <c r="Z12" s="15"/>
      <c r="AA12" s="15" t="s">
        <v>121</v>
      </c>
      <c r="AB12" s="85">
        <v>0</v>
      </c>
      <c r="AC12" s="85">
        <v>0</v>
      </c>
      <c r="AD12" s="85">
        <v>0</v>
      </c>
      <c r="AE12" s="85">
        <v>0</v>
      </c>
      <c r="AF12" s="85">
        <v>0</v>
      </c>
      <c r="AG12" s="85">
        <v>0</v>
      </c>
      <c r="AH12" s="85">
        <v>0</v>
      </c>
      <c r="AI12" s="85">
        <v>0</v>
      </c>
      <c r="AJ12" s="85">
        <v>0</v>
      </c>
      <c r="AK12" s="85">
        <v>0</v>
      </c>
    </row>
    <row r="13" spans="1:37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Y13" s="15"/>
      <c r="Z13" s="15"/>
      <c r="AA13" s="15" t="s">
        <v>122</v>
      </c>
      <c r="AB13" s="85">
        <v>0</v>
      </c>
      <c r="AC13" s="85">
        <v>0</v>
      </c>
      <c r="AD13" s="85">
        <v>0</v>
      </c>
      <c r="AE13" s="85">
        <v>0</v>
      </c>
      <c r="AF13" s="85">
        <v>0</v>
      </c>
      <c r="AG13" s="85">
        <v>0</v>
      </c>
      <c r="AH13" s="85">
        <v>0</v>
      </c>
      <c r="AI13" s="85">
        <v>0</v>
      </c>
      <c r="AJ13" s="85">
        <v>0</v>
      </c>
      <c r="AK13" s="85">
        <v>0</v>
      </c>
    </row>
    <row r="14" spans="1:37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37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37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Y16" s="15"/>
      <c r="Z16" s="15"/>
      <c r="AA16" s="15" t="s">
        <v>21</v>
      </c>
      <c r="AB16" s="15">
        <v>300</v>
      </c>
      <c r="AC16" s="15">
        <v>250</v>
      </c>
      <c r="AD16" s="15">
        <v>220</v>
      </c>
      <c r="AE16" s="15">
        <v>180</v>
      </c>
      <c r="AF16" s="15">
        <v>160</v>
      </c>
      <c r="AG16" s="15">
        <v>150</v>
      </c>
      <c r="AH16" s="15">
        <v>140</v>
      </c>
      <c r="AI16" s="15">
        <v>130</v>
      </c>
      <c r="AJ16" s="15">
        <v>120</v>
      </c>
      <c r="AK16" s="15">
        <v>110</v>
      </c>
    </row>
    <row r="17" spans="1:37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Y17" s="15"/>
      <c r="Z17" s="15"/>
      <c r="AA17" s="15" t="s">
        <v>108</v>
      </c>
      <c r="AB17" s="15">
        <v>250</v>
      </c>
      <c r="AC17" s="15">
        <v>200</v>
      </c>
      <c r="AD17" s="15">
        <v>160</v>
      </c>
      <c r="AE17" s="15">
        <v>140</v>
      </c>
      <c r="AF17" s="15">
        <v>120</v>
      </c>
      <c r="AG17" s="15">
        <v>110</v>
      </c>
      <c r="AH17" s="15">
        <v>100</v>
      </c>
      <c r="AI17" s="15">
        <v>90</v>
      </c>
      <c r="AJ17" s="15">
        <v>80</v>
      </c>
      <c r="AK17" s="15">
        <v>70</v>
      </c>
    </row>
    <row r="18" spans="1:37" ht="18.75" customHeight="1" x14ac:dyDescent="0.25">
      <c r="A18" s="17"/>
      <c r="B18" s="274"/>
      <c r="C18" s="274"/>
      <c r="D18" s="271" t="str">
        <f>E7</f>
        <v>Bödör</v>
      </c>
      <c r="E18" s="271"/>
      <c r="F18" s="271" t="str">
        <f>E9</f>
        <v>Nemes</v>
      </c>
      <c r="G18" s="271"/>
      <c r="H18" s="271" t="str">
        <f>E11</f>
        <v xml:space="preserve">Bódis </v>
      </c>
      <c r="I18" s="271"/>
      <c r="J18" s="17"/>
      <c r="K18" s="17"/>
      <c r="L18" s="17"/>
      <c r="M18" s="17"/>
      <c r="Y18" s="15"/>
      <c r="Z18" s="15"/>
      <c r="AA18" s="15" t="s">
        <v>113</v>
      </c>
      <c r="AB18" s="15">
        <v>200</v>
      </c>
      <c r="AC18" s="15">
        <v>150</v>
      </c>
      <c r="AD18" s="15">
        <v>130</v>
      </c>
      <c r="AE18" s="15">
        <v>110</v>
      </c>
      <c r="AF18" s="15">
        <v>95</v>
      </c>
      <c r="AG18" s="15">
        <v>80</v>
      </c>
      <c r="AH18" s="15">
        <v>70</v>
      </c>
      <c r="AI18" s="15">
        <v>60</v>
      </c>
      <c r="AJ18" s="15">
        <v>55</v>
      </c>
      <c r="AK18" s="15">
        <v>50</v>
      </c>
    </row>
    <row r="19" spans="1:37" ht="18.75" customHeight="1" x14ac:dyDescent="0.25">
      <c r="A19" s="86" t="s">
        <v>21</v>
      </c>
      <c r="B19" s="276" t="str">
        <f>E7</f>
        <v>Bödör</v>
      </c>
      <c r="C19" s="276"/>
      <c r="D19" s="277"/>
      <c r="E19" s="277"/>
      <c r="F19" s="278"/>
      <c r="G19" s="278"/>
      <c r="H19" s="278"/>
      <c r="I19" s="278"/>
      <c r="J19" s="17"/>
      <c r="K19" s="17"/>
      <c r="L19" s="17"/>
      <c r="M19" s="17"/>
      <c r="Y19" s="15"/>
      <c r="Z19" s="15"/>
      <c r="AA19" s="15" t="s">
        <v>114</v>
      </c>
      <c r="AB19" s="15">
        <v>150</v>
      </c>
      <c r="AC19" s="15">
        <v>120</v>
      </c>
      <c r="AD19" s="15">
        <v>100</v>
      </c>
      <c r="AE19" s="15">
        <v>80</v>
      </c>
      <c r="AF19" s="15">
        <v>70</v>
      </c>
      <c r="AG19" s="15">
        <v>60</v>
      </c>
      <c r="AH19" s="15">
        <v>55</v>
      </c>
      <c r="AI19" s="15">
        <v>50</v>
      </c>
      <c r="AJ19" s="15">
        <v>45</v>
      </c>
      <c r="AK19" s="15">
        <v>40</v>
      </c>
    </row>
    <row r="20" spans="1:37" ht="18.75" customHeight="1" x14ac:dyDescent="0.25">
      <c r="A20" s="86" t="s">
        <v>29</v>
      </c>
      <c r="B20" s="276" t="str">
        <f>E9</f>
        <v>Nemes</v>
      </c>
      <c r="C20" s="276"/>
      <c r="D20" s="278"/>
      <c r="E20" s="278"/>
      <c r="F20" s="277"/>
      <c r="G20" s="277"/>
      <c r="H20" s="278"/>
      <c r="I20" s="278"/>
      <c r="J20" s="17"/>
      <c r="K20" s="17"/>
      <c r="L20" s="17"/>
      <c r="M20" s="17"/>
      <c r="Y20" s="15"/>
      <c r="Z20" s="15"/>
      <c r="AA20" s="15" t="s">
        <v>115</v>
      </c>
      <c r="AB20" s="15">
        <v>120</v>
      </c>
      <c r="AC20" s="15">
        <v>90</v>
      </c>
      <c r="AD20" s="15">
        <v>65</v>
      </c>
      <c r="AE20" s="15">
        <v>55</v>
      </c>
      <c r="AF20" s="15">
        <v>50</v>
      </c>
      <c r="AG20" s="15">
        <v>45</v>
      </c>
      <c r="AH20" s="15">
        <v>40</v>
      </c>
      <c r="AI20" s="15">
        <v>35</v>
      </c>
      <c r="AJ20" s="15">
        <v>25</v>
      </c>
      <c r="AK20" s="15">
        <v>20</v>
      </c>
    </row>
    <row r="21" spans="1:37" ht="18.75" customHeight="1" x14ac:dyDescent="0.25">
      <c r="A21" s="86" t="s">
        <v>159</v>
      </c>
      <c r="B21" s="276" t="str">
        <f>E11</f>
        <v xml:space="preserve">Bódis </v>
      </c>
      <c r="C21" s="276"/>
      <c r="D21" s="278"/>
      <c r="E21" s="278"/>
      <c r="F21" s="278"/>
      <c r="G21" s="278"/>
      <c r="H21" s="277"/>
      <c r="I21" s="277"/>
      <c r="J21" s="17"/>
      <c r="K21" s="17"/>
      <c r="L21" s="17"/>
      <c r="M21" s="17"/>
      <c r="Y21" s="15"/>
      <c r="Z21" s="15"/>
      <c r="AA21" s="15" t="s">
        <v>116</v>
      </c>
      <c r="AB21" s="15">
        <v>90</v>
      </c>
      <c r="AC21" s="15">
        <v>60</v>
      </c>
      <c r="AD21" s="15">
        <v>45</v>
      </c>
      <c r="AE21" s="15">
        <v>34</v>
      </c>
      <c r="AF21" s="15">
        <v>27</v>
      </c>
      <c r="AG21" s="15">
        <v>22</v>
      </c>
      <c r="AH21" s="15">
        <v>18</v>
      </c>
      <c r="AI21" s="15">
        <v>15</v>
      </c>
      <c r="AJ21" s="15">
        <v>12</v>
      </c>
      <c r="AK21" s="15">
        <v>9</v>
      </c>
    </row>
    <row r="22" spans="1:3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Y22" s="15"/>
      <c r="Z22" s="15"/>
      <c r="AA22" s="15" t="s">
        <v>117</v>
      </c>
      <c r="AB22" s="15">
        <v>60</v>
      </c>
      <c r="AC22" s="15">
        <v>40</v>
      </c>
      <c r="AD22" s="15">
        <v>30</v>
      </c>
      <c r="AE22" s="15">
        <v>20</v>
      </c>
      <c r="AF22" s="15">
        <v>18</v>
      </c>
      <c r="AG22" s="15">
        <v>15</v>
      </c>
      <c r="AH22" s="15">
        <v>12</v>
      </c>
      <c r="AI22" s="15">
        <v>10</v>
      </c>
      <c r="AJ22" s="15">
        <v>8</v>
      </c>
      <c r="AK22" s="15">
        <v>6</v>
      </c>
    </row>
    <row r="23" spans="1:3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Y23" s="15"/>
      <c r="Z23" s="15"/>
      <c r="AA23" s="15" t="s">
        <v>118</v>
      </c>
      <c r="AB23" s="15">
        <v>40</v>
      </c>
      <c r="AC23" s="15">
        <v>25</v>
      </c>
      <c r="AD23" s="15">
        <v>18</v>
      </c>
      <c r="AE23" s="15">
        <v>13</v>
      </c>
      <c r="AF23" s="15">
        <v>8</v>
      </c>
      <c r="AG23" s="15">
        <v>7</v>
      </c>
      <c r="AH23" s="15">
        <v>6</v>
      </c>
      <c r="AI23" s="15">
        <v>5</v>
      </c>
      <c r="AJ23" s="15">
        <v>4</v>
      </c>
      <c r="AK23" s="15">
        <v>3</v>
      </c>
    </row>
    <row r="24" spans="1:37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Y24" s="15"/>
      <c r="Z24" s="15"/>
      <c r="AA24" s="15" t="s">
        <v>119</v>
      </c>
      <c r="AB24" s="15">
        <v>25</v>
      </c>
      <c r="AC24" s="15">
        <v>15</v>
      </c>
      <c r="AD24" s="15">
        <v>13</v>
      </c>
      <c r="AE24" s="15">
        <v>7</v>
      </c>
      <c r="AF24" s="15">
        <v>6</v>
      </c>
      <c r="AG24" s="15">
        <v>5</v>
      </c>
      <c r="AH24" s="15">
        <v>4</v>
      </c>
      <c r="AI24" s="15">
        <v>3</v>
      </c>
      <c r="AJ24" s="15">
        <v>2</v>
      </c>
      <c r="AK24" s="15">
        <v>1</v>
      </c>
    </row>
    <row r="25" spans="1:37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Y25" s="15"/>
      <c r="Z25" s="15"/>
      <c r="AA25" s="15" t="s">
        <v>120</v>
      </c>
      <c r="AB25" s="15">
        <v>15</v>
      </c>
      <c r="AC25" s="15">
        <v>10</v>
      </c>
      <c r="AD25" s="15">
        <v>8</v>
      </c>
      <c r="AE25" s="15">
        <v>4</v>
      </c>
      <c r="AF25" s="15">
        <v>3</v>
      </c>
      <c r="AG25" s="15">
        <v>2</v>
      </c>
      <c r="AH25" s="15">
        <v>1</v>
      </c>
      <c r="AI25" s="15">
        <v>0</v>
      </c>
      <c r="AJ25" s="15">
        <v>0</v>
      </c>
      <c r="AK25" s="15">
        <v>0</v>
      </c>
    </row>
    <row r="26" spans="1:37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Y26" s="15"/>
      <c r="Z26" s="15"/>
      <c r="AA26" s="15" t="s">
        <v>121</v>
      </c>
      <c r="AB26" s="15">
        <v>10</v>
      </c>
      <c r="AC26" s="15">
        <v>6</v>
      </c>
      <c r="AD26" s="15">
        <v>4</v>
      </c>
      <c r="AE26" s="15">
        <v>2</v>
      </c>
      <c r="AF26" s="15">
        <v>1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</row>
    <row r="27" spans="1:37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Y27" s="15"/>
      <c r="Z27" s="15"/>
      <c r="AA27" s="15" t="s">
        <v>122</v>
      </c>
      <c r="AB27" s="15">
        <v>3</v>
      </c>
      <c r="AC27" s="15">
        <v>2</v>
      </c>
      <c r="AD27" s="15">
        <v>1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</row>
    <row r="28" spans="1:37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37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37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37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37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87"/>
      <c r="M32" s="87"/>
    </row>
    <row r="33" spans="1:18" x14ac:dyDescent="0.25">
      <c r="A33" s="31" t="s">
        <v>109</v>
      </c>
      <c r="B33" s="32"/>
      <c r="C33" s="33"/>
      <c r="D33" s="88" t="s">
        <v>123</v>
      </c>
      <c r="E33" s="89" t="s">
        <v>124</v>
      </c>
      <c r="F33" s="90"/>
      <c r="G33" s="88" t="s">
        <v>123</v>
      </c>
      <c r="H33" s="89" t="s">
        <v>125</v>
      </c>
      <c r="I33" s="91"/>
      <c r="J33" s="89" t="s">
        <v>126</v>
      </c>
      <c r="K33" s="92" t="s">
        <v>127</v>
      </c>
      <c r="L33" s="74"/>
      <c r="M33" s="115"/>
      <c r="N33" s="116"/>
      <c r="P33" s="93"/>
      <c r="Q33" s="93"/>
      <c r="R33" s="94"/>
    </row>
    <row r="34" spans="1:18" x14ac:dyDescent="0.25">
      <c r="A34" s="35" t="s">
        <v>128</v>
      </c>
      <c r="B34" s="36"/>
      <c r="C34" s="37"/>
      <c r="D34" s="95"/>
      <c r="E34" s="279"/>
      <c r="F34" s="279"/>
      <c r="G34" s="96" t="s">
        <v>129</v>
      </c>
      <c r="H34" s="36"/>
      <c r="I34" s="97"/>
      <c r="J34" s="98"/>
      <c r="K34" s="41" t="s">
        <v>130</v>
      </c>
      <c r="L34" s="99"/>
      <c r="M34" s="110"/>
      <c r="P34" s="101"/>
      <c r="Q34" s="101"/>
      <c r="R34" s="102"/>
    </row>
    <row r="35" spans="1:18" x14ac:dyDescent="0.25">
      <c r="A35" s="42" t="s">
        <v>131</v>
      </c>
      <c r="B35" s="43"/>
      <c r="C35" s="44"/>
      <c r="D35" s="103"/>
      <c r="E35" s="275"/>
      <c r="F35" s="275"/>
      <c r="G35" s="104" t="s">
        <v>132</v>
      </c>
      <c r="H35" s="39"/>
      <c r="I35" s="40"/>
      <c r="J35" s="38"/>
      <c r="K35" s="105"/>
      <c r="L35" s="87"/>
      <c r="M35" s="106"/>
      <c r="P35" s="102"/>
      <c r="Q35" s="107"/>
      <c r="R35" s="102"/>
    </row>
    <row r="36" spans="1:18" x14ac:dyDescent="0.25">
      <c r="A36" s="47"/>
      <c r="B36" s="48"/>
      <c r="C36" s="49"/>
      <c r="D36" s="103"/>
      <c r="E36" s="34"/>
      <c r="F36" s="17"/>
      <c r="G36" s="104" t="s">
        <v>133</v>
      </c>
      <c r="H36" s="39"/>
      <c r="I36" s="40"/>
      <c r="J36" s="38"/>
      <c r="K36" s="41" t="s">
        <v>134</v>
      </c>
      <c r="L36" s="99"/>
      <c r="M36" s="100"/>
      <c r="P36" s="101"/>
      <c r="Q36" s="101"/>
      <c r="R36" s="102"/>
    </row>
    <row r="37" spans="1:18" x14ac:dyDescent="0.25">
      <c r="A37" s="50"/>
      <c r="B37" s="26"/>
      <c r="C37" s="51"/>
      <c r="D37" s="103"/>
      <c r="E37" s="34"/>
      <c r="F37" s="17"/>
      <c r="G37" s="104" t="s">
        <v>135</v>
      </c>
      <c r="H37" s="39"/>
      <c r="I37" s="40"/>
      <c r="J37" s="38"/>
      <c r="K37" s="109"/>
      <c r="L37" s="17"/>
      <c r="M37" s="110"/>
      <c r="P37" s="102"/>
      <c r="Q37" s="107"/>
      <c r="R37" s="102"/>
    </row>
    <row r="38" spans="1:18" x14ac:dyDescent="0.25">
      <c r="A38" s="52"/>
      <c r="B38" s="53"/>
      <c r="C38" s="54"/>
      <c r="D38" s="103"/>
      <c r="E38" s="34"/>
      <c r="F38" s="17"/>
      <c r="G38" s="104" t="s">
        <v>136</v>
      </c>
      <c r="H38" s="39"/>
      <c r="I38" s="40"/>
      <c r="J38" s="38"/>
      <c r="K38" s="42"/>
      <c r="L38" s="87"/>
      <c r="M38" s="106"/>
      <c r="P38" s="102"/>
      <c r="Q38" s="107"/>
      <c r="R38" s="102"/>
    </row>
    <row r="39" spans="1:18" x14ac:dyDescent="0.25">
      <c r="A39" s="55"/>
      <c r="B39" s="56"/>
      <c r="C39" s="51"/>
      <c r="D39" s="103"/>
      <c r="E39" s="34"/>
      <c r="F39" s="17"/>
      <c r="G39" s="104" t="s">
        <v>137</v>
      </c>
      <c r="H39" s="39"/>
      <c r="I39" s="40"/>
      <c r="J39" s="38"/>
      <c r="K39" s="41" t="s">
        <v>138</v>
      </c>
      <c r="L39" s="99"/>
      <c r="M39" s="100"/>
      <c r="P39" s="101"/>
      <c r="Q39" s="101"/>
      <c r="R39" s="102"/>
    </row>
    <row r="40" spans="1:18" x14ac:dyDescent="0.25">
      <c r="A40" s="55"/>
      <c r="B40" s="56"/>
      <c r="C40" s="57"/>
      <c r="D40" s="103"/>
      <c r="E40" s="34"/>
      <c r="F40" s="17"/>
      <c r="G40" s="104" t="s">
        <v>139</v>
      </c>
      <c r="H40" s="39"/>
      <c r="I40" s="40"/>
      <c r="J40" s="38"/>
      <c r="K40" s="109"/>
      <c r="L40" s="17"/>
      <c r="M40" s="110"/>
      <c r="P40" s="102"/>
      <c r="Q40" s="107"/>
      <c r="R40" s="102"/>
    </row>
    <row r="41" spans="1:18" x14ac:dyDescent="0.25">
      <c r="A41" s="58"/>
      <c r="B41" s="59"/>
      <c r="C41" s="60"/>
      <c r="D41" s="111"/>
      <c r="E41" s="45"/>
      <c r="F41" s="87"/>
      <c r="G41" s="112" t="s">
        <v>140</v>
      </c>
      <c r="H41" s="43"/>
      <c r="I41" s="46"/>
      <c r="J41" s="61"/>
      <c r="K41" s="42">
        <f>L4</f>
        <v>0</v>
      </c>
      <c r="L41" s="87"/>
      <c r="M41" s="106"/>
      <c r="P41" s="102"/>
      <c r="Q41" s="107"/>
      <c r="R41" s="108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Nevezések</vt:lpstr>
      <vt:lpstr>Játékrend</vt:lpstr>
      <vt:lpstr>IV.kcs Fiú - A</vt:lpstr>
      <vt:lpstr>VI.kcs - Fiú</vt:lpstr>
      <vt:lpstr>IV.kcs Lány - A</vt:lpstr>
      <vt:lpstr>I.kcs Lány - B</vt:lpstr>
      <vt:lpstr>'I.kcs Lány - B'!Nyomtatási_terület</vt:lpstr>
      <vt:lpstr>'IV.kcs Fiú - A'!Nyomtatási_terület</vt:lpstr>
      <vt:lpstr>'IV.kcs Lány - A'!Nyomtatási_terület</vt:lpstr>
      <vt:lpstr>'VI.kcs - Fiú'!Nyomtatási_terület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GJ</cp:lastModifiedBy>
  <dcterms:created xsi:type="dcterms:W3CDTF">2023-04-16T15:36:52Z</dcterms:created>
  <dcterms:modified xsi:type="dcterms:W3CDTF">2023-04-27T08:39:17Z</dcterms:modified>
</cp:coreProperties>
</file>