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omments4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omments5.xml" ContentType="application/vnd.openxmlformats-officedocument.spreadsheetml.comment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omments8.xml" ContentType="application/vnd.openxmlformats-officedocument.spreadsheetml.comments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lhasználó\Desktop\RÉGI VERSENYEK\Diákolimpia\2026 DO Szabolcs vármegye\"/>
    </mc:Choice>
  </mc:AlternateContent>
  <bookViews>
    <workbookView xWindow="0" yWindow="0" windowWidth="20490" windowHeight="7905" activeTab="3"/>
  </bookViews>
  <sheets>
    <sheet name="Sz-Sz-B vármegye DO" sheetId="20" r:id="rId1"/>
    <sheet name="NEVEZÉSEK" sheetId="21" r:id="rId2"/>
    <sheet name="TOVÁBBJUTOTTAK" sheetId="6" r:id="rId3"/>
    <sheet name="JÁTÉKREND" sheetId="7" r:id="rId4"/>
    <sheet name="II.kcs. U10 Lány B lista" sheetId="5" r:id="rId5"/>
    <sheet name="U10 L B Döntő" sheetId="4" r:id="rId6"/>
    <sheet name="V.kcs. U14 fiú B lista" sheetId="2" r:id="rId7"/>
    <sheet name="U14 F B tábla" sheetId="22" r:id="rId8"/>
    <sheet name=" V.kcs U14 L B lista" sheetId="8" r:id="rId9"/>
    <sheet name="U14 L B döntő" sheetId="9" r:id="rId10"/>
    <sheet name="VI.kcs. U16 fiú B lista " sheetId="10" r:id="rId11"/>
    <sheet name="U16 F B tábla" sheetId="11" r:id="rId12"/>
    <sheet name="VI.kcs. U16 lány B lista" sheetId="12" r:id="rId13"/>
    <sheet name="U16 L B tábla" sheetId="13" r:id="rId14"/>
    <sheet name="VII.kcs. U18 fiú B lista" sheetId="14" r:id="rId15"/>
    <sheet name="U18 F B döntő" sheetId="15" r:id="rId16"/>
    <sheet name="VII.kcs. U18 lány B lista" sheetId="16" r:id="rId17"/>
    <sheet name="U18 L B tábla" sheetId="17" r:id="rId18"/>
  </sheets>
  <externalReferences>
    <externalReference r:id="rId19"/>
    <externalReference r:id="rId20"/>
    <externalReference r:id="rId21"/>
  </externalReferences>
  <definedNames>
    <definedName name="_xlnm._FilterDatabase" localSheetId="1" hidden="1">NEVEZÉSEK!$A$1:$L$35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1" i="17" l="1"/>
  <c r="L11" i="17"/>
  <c r="B21" i="17"/>
  <c r="D11" i="17"/>
  <c r="C11" i="17"/>
  <c r="L9" i="17"/>
  <c r="L7" i="17"/>
  <c r="Y5" i="17"/>
  <c r="E4" i="17"/>
  <c r="Y3" i="17"/>
  <c r="AK1" i="17"/>
  <c r="AJ1" i="17"/>
  <c r="AI1" i="17"/>
  <c r="AH1" i="17"/>
  <c r="AG1" i="17"/>
  <c r="AF1" i="17"/>
  <c r="AE1" i="17"/>
  <c r="AD1" i="17"/>
  <c r="AC1" i="17"/>
  <c r="AB1" i="17"/>
  <c r="D5" i="16"/>
  <c r="C5" i="16"/>
  <c r="A5" i="16"/>
  <c r="B1" i="16"/>
  <c r="K41" i="15"/>
  <c r="L11" i="15"/>
  <c r="I11" i="15"/>
  <c r="G11" i="15"/>
  <c r="E11" i="15"/>
  <c r="B21" i="15" s="1"/>
  <c r="D11" i="15"/>
  <c r="C11" i="15"/>
  <c r="L9" i="15"/>
  <c r="L7" i="15"/>
  <c r="Y5" i="15"/>
  <c r="E4" i="15"/>
  <c r="Y3" i="15"/>
  <c r="AK1" i="15"/>
  <c r="AJ1" i="15"/>
  <c r="AI1" i="15"/>
  <c r="AH1" i="15"/>
  <c r="AG1" i="15"/>
  <c r="AF1" i="15"/>
  <c r="AE1" i="15"/>
  <c r="AD1" i="15"/>
  <c r="AC1" i="15"/>
  <c r="AB1" i="15"/>
  <c r="D5" i="14"/>
  <c r="C5" i="14"/>
  <c r="A5" i="14"/>
  <c r="B1" i="14"/>
  <c r="H5" i="12"/>
  <c r="D5" i="12"/>
  <c r="C5" i="12"/>
  <c r="A1" i="12"/>
  <c r="K41" i="13"/>
  <c r="B21" i="13"/>
  <c r="L11" i="13"/>
  <c r="H18" i="13"/>
  <c r="D11" i="13"/>
  <c r="C11" i="13"/>
  <c r="L9" i="13"/>
  <c r="L7" i="13"/>
  <c r="Y5" i="13"/>
  <c r="AK1" i="13" s="1"/>
  <c r="E4" i="13"/>
  <c r="Y3" i="13"/>
  <c r="AJ1" i="13"/>
  <c r="AH1" i="13"/>
  <c r="AF1" i="13"/>
  <c r="AD1" i="13"/>
  <c r="AB1" i="13"/>
  <c r="E4" i="11"/>
  <c r="R47" i="11"/>
  <c r="E41" i="11" s="1"/>
  <c r="E40" i="11"/>
  <c r="F36" i="11"/>
  <c r="C36" i="11"/>
  <c r="F34" i="11"/>
  <c r="C34" i="11"/>
  <c r="F32" i="11"/>
  <c r="C32" i="11"/>
  <c r="L17" i="11"/>
  <c r="B30" i="11"/>
  <c r="D17" i="11"/>
  <c r="C17" i="11"/>
  <c r="L15" i="11"/>
  <c r="F27" i="11"/>
  <c r="D15" i="11"/>
  <c r="C15" i="11"/>
  <c r="L13" i="11"/>
  <c r="B28" i="11"/>
  <c r="D13" i="11"/>
  <c r="C13" i="11"/>
  <c r="L11" i="11"/>
  <c r="B25" i="11"/>
  <c r="D11" i="11"/>
  <c r="C11" i="11"/>
  <c r="L9" i="11"/>
  <c r="F22" i="11"/>
  <c r="D9" i="11"/>
  <c r="C9" i="11"/>
  <c r="L7" i="11"/>
  <c r="B23" i="11"/>
  <c r="D7" i="11"/>
  <c r="C7" i="11"/>
  <c r="Y5" i="11"/>
  <c r="K47" i="11"/>
  <c r="Y3" i="11"/>
  <c r="AK1" i="11" s="1"/>
  <c r="AJ1" i="11"/>
  <c r="AH1" i="11"/>
  <c r="AF1" i="11"/>
  <c r="AD1" i="11"/>
  <c r="AB1" i="11"/>
  <c r="C5" i="10"/>
  <c r="A1" i="10"/>
  <c r="H5" i="10"/>
  <c r="D5" i="10"/>
  <c r="K41" i="9"/>
  <c r="L11" i="9"/>
  <c r="I11" i="9"/>
  <c r="G11" i="9"/>
  <c r="E11" i="9"/>
  <c r="H18" i="9" s="1"/>
  <c r="D11" i="9"/>
  <c r="C11" i="9"/>
  <c r="L9" i="9"/>
  <c r="L7" i="9"/>
  <c r="Y5" i="9"/>
  <c r="E4" i="9"/>
  <c r="Y3" i="9"/>
  <c r="AK1" i="9"/>
  <c r="AJ1" i="9"/>
  <c r="AI1" i="9"/>
  <c r="AH1" i="9"/>
  <c r="AG1" i="9"/>
  <c r="AF1" i="9"/>
  <c r="AE1" i="9"/>
  <c r="AD1" i="9"/>
  <c r="AC1" i="9"/>
  <c r="AB1" i="9"/>
  <c r="D5" i="8"/>
  <c r="C5" i="8"/>
  <c r="A5" i="8"/>
  <c r="B1" i="8"/>
  <c r="E4" i="22"/>
  <c r="D5" i="2"/>
  <c r="C5" i="2"/>
  <c r="A5" i="2"/>
  <c r="B1" i="2"/>
  <c r="B1" i="5"/>
  <c r="L18" i="22"/>
  <c r="D15" i="22"/>
  <c r="C15" i="22"/>
  <c r="L13" i="22"/>
  <c r="B22" i="22"/>
  <c r="D13" i="22"/>
  <c r="C13" i="22"/>
  <c r="H18" i="22"/>
  <c r="D11" i="22"/>
  <c r="C11" i="22"/>
  <c r="B20" i="22"/>
  <c r="D9" i="22"/>
  <c r="C9" i="22"/>
  <c r="L7" i="22"/>
  <c r="D18" i="22"/>
  <c r="D7" i="22"/>
  <c r="C7" i="22"/>
  <c r="Y5" i="22"/>
  <c r="AK1" i="22" s="1"/>
  <c r="L4" i="22"/>
  <c r="K41" i="22" s="1"/>
  <c r="Y3" i="22"/>
  <c r="AJ1" i="22"/>
  <c r="AI1" i="22"/>
  <c r="AH1" i="22"/>
  <c r="AG1" i="22"/>
  <c r="AF1" i="22"/>
  <c r="AE1" i="22"/>
  <c r="AD1" i="22"/>
  <c r="AC1" i="22"/>
  <c r="AB1" i="22"/>
  <c r="H18" i="17" l="1"/>
  <c r="H18" i="15"/>
  <c r="AC1" i="13"/>
  <c r="AE1" i="13"/>
  <c r="AG1" i="13"/>
  <c r="AI1" i="13"/>
  <c r="AC1" i="11"/>
  <c r="AE1" i="11"/>
  <c r="AG1" i="11"/>
  <c r="AI1" i="11"/>
  <c r="D22" i="11"/>
  <c r="H22" i="11"/>
  <c r="B24" i="11"/>
  <c r="D27" i="11"/>
  <c r="H27" i="11"/>
  <c r="B29" i="11"/>
  <c r="B21" i="9"/>
  <c r="F18" i="22"/>
  <c r="J18" i="22"/>
  <c r="B19" i="22"/>
  <c r="B21" i="22"/>
  <c r="B23" i="22"/>
  <c r="L11" i="4"/>
  <c r="I11" i="4"/>
  <c r="G11" i="4"/>
  <c r="E11" i="4"/>
  <c r="H18" i="4" s="1"/>
  <c r="D11" i="4"/>
  <c r="C11" i="4"/>
  <c r="L9" i="4"/>
  <c r="L7" i="4"/>
  <c r="Y5" i="4"/>
  <c r="K41" i="4"/>
  <c r="E4" i="4"/>
  <c r="Y3" i="4"/>
  <c r="AG1" i="4"/>
  <c r="D5" i="5"/>
  <c r="C5" i="5"/>
  <c r="A5" i="5"/>
  <c r="D5" i="6"/>
  <c r="C5" i="6"/>
  <c r="A5" i="6"/>
  <c r="AJ1" i="4" l="1"/>
  <c r="AI1" i="4"/>
  <c r="AC1" i="4"/>
  <c r="AK1" i="4"/>
  <c r="AE1" i="4"/>
  <c r="AB1" i="4"/>
  <c r="AD1" i="4"/>
  <c r="AF1" i="4"/>
  <c r="AH1" i="4"/>
  <c r="B21" i="4"/>
</calcChain>
</file>

<file path=xl/comments1.xml><?xml version="1.0" encoding="utf-8"?>
<comments xmlns="http://schemas.openxmlformats.org/spreadsheetml/2006/main">
  <authors>
    <author>Anders Wennberg</author>
  </authors>
  <commentList>
    <comment ref="N6" authorId="0" shapeId="0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2.xml><?xml version="1.0" encoding="utf-8"?>
<comments xmlns="http://schemas.openxmlformats.org/spreadsheetml/2006/main">
  <authors>
    <author>Anders Wennberg</author>
  </authors>
  <commentList>
    <comment ref="N6" authorId="0" shapeId="0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3.xml><?xml version="1.0" encoding="utf-8"?>
<comments xmlns="http://schemas.openxmlformats.org/spreadsheetml/2006/main">
  <authors>
    <author>Anders Wennberg</author>
  </authors>
  <commentList>
    <comment ref="N6" authorId="0" shapeId="0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4.xml><?xml version="1.0" encoding="utf-8"?>
<comments xmlns="http://schemas.openxmlformats.org/spreadsheetml/2006/main">
  <authors>
    <author>Anders Wennberg</author>
  </authors>
  <commentList>
    <comment ref="N6" authorId="0" shapeId="0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5.xml><?xml version="1.0" encoding="utf-8"?>
<comments xmlns="http://schemas.openxmlformats.org/spreadsheetml/2006/main">
  <authors>
    <author>Anders Wennberg</author>
  </authors>
  <commentList>
    <comment ref="N6" authorId="0" shapeId="0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6.xml><?xml version="1.0" encoding="utf-8"?>
<comments xmlns="http://schemas.openxmlformats.org/spreadsheetml/2006/main">
  <authors>
    <author>Anders Wennberg</author>
  </authors>
  <commentList>
    <comment ref="N6" authorId="0" shapeId="0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7.xml><?xml version="1.0" encoding="utf-8"?>
<comments xmlns="http://schemas.openxmlformats.org/spreadsheetml/2006/main">
  <authors>
    <author>Anders Wennberg</author>
  </authors>
  <commentList>
    <comment ref="N6" authorId="0" shapeId="0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comments8.xml><?xml version="1.0" encoding="utf-8"?>
<comments xmlns="http://schemas.openxmlformats.org/spreadsheetml/2006/main">
  <authors>
    <author>Anders Wennberg</author>
  </authors>
  <commentList>
    <comment ref="N6" authorId="0" shapeId="0">
      <text>
        <r>
          <rPr>
            <b/>
            <sz val="8"/>
            <color indexed="8"/>
            <rFont val="Tahoma"/>
            <family val="2"/>
          </rPr>
          <t>Játékos végső elfogadási státusza:
DA= Főtáblára elfogadva
WC=Szabadkártyás
SE=Különleges státusz
Q=Selejtezőből
LL=Szerencsés vesztes
Üres=Nincs a táblán</t>
        </r>
      </text>
    </comment>
    <comment ref="Q6" authorId="0" shapeId="0">
      <text>
        <r>
          <rPr>
            <b/>
            <sz val="8"/>
            <color indexed="8"/>
            <rFont val="Tahoma"/>
            <family val="2"/>
            <charset val="238"/>
          </rPr>
          <t>Amikor kész a kiemelési lista töltsd ki a kiemeléseket 1,2,3,4,…
A ki nem emelteknél hagyd üresen!</t>
        </r>
      </text>
    </comment>
  </commentList>
</comments>
</file>

<file path=xl/sharedStrings.xml><?xml version="1.0" encoding="utf-8"?>
<sst xmlns="http://schemas.openxmlformats.org/spreadsheetml/2006/main" count="1589" uniqueCount="302">
  <si>
    <t>Versenyszámok, ahol egy induló van automatikusan továbbjutott!</t>
  </si>
  <si>
    <t>Két indulónál kijátszuk az arany és ezüst érmet!</t>
  </si>
  <si>
    <t>A verseny neve:</t>
  </si>
  <si>
    <t>Sz-Sz-B vármegyei Diákolimpia kijátszandó táblák</t>
  </si>
  <si>
    <t>Versenyszám 1</t>
  </si>
  <si>
    <t>Versenyszám 2</t>
  </si>
  <si>
    <t>Versenyszám 3</t>
  </si>
  <si>
    <t>Versenyszám 4</t>
  </si>
  <si>
    <t>Versenyszám 5</t>
  </si>
  <si>
    <t>A verseny dátuma (éééé.hh.nn)</t>
  </si>
  <si>
    <t>Város</t>
  </si>
  <si>
    <t>Versenybíró:</t>
  </si>
  <si>
    <t>Nyíregyháza</t>
  </si>
  <si>
    <t xml:space="preserve">  </t>
  </si>
  <si>
    <t>Pázmándi Viktor</t>
  </si>
  <si>
    <t>Orvos neve:</t>
  </si>
  <si>
    <t>Verseny rendezője:</t>
  </si>
  <si>
    <t>Versenyigazgató</t>
  </si>
  <si>
    <t>MTSZ</t>
  </si>
  <si>
    <t>Guti János</t>
  </si>
  <si>
    <t>Egyéni főtábla</t>
  </si>
  <si>
    <t>Versenyszám:</t>
  </si>
  <si>
    <t>ELŐKÉSZÍTŐ LISTA</t>
  </si>
  <si>
    <t xml:space="preserve">NE TÖRÖLD KI EZT AZ OLDALT!     </t>
  </si>
  <si>
    <t>Versenybíró aláírása</t>
  </si>
  <si>
    <t>Dátum</t>
  </si>
  <si>
    <t>Kategória</t>
  </si>
  <si>
    <t>Versenybíró</t>
  </si>
  <si>
    <t>Sor</t>
  </si>
  <si>
    <t>Keresztnév</t>
  </si>
  <si>
    <t>Egyesület</t>
  </si>
  <si>
    <t>Kódszám</t>
  </si>
  <si>
    <t>Nevezett Igen</t>
  </si>
  <si>
    <t>Aláírás</t>
  </si>
  <si>
    <t>Nevezési rangsor</t>
  </si>
  <si>
    <t>NatSort
if not 
Seed</t>
  </si>
  <si>
    <t>NatSort</t>
  </si>
  <si>
    <t>Seed Sort</t>
  </si>
  <si>
    <t>AccBasic</t>
  </si>
  <si>
    <t>Elfogadási státusz</t>
  </si>
  <si>
    <t>Sorsolási rangsor</t>
  </si>
  <si>
    <t>AccSort</t>
  </si>
  <si>
    <t>Kiemelés</t>
  </si>
  <si>
    <t>Balázs</t>
  </si>
  <si>
    <t>Szent Imre Katolikus Gimnázium, Két Tanítási Nyelvű Általános Iskola, Kollégium, Óvoda és Alapfokú Művészeti Iskola</t>
  </si>
  <si>
    <t>Nyíregyházi Krúdy Gyula Gimnázium</t>
  </si>
  <si>
    <t>Jókai Mór Református Általános Iskola és Óvoda</t>
  </si>
  <si>
    <t/>
  </si>
  <si>
    <t>A</t>
  </si>
  <si>
    <t>1 FORDULÓ</t>
  </si>
  <si>
    <t>B - C</t>
  </si>
  <si>
    <t>I</t>
  </si>
  <si>
    <t>2 FORDULÓ</t>
  </si>
  <si>
    <t>C - A</t>
  </si>
  <si>
    <t>II</t>
  </si>
  <si>
    <t>kiem</t>
  </si>
  <si>
    <t>kódszám</t>
  </si>
  <si>
    <t>Rangsor</t>
  </si>
  <si>
    <t>Vezetéknév</t>
  </si>
  <si>
    <t>Helyezés</t>
  </si>
  <si>
    <t>Pontszám</t>
  </si>
  <si>
    <t>Bónusz</t>
  </si>
  <si>
    <t>3 FORDULÓ</t>
  </si>
  <si>
    <t>A - B</t>
  </si>
  <si>
    <t>III</t>
  </si>
  <si>
    <t>IV</t>
  </si>
  <si>
    <t>V</t>
  </si>
  <si>
    <t>VI</t>
  </si>
  <si>
    <t>B</t>
  </si>
  <si>
    <t>VII</t>
  </si>
  <si>
    <t>VIII</t>
  </si>
  <si>
    <t>C</t>
  </si>
  <si>
    <t>W</t>
  </si>
  <si>
    <t>X</t>
  </si>
  <si>
    <t>XI</t>
  </si>
  <si>
    <t>#</t>
  </si>
  <si>
    <t>Kiemeltek</t>
  </si>
  <si>
    <t>Szerencés Vesztes</t>
  </si>
  <si>
    <t>Helyettesíti</t>
  </si>
  <si>
    <t>Sorsolás időpontja</t>
  </si>
  <si>
    <t>Dátuma</t>
  </si>
  <si>
    <t>1</t>
  </si>
  <si>
    <t>Utolsó elfogadott játékos</t>
  </si>
  <si>
    <t>Utolsó DA</t>
  </si>
  <si>
    <t>2</t>
  </si>
  <si>
    <t>3</t>
  </si>
  <si>
    <t>Sorsoló játékosok</t>
  </si>
  <si>
    <t>4</t>
  </si>
  <si>
    <t>5</t>
  </si>
  <si>
    <t>6</t>
  </si>
  <si>
    <t>7</t>
  </si>
  <si>
    <t>8</t>
  </si>
  <si>
    <t>Név</t>
  </si>
  <si>
    <t>Korosztály</t>
  </si>
  <si>
    <t>Nyíregyházi Arany János Gimnázium, Általános Iskola és Kollégium</t>
  </si>
  <si>
    <t>Németh Hunor</t>
  </si>
  <si>
    <t>III.kcs U11 F B</t>
  </si>
  <si>
    <t>Coleman Giselle Mira</t>
  </si>
  <si>
    <t>III.kcs U11 L B</t>
  </si>
  <si>
    <t>Nyíregyházi Kodály Zoltán Általános Iskola</t>
  </si>
  <si>
    <t>Varga Karolina</t>
  </si>
  <si>
    <t>III.kcs U11 L A</t>
  </si>
  <si>
    <t>Moravszki Marcell</t>
  </si>
  <si>
    <t>V.kcs U14 F A</t>
  </si>
  <si>
    <t>VI.kcs U16 F A</t>
  </si>
  <si>
    <t>Sándor Lara</t>
  </si>
  <si>
    <t>VII.kcs U18 L A</t>
  </si>
  <si>
    <t>Korányi Frigyes Görögkatolikus Általános Iskola, Gimnázium és Kollégium</t>
  </si>
  <si>
    <t>Szent Miklós Görögkatolikus Általános Iskola</t>
  </si>
  <si>
    <t>Milán</t>
  </si>
  <si>
    <t>András</t>
  </si>
  <si>
    <t>Zétény</t>
  </si>
  <si>
    <t>Nyíregyházi SZC Vásárhelyi Pál Technikum</t>
  </si>
  <si>
    <t>D - B</t>
  </si>
  <si>
    <t>C - D</t>
  </si>
  <si>
    <t>D</t>
  </si>
  <si>
    <t>Panna</t>
  </si>
  <si>
    <t>Nyíregyházi SZC Széchenyi István Technikum és Kollégium</t>
  </si>
  <si>
    <t>Mira</t>
  </si>
  <si>
    <t>Nyíregyházi Vasvári Pál Gimnázium</t>
  </si>
  <si>
    <t>Adél Ágnes</t>
  </si>
  <si>
    <t>Nyíregyházi Kölcsey Ferenc Gimnázium</t>
  </si>
  <si>
    <t>Fehérgyarmati Deák Ferenc Általános Iskola, Gimnázium és Kollégium</t>
  </si>
  <si>
    <t>Erik</t>
  </si>
  <si>
    <t>Kisvárdai Bessenyei György Gimnázium és Kollégium</t>
  </si>
  <si>
    <t>Bence</t>
  </si>
  <si>
    <t>Nyíregyházi Egyetem Eötvös József Gyakorló Általános Iskola és Gimnázium</t>
  </si>
  <si>
    <t>Versenyszám 6</t>
  </si>
  <si>
    <t>Versenyszám 7</t>
  </si>
  <si>
    <t>Versenyszám 8</t>
  </si>
  <si>
    <t>Versenyszám 9</t>
  </si>
  <si>
    <t>Versenyszám 10</t>
  </si>
  <si>
    <t>Magyar Tenisz Szövetség</t>
  </si>
  <si>
    <t>2db 4-es set, döntő set 10-es tiebreak</t>
  </si>
  <si>
    <t>Előre tervezett</t>
  </si>
  <si>
    <t>Pályára ment</t>
  </si>
  <si>
    <t>vsz</t>
  </si>
  <si>
    <t>pálya</t>
  </si>
  <si>
    <t>eredmény</t>
  </si>
  <si>
    <t>9:00</t>
  </si>
  <si>
    <t>SALLAI</t>
  </si>
  <si>
    <t>MÁJUK</t>
  </si>
  <si>
    <t>CSONKA</t>
  </si>
  <si>
    <t>NYESTI</t>
  </si>
  <si>
    <t>BORKÓ</t>
  </si>
  <si>
    <t>9:30</t>
  </si>
  <si>
    <t>OROSZ</t>
  </si>
  <si>
    <t>BODNÁR-GYOMAI</t>
  </si>
  <si>
    <t>11:30</t>
  </si>
  <si>
    <t>Megyei szervezet</t>
  </si>
  <si>
    <t>DSB szervezet</t>
  </si>
  <si>
    <t>Versenykiírás</t>
  </si>
  <si>
    <t>Sportág</t>
  </si>
  <si>
    <t>Korcsoport</t>
  </si>
  <si>
    <t>Nem</t>
  </si>
  <si>
    <t>Iskola</t>
  </si>
  <si>
    <t>Település</t>
  </si>
  <si>
    <t>Nevező</t>
  </si>
  <si>
    <t>Testnevelő</t>
  </si>
  <si>
    <t>Felkészítő</t>
  </si>
  <si>
    <t>Nyíregyháza Városi DSE</t>
  </si>
  <si>
    <t>Tenisz</t>
  </si>
  <si>
    <t>L</t>
  </si>
  <si>
    <t>F</t>
  </si>
  <si>
    <t xml:space="preserve">III.kcs Tenisz U11 zöld labdával, P+S szabály </t>
  </si>
  <si>
    <t>Szűcs Anita Zsuzsanna</t>
  </si>
  <si>
    <t>IV.kcs Tenisz U12</t>
  </si>
  <si>
    <t>Hajnal Mária</t>
  </si>
  <si>
    <t>V.kcs Tenisz U14</t>
  </si>
  <si>
    <t>Orosz Balázs</t>
  </si>
  <si>
    <t>Győri Dániel</t>
  </si>
  <si>
    <t>Csorba Lőrinc</t>
  </si>
  <si>
    <t>Kiss László Csaba</t>
  </si>
  <si>
    <t>Kelemen  Ottó Márk</t>
  </si>
  <si>
    <t>Napkor és térsége DSB</t>
  </si>
  <si>
    <t>Nagykálló</t>
  </si>
  <si>
    <t>VI.kcs Tenisz U16</t>
  </si>
  <si>
    <t>Sallai András</t>
  </si>
  <si>
    <t>Májuk Zétény</t>
  </si>
  <si>
    <t>Boczkó Ádám</t>
  </si>
  <si>
    <t>Csonka Mira</t>
  </si>
  <si>
    <t>Bodnár- Gyomai Panna</t>
  </si>
  <si>
    <t>Imre Győző</t>
  </si>
  <si>
    <t>Nyesti Adél Ágnes</t>
  </si>
  <si>
    <t>Horváth Anetta</t>
  </si>
  <si>
    <t>Fehérgyarmat és térsége DSB</t>
  </si>
  <si>
    <t>VII.kcs Tenisz U18</t>
  </si>
  <si>
    <t>Fehérgyarmat</t>
  </si>
  <si>
    <t>Kisvárda és térsége DSB</t>
  </si>
  <si>
    <t>Kisvárda</t>
  </si>
  <si>
    <t>Borkó Erik</t>
  </si>
  <si>
    <t>Juhász Béla</t>
  </si>
  <si>
    <t>Piros Máté László</t>
  </si>
  <si>
    <t>Soltészné Gyermán Adél</t>
  </si>
  <si>
    <t>Sándor Mihály</t>
  </si>
  <si>
    <t>Szabolcs-Szatmár-Bereg Vármegyei Diáksport és Szabadidő Egyesület</t>
  </si>
  <si>
    <t>II.kcs Tenisz U10 narancs labdával, P+S szabály</t>
  </si>
  <si>
    <t>E</t>
  </si>
  <si>
    <t>Silimonné Rácz Andrea</t>
  </si>
  <si>
    <t>Mándi Márk</t>
  </si>
  <si>
    <t>Varga  Zsolt</t>
  </si>
  <si>
    <t>Geletey Jázmin</t>
  </si>
  <si>
    <t>Falcsik József</t>
  </si>
  <si>
    <t>Tyukodi Janka</t>
  </si>
  <si>
    <t>Deák  Eszter</t>
  </si>
  <si>
    <t>Gere Kata</t>
  </si>
  <si>
    <t>Kölcsey Ferenc Református Általános Iskola és Óvoda</t>
  </si>
  <si>
    <t>Baranyi Dominik</t>
  </si>
  <si>
    <t>Tankócziné Bihari Andrea</t>
  </si>
  <si>
    <t>Mihók Máté</t>
  </si>
  <si>
    <t>Szabó Péter</t>
  </si>
  <si>
    <t>Szabó Dániel</t>
  </si>
  <si>
    <t>Domján Barnabás</t>
  </si>
  <si>
    <t>Auxi József</t>
  </si>
  <si>
    <t>Zsohár Ádám</t>
  </si>
  <si>
    <t>Cserepes Odett</t>
  </si>
  <si>
    <t>Licz Anna Luca</t>
  </si>
  <si>
    <t>Jantek Milán Szabolcs</t>
  </si>
  <si>
    <t>Szekeres Hedvig</t>
  </si>
  <si>
    <t>Nyíregyházi Evangélikus Kossuth Lajos Gimnázium</t>
  </si>
  <si>
    <t>Barta Imre</t>
  </si>
  <si>
    <t>Mamontov Alexander</t>
  </si>
  <si>
    <t>Kovács Alex</t>
  </si>
  <si>
    <t>Halász Levente</t>
  </si>
  <si>
    <t>Borsi Bence</t>
  </si>
  <si>
    <t>Szécsi Zsolt</t>
  </si>
  <si>
    <t>Kocsis Gréta</t>
  </si>
  <si>
    <t>Pazonyi György</t>
  </si>
  <si>
    <t>Pók István</t>
  </si>
  <si>
    <t>Gégény Laura</t>
  </si>
  <si>
    <t>Hajdu-Bibliák Veronika</t>
  </si>
  <si>
    <t>Molnár Anna</t>
  </si>
  <si>
    <t>Vajda Gyula</t>
  </si>
  <si>
    <t>TOVÁBBJUTOTTAK JÁTÉK NÉLKÜL!!! VASTAG VONAL ALATT JÁTÉKKAL</t>
  </si>
  <si>
    <t>II.kcs U10 F A</t>
  </si>
  <si>
    <t>2026 Diákolimpia Szabolcs vármegye továbbjutottak</t>
  </si>
  <si>
    <t>II.kcs U10 L B</t>
  </si>
  <si>
    <t>II.kcs U10 F B</t>
  </si>
  <si>
    <t>IV.kcs U12 L B</t>
  </si>
  <si>
    <t xml:space="preserve">GELETEY </t>
  </si>
  <si>
    <t>Jázmin</t>
  </si>
  <si>
    <t>TYUKODI</t>
  </si>
  <si>
    <t>Janka</t>
  </si>
  <si>
    <t>B - E</t>
  </si>
  <si>
    <t>E - A</t>
  </si>
  <si>
    <t>A - D</t>
  </si>
  <si>
    <t>4 FORDULÓ</t>
  </si>
  <si>
    <t>D - E</t>
  </si>
  <si>
    <t>5 FORDULÓ</t>
  </si>
  <si>
    <t>E - C</t>
  </si>
  <si>
    <t>2026..04.21.</t>
  </si>
  <si>
    <t>Dominik</t>
  </si>
  <si>
    <t>V.kcs U14 F B</t>
  </si>
  <si>
    <t>Barnabás</t>
  </si>
  <si>
    <t>Dániel</t>
  </si>
  <si>
    <t>József</t>
  </si>
  <si>
    <t>Máté</t>
  </si>
  <si>
    <t>DOMJÁN</t>
  </si>
  <si>
    <t>BARANYI</t>
  </si>
  <si>
    <t>SZABÓ</t>
  </si>
  <si>
    <t>AUXI</t>
  </si>
  <si>
    <t>MIHÓK</t>
  </si>
  <si>
    <t>V.kcs U14 L B</t>
  </si>
  <si>
    <t>CSEREPES</t>
  </si>
  <si>
    <t>Odett</t>
  </si>
  <si>
    <t>LICZ</t>
  </si>
  <si>
    <t>Anna Luca</t>
  </si>
  <si>
    <t>VI.kcs. U16 F B</t>
  </si>
  <si>
    <t>E - F</t>
  </si>
  <si>
    <t>F - D</t>
  </si>
  <si>
    <t>Döntő</t>
  </si>
  <si>
    <t>vs.</t>
  </si>
  <si>
    <t>3. hely</t>
  </si>
  <si>
    <t>5. hely</t>
  </si>
  <si>
    <t xml:space="preserve">JANTEK </t>
  </si>
  <si>
    <t>MAMONTOV</t>
  </si>
  <si>
    <t>Alexander</t>
  </si>
  <si>
    <t>KOVÁCS</t>
  </si>
  <si>
    <t>Alex</t>
  </si>
  <si>
    <t>BORSI</t>
  </si>
  <si>
    <t>VI.kcs. U16 L B</t>
  </si>
  <si>
    <t>GÉGÉNY</t>
  </si>
  <si>
    <t>KOCSIS</t>
  </si>
  <si>
    <t>Gréta</t>
  </si>
  <si>
    <t>Laura</t>
  </si>
  <si>
    <t>VII.kcs U18 F A</t>
  </si>
  <si>
    <t>VII.kcs U18 F B</t>
  </si>
  <si>
    <t>VII.kcs U18 L B</t>
  </si>
  <si>
    <t>MOLNÁR</t>
  </si>
  <si>
    <t>Anna</t>
  </si>
  <si>
    <t>GELETEY</t>
  </si>
  <si>
    <t>JANTEK</t>
  </si>
  <si>
    <t>10:00</t>
  </si>
  <si>
    <t>10:30</t>
  </si>
  <si>
    <t>11:00</t>
  </si>
  <si>
    <t>12:00</t>
  </si>
  <si>
    <t>1.HELYÉRT</t>
  </si>
  <si>
    <t>3.HELYÉRT</t>
  </si>
  <si>
    <t>5.HELYÉRT</t>
  </si>
  <si>
    <t>13:00</t>
  </si>
  <si>
    <t>MARSO TC Nyíregyháza Sóstói út 24B</t>
  </si>
  <si>
    <t>JÁTÉKREND 2026.04.21. kedd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</si>
</sst>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Ft&quot;_-;\-* #,##0.00\ &quot;Ft&quot;_-;_-* &quot;-&quot;??\ &quot;Ft&quot;_-;_-@_-"/>
    <numFmt numFmtId="164" formatCode="d\-mmm\-yy"/>
  </numFmts>
  <fonts count="6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8"/>
      <name val="Arial"/>
      <family val="2"/>
    </font>
    <font>
      <b/>
      <sz val="32"/>
      <name val="Arial"/>
      <family val="2"/>
    </font>
    <font>
      <b/>
      <sz val="16"/>
      <name val="Arial"/>
      <family val="2"/>
    </font>
    <font>
      <b/>
      <sz val="16"/>
      <color indexed="8"/>
      <name val="Arial"/>
      <family val="2"/>
      <charset val="238"/>
    </font>
    <font>
      <b/>
      <sz val="14"/>
      <color indexed="8"/>
      <name val="Arial"/>
      <family val="2"/>
    </font>
    <font>
      <sz val="20"/>
      <name val="Arial"/>
      <family val="2"/>
    </font>
    <font>
      <sz val="9"/>
      <name val="Arial"/>
      <family val="2"/>
    </font>
    <font>
      <sz val="8"/>
      <name val="Arial"/>
      <family val="2"/>
      <charset val="238"/>
    </font>
    <font>
      <sz val="6"/>
      <name val="Arial"/>
      <family val="2"/>
    </font>
    <font>
      <b/>
      <sz val="10"/>
      <name val="Arial"/>
      <family val="2"/>
      <charset val="238"/>
    </font>
    <font>
      <sz val="7"/>
      <name val="Arial"/>
      <family val="2"/>
    </font>
    <font>
      <b/>
      <sz val="20"/>
      <name val="Arial"/>
      <family val="2"/>
      <charset val="238"/>
    </font>
    <font>
      <b/>
      <sz val="20"/>
      <name val="Arial"/>
      <family val="2"/>
    </font>
    <font>
      <b/>
      <sz val="11"/>
      <name val="Arial"/>
      <family val="2"/>
    </font>
    <font>
      <sz val="8"/>
      <color indexed="8"/>
      <name val="Arial"/>
      <family val="2"/>
      <charset val="238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4"/>
      <name val="Arial"/>
      <family val="2"/>
      <charset val="238"/>
    </font>
    <font>
      <b/>
      <i/>
      <sz val="10"/>
      <name val="Arial"/>
      <family val="2"/>
    </font>
    <font>
      <sz val="10"/>
      <color indexed="9"/>
      <name val="Arial"/>
      <family val="2"/>
    </font>
    <font>
      <sz val="8"/>
      <color indexed="10"/>
      <name val="Arial"/>
      <family val="2"/>
      <charset val="238"/>
    </font>
    <font>
      <sz val="6"/>
      <color indexed="8"/>
      <name val="Arial"/>
      <family val="2"/>
    </font>
    <font>
      <sz val="7"/>
      <color indexed="8"/>
      <name val="Arial"/>
      <family val="2"/>
      <charset val="238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color indexed="23"/>
      <name val="Arial"/>
      <family val="2"/>
    </font>
    <font>
      <sz val="7"/>
      <color indexed="8"/>
      <name val="Arial"/>
      <family val="2"/>
    </font>
    <font>
      <sz val="10"/>
      <name val="Arial"/>
      <family val="2"/>
      <charset val="238"/>
    </font>
    <font>
      <sz val="8"/>
      <name val="Arial"/>
      <family val="2"/>
    </font>
    <font>
      <b/>
      <sz val="8"/>
      <color indexed="8"/>
      <name val="Tahoma"/>
      <family val="2"/>
    </font>
    <font>
      <b/>
      <sz val="8"/>
      <color indexed="8"/>
      <name val="Tahoma"/>
      <family val="2"/>
      <charset val="238"/>
    </font>
    <font>
      <sz val="20"/>
      <color indexed="9"/>
      <name val="Arial"/>
      <family val="2"/>
    </font>
    <font>
      <sz val="10"/>
      <color indexed="9"/>
      <name val="Arial"/>
      <family val="2"/>
      <charset val="238"/>
    </font>
    <font>
      <b/>
      <i/>
      <sz val="10"/>
      <name val="Arial"/>
      <family val="2"/>
      <charset val="238"/>
    </font>
    <font>
      <b/>
      <sz val="7"/>
      <color indexed="9"/>
      <name val="Arial"/>
      <family val="2"/>
      <charset val="238"/>
    </font>
    <font>
      <b/>
      <sz val="8"/>
      <color indexed="9"/>
      <name val="Arial"/>
      <family val="2"/>
    </font>
    <font>
      <sz val="10"/>
      <name val="Arial"/>
    </font>
    <font>
      <sz val="9"/>
      <name val="Arial"/>
      <family val="2"/>
      <charset val="238"/>
    </font>
    <font>
      <sz val="10"/>
      <color indexed="41"/>
      <name val="Arial"/>
      <family val="2"/>
      <charset val="238"/>
    </font>
    <font>
      <sz val="8.5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7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7"/>
      <color indexed="9"/>
      <name val="Arial"/>
      <family val="2"/>
    </font>
    <font>
      <i/>
      <sz val="6"/>
      <color indexed="9"/>
      <name val="Arial"/>
      <family val="2"/>
    </font>
    <font>
      <sz val="2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7"/>
      <color rgb="FF000000"/>
      <name val="Arial"/>
      <family val="2"/>
      <charset val="238"/>
    </font>
    <font>
      <b/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.5"/>
      <name val="Arial"/>
      <family val="2"/>
      <charset val="238"/>
    </font>
    <font>
      <b/>
      <sz val="10"/>
      <color indexed="41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0000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3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5" fillId="3" borderId="1" xfId="0" applyFont="1" applyFill="1" applyBorder="1" applyAlignment="1">
      <alignment horizontal="centerContinuous" vertical="center"/>
    </xf>
    <xf numFmtId="0" fontId="6" fillId="3" borderId="2" xfId="0" applyFont="1" applyFill="1" applyBorder="1" applyAlignment="1">
      <alignment horizontal="centerContinuous" vertical="center"/>
    </xf>
    <xf numFmtId="0" fontId="6" fillId="3" borderId="3" xfId="0" applyFont="1" applyFill="1" applyBorder="1" applyAlignment="1">
      <alignment horizontal="centerContinuous" vertical="center"/>
    </xf>
    <xf numFmtId="0" fontId="7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vertical="center"/>
    </xf>
    <xf numFmtId="49" fontId="10" fillId="2" borderId="0" xfId="0" applyNumberFormat="1" applyFont="1" applyFill="1" applyAlignment="1">
      <alignment vertical="center"/>
    </xf>
    <xf numFmtId="49" fontId="11" fillId="2" borderId="0" xfId="0" applyNumberFormat="1" applyFont="1" applyFill="1" applyAlignment="1">
      <alignment horizontal="center" vertical="center"/>
    </xf>
    <xf numFmtId="49" fontId="12" fillId="2" borderId="0" xfId="0" applyNumberFormat="1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49" fontId="9" fillId="2" borderId="0" xfId="0" applyNumberFormat="1" applyFont="1" applyFill="1" applyAlignment="1">
      <alignment vertical="center"/>
    </xf>
    <xf numFmtId="49" fontId="16" fillId="2" borderId="0" xfId="0" applyNumberFormat="1" applyFont="1" applyFill="1" applyAlignment="1">
      <alignment horizontal="left" vertical="center"/>
    </xf>
    <xf numFmtId="14" fontId="17" fillId="4" borderId="7" xfId="0" applyNumberFormat="1" applyFont="1" applyFill="1" applyBorder="1" applyAlignment="1">
      <alignment horizontal="left" vertical="center"/>
    </xf>
    <xf numFmtId="49" fontId="17" fillId="2" borderId="0" xfId="0" applyNumberFormat="1" applyFont="1" applyFill="1" applyAlignment="1">
      <alignment vertical="center"/>
    </xf>
    <xf numFmtId="49" fontId="17" fillId="4" borderId="7" xfId="0" applyNumberFormat="1" applyFont="1" applyFill="1" applyBorder="1" applyAlignment="1">
      <alignment vertical="center"/>
    </xf>
    <xf numFmtId="49" fontId="18" fillId="4" borderId="7" xfId="0" applyNumberFormat="1" applyFont="1" applyFill="1" applyBorder="1" applyAlignment="1">
      <alignment horizontal="left" vertical="center"/>
    </xf>
    <xf numFmtId="49" fontId="10" fillId="2" borderId="4" xfId="0" applyNumberFormat="1" applyFont="1" applyFill="1" applyBorder="1" applyAlignment="1">
      <alignment vertical="center"/>
    </xf>
    <xf numFmtId="0" fontId="9" fillId="2" borderId="0" xfId="0" applyFont="1" applyFill="1"/>
    <xf numFmtId="0" fontId="0" fillId="2" borderId="0" xfId="0" applyFill="1"/>
    <xf numFmtId="0" fontId="17" fillId="2" borderId="0" xfId="0" applyFont="1" applyFill="1" applyAlignment="1">
      <alignment vertical="center"/>
    </xf>
    <xf numFmtId="0" fontId="19" fillId="4" borderId="7" xfId="0" applyFont="1" applyFill="1" applyBorder="1" applyAlignment="1">
      <alignment vertical="center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49" fontId="13" fillId="0" borderId="0" xfId="0" applyNumberFormat="1" applyFont="1" applyAlignment="1">
      <alignment vertical="top"/>
    </xf>
    <xf numFmtId="49" fontId="14" fillId="0" borderId="0" xfId="0" applyNumberFormat="1" applyFont="1" applyAlignment="1">
      <alignment vertical="top"/>
    </xf>
    <xf numFmtId="49" fontId="20" fillId="0" borderId="0" xfId="0" applyNumberFormat="1" applyFont="1" applyAlignment="1">
      <alignment horizontal="center"/>
    </xf>
    <xf numFmtId="49" fontId="21" fillId="0" borderId="0" xfId="0" applyNumberFormat="1" applyFont="1" applyAlignment="1">
      <alignment horizontal="center"/>
    </xf>
    <xf numFmtId="49" fontId="21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 vertical="top"/>
    </xf>
    <xf numFmtId="49" fontId="22" fillId="0" borderId="0" xfId="0" applyNumberFormat="1" applyFont="1" applyAlignment="1">
      <alignment horizontal="left"/>
    </xf>
    <xf numFmtId="0" fontId="23" fillId="0" borderId="0" xfId="0" applyFont="1" applyAlignment="1">
      <alignment horizontal="left"/>
    </xf>
    <xf numFmtId="49" fontId="6" fillId="0" borderId="0" xfId="0" applyNumberFormat="1" applyFont="1" applyAlignment="1">
      <alignment horizontal="left"/>
    </xf>
    <xf numFmtId="49" fontId="24" fillId="0" borderId="0" xfId="0" applyNumberFormat="1" applyFont="1" applyAlignment="1">
      <alignment horizontal="left"/>
    </xf>
    <xf numFmtId="49" fontId="19" fillId="0" borderId="0" xfId="0" applyNumberFormat="1" applyFont="1" applyAlignment="1">
      <alignment horizontal="left"/>
    </xf>
    <xf numFmtId="49" fontId="19" fillId="0" borderId="8" xfId="0" applyNumberFormat="1" applyFont="1" applyBorder="1" applyAlignment="1">
      <alignment horizontal="left"/>
    </xf>
    <xf numFmtId="49" fontId="2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26" fillId="5" borderId="1" xfId="0" applyNumberFormat="1" applyFont="1" applyFill="1" applyBorder="1" applyAlignment="1">
      <alignment vertical="center" shrinkToFit="1"/>
    </xf>
    <xf numFmtId="49" fontId="26" fillId="5" borderId="2" xfId="0" applyNumberFormat="1" applyFont="1" applyFill="1" applyBorder="1" applyAlignment="1">
      <alignment vertical="center" shrinkToFit="1"/>
    </xf>
    <xf numFmtId="49" fontId="26" fillId="5" borderId="9" xfId="0" applyNumberFormat="1" applyFont="1" applyFill="1" applyBorder="1" applyAlignment="1">
      <alignment vertical="center" shrinkToFit="1"/>
    </xf>
    <xf numFmtId="49" fontId="27" fillId="2" borderId="10" xfId="0" applyNumberFormat="1" applyFont="1" applyFill="1" applyBorder="1" applyAlignment="1">
      <alignment horizontal="left" vertical="center"/>
    </xf>
    <xf numFmtId="49" fontId="27" fillId="2" borderId="11" xfId="0" applyNumberFormat="1" applyFont="1" applyFill="1" applyBorder="1" applyAlignment="1">
      <alignment horizontal="right" vertical="center"/>
    </xf>
    <xf numFmtId="49" fontId="28" fillId="2" borderId="10" xfId="0" applyNumberFormat="1" applyFont="1" applyFill="1" applyBorder="1" applyAlignment="1">
      <alignment horizontal="left" vertical="center"/>
    </xf>
    <xf numFmtId="49" fontId="27" fillId="2" borderId="11" xfId="0" applyNumberFormat="1" applyFont="1" applyFill="1" applyBorder="1" applyAlignment="1">
      <alignment horizontal="left" vertical="center"/>
    </xf>
    <xf numFmtId="49" fontId="10" fillId="2" borderId="11" xfId="0" applyNumberFormat="1" applyFont="1" applyFill="1" applyBorder="1" applyAlignment="1">
      <alignment horizontal="left" vertical="center"/>
    </xf>
    <xf numFmtId="0" fontId="0" fillId="2" borderId="12" xfId="0" applyFill="1" applyBorder="1" applyAlignment="1">
      <alignment horizontal="center" vertical="center"/>
    </xf>
    <xf numFmtId="49" fontId="29" fillId="2" borderId="0" xfId="0" applyNumberFormat="1" applyFont="1" applyFill="1" applyAlignment="1">
      <alignment vertical="center"/>
    </xf>
    <xf numFmtId="49" fontId="29" fillId="2" borderId="0" xfId="0" applyNumberFormat="1" applyFont="1" applyFill="1" applyAlignment="1">
      <alignment horizontal="left" vertical="center"/>
    </xf>
    <xf numFmtId="49" fontId="29" fillId="2" borderId="0" xfId="0" applyNumberFormat="1" applyFont="1" applyFill="1" applyAlignment="1">
      <alignment horizontal="right" vertical="center"/>
    </xf>
    <xf numFmtId="0" fontId="29" fillId="2" borderId="0" xfId="0" applyFont="1" applyFill="1" applyAlignment="1">
      <alignment horizontal="left" vertical="center"/>
    </xf>
    <xf numFmtId="49" fontId="30" fillId="2" borderId="11" xfId="0" applyNumberFormat="1" applyFont="1" applyFill="1" applyBorder="1" applyAlignment="1">
      <alignment horizontal="right" vertical="center"/>
    </xf>
    <xf numFmtId="49" fontId="30" fillId="2" borderId="12" xfId="0" applyNumberFormat="1" applyFont="1" applyFill="1" applyBorder="1" applyAlignment="1">
      <alignment horizontal="right" vertical="center"/>
    </xf>
    <xf numFmtId="49" fontId="27" fillId="6" borderId="4" xfId="0" applyNumberFormat="1" applyFont="1" applyFill="1" applyBorder="1" applyAlignment="1">
      <alignment horizontal="left" vertical="center"/>
    </xf>
    <xf numFmtId="49" fontId="27" fillId="0" borderId="0" xfId="0" applyNumberFormat="1" applyFont="1" applyAlignment="1">
      <alignment horizontal="right" vertical="center"/>
    </xf>
    <xf numFmtId="49" fontId="10" fillId="6" borderId="0" xfId="0" applyNumberFormat="1" applyFont="1" applyFill="1" applyAlignment="1">
      <alignment horizontal="left" vertical="center"/>
    </xf>
    <xf numFmtId="0" fontId="0" fillId="6" borderId="13" xfId="0" applyFill="1" applyBorder="1" applyAlignment="1">
      <alignment horizontal="center" vertical="center"/>
    </xf>
    <xf numFmtId="14" fontId="17" fillId="0" borderId="8" xfId="0" applyNumberFormat="1" applyFont="1" applyBorder="1" applyAlignment="1">
      <alignment horizontal="left" vertical="center"/>
    </xf>
    <xf numFmtId="49" fontId="18" fillId="0" borderId="8" xfId="0" applyNumberFormat="1" applyFont="1" applyBorder="1" applyAlignment="1">
      <alignment vertical="center"/>
    </xf>
    <xf numFmtId="49" fontId="18" fillId="0" borderId="8" xfId="0" applyNumberFormat="1" applyFont="1" applyBorder="1" applyAlignment="1">
      <alignment horizontal="left" vertical="center"/>
    </xf>
    <xf numFmtId="49" fontId="31" fillId="0" borderId="8" xfId="0" applyNumberFormat="1" applyFont="1" applyBorder="1" applyAlignment="1">
      <alignment horizontal="right" vertical="center"/>
    </xf>
    <xf numFmtId="49" fontId="31" fillId="0" borderId="14" xfId="0" applyNumberFormat="1" applyFont="1" applyBorder="1" applyAlignment="1">
      <alignment horizontal="right" vertical="center"/>
    </xf>
    <xf numFmtId="49" fontId="18" fillId="0" borderId="15" xfId="0" applyNumberFormat="1" applyFont="1" applyBorder="1" applyAlignment="1">
      <alignment horizontal="left" vertical="center"/>
    </xf>
    <xf numFmtId="49" fontId="18" fillId="0" borderId="8" xfId="0" applyNumberFormat="1" applyFont="1" applyBorder="1" applyAlignment="1">
      <alignment horizontal="right" vertical="center"/>
    </xf>
    <xf numFmtId="0" fontId="32" fillId="7" borderId="14" xfId="0" applyFont="1" applyFill="1" applyBorder="1" applyAlignment="1">
      <alignment horizontal="right" vertical="center"/>
    </xf>
    <xf numFmtId="49" fontId="12" fillId="2" borderId="16" xfId="0" applyNumberFormat="1" applyFont="1" applyFill="1" applyBorder="1" applyAlignment="1">
      <alignment horizontal="center" wrapText="1"/>
    </xf>
    <xf numFmtId="49" fontId="12" fillId="2" borderId="18" xfId="0" applyNumberFormat="1" applyFont="1" applyFill="1" applyBorder="1" applyAlignment="1">
      <alignment horizontal="center" wrapText="1"/>
    </xf>
    <xf numFmtId="49" fontId="12" fillId="2" borderId="14" xfId="0" applyNumberFormat="1" applyFont="1" applyFill="1" applyBorder="1" applyAlignment="1">
      <alignment horizontal="center" wrapText="1"/>
    </xf>
    <xf numFmtId="0" fontId="12" fillId="2" borderId="1" xfId="0" applyFont="1" applyFill="1" applyBorder="1" applyAlignment="1">
      <alignment wrapText="1"/>
    </xf>
    <xf numFmtId="0" fontId="12" fillId="2" borderId="9" xfId="0" applyFont="1" applyFill="1" applyBorder="1" applyAlignment="1">
      <alignment wrapText="1"/>
    </xf>
    <xf numFmtId="49" fontId="12" fillId="8" borderId="16" xfId="0" applyNumberFormat="1" applyFont="1" applyFill="1" applyBorder="1" applyAlignment="1">
      <alignment horizontal="center" wrapText="1"/>
    </xf>
    <xf numFmtId="49" fontId="12" fillId="8" borderId="18" xfId="0" applyNumberFormat="1" applyFont="1" applyFill="1" applyBorder="1" applyAlignment="1">
      <alignment horizontal="center" wrapText="1"/>
    </xf>
    <xf numFmtId="49" fontId="12" fillId="8" borderId="19" xfId="0" applyNumberFormat="1" applyFont="1" applyFill="1" applyBorder="1" applyAlignment="1">
      <alignment horizontal="center" wrapText="1"/>
    </xf>
    <xf numFmtId="49" fontId="12" fillId="8" borderId="8" xfId="0" applyNumberFormat="1" applyFont="1" applyFill="1" applyBorder="1" applyAlignment="1">
      <alignment horizontal="center" wrapText="1"/>
    </xf>
    <xf numFmtId="49" fontId="12" fillId="2" borderId="20" xfId="0" applyNumberFormat="1" applyFont="1" applyFill="1" applyBorder="1" applyAlignment="1">
      <alignment horizontal="center" wrapText="1"/>
    </xf>
    <xf numFmtId="0" fontId="33" fillId="2" borderId="9" xfId="0" applyFont="1" applyFill="1" applyBorder="1" applyAlignment="1">
      <alignment horizontal="center" wrapText="1"/>
    </xf>
    <xf numFmtId="0" fontId="33" fillId="8" borderId="9" xfId="0" applyFont="1" applyFill="1" applyBorder="1" applyAlignment="1">
      <alignment horizontal="center" wrapText="1"/>
    </xf>
    <xf numFmtId="0" fontId="8" fillId="0" borderId="21" xfId="0" applyFont="1" applyBorder="1" applyAlignment="1">
      <alignment horizontal="center" vertical="center"/>
    </xf>
    <xf numFmtId="0" fontId="34" fillId="0" borderId="7" xfId="0" applyFont="1" applyBorder="1"/>
    <xf numFmtId="0" fontId="19" fillId="0" borderId="7" xfId="0" applyFont="1" applyBorder="1" applyAlignment="1">
      <alignment vertical="center"/>
    </xf>
    <xf numFmtId="49" fontId="19" fillId="0" borderId="22" xfId="0" applyNumberFormat="1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1" fontId="35" fillId="8" borderId="21" xfId="0" applyNumberFormat="1" applyFont="1" applyFill="1" applyBorder="1" applyAlignment="1">
      <alignment horizontal="center" vertical="center"/>
    </xf>
    <xf numFmtId="0" fontId="35" fillId="8" borderId="23" xfId="0" applyFont="1" applyFill="1" applyBorder="1" applyAlignment="1">
      <alignment horizontal="center" vertical="center"/>
    </xf>
    <xf numFmtId="1" fontId="35" fillId="8" borderId="24" xfId="0" applyNumberFormat="1" applyFont="1" applyFill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8" borderId="22" xfId="0" applyFont="1" applyFill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19" fillId="8" borderId="26" xfId="0" applyFont="1" applyFill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23" xfId="0" applyFont="1" applyBorder="1" applyAlignment="1">
      <alignment vertical="center"/>
    </xf>
    <xf numFmtId="0" fontId="19" fillId="0" borderId="26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49" fontId="7" fillId="6" borderId="0" xfId="0" applyNumberFormat="1" applyFont="1" applyFill="1" applyAlignment="1">
      <alignment vertical="top"/>
    </xf>
    <xf numFmtId="49" fontId="21" fillId="6" borderId="0" xfId="0" applyNumberFormat="1" applyFont="1" applyFill="1" applyAlignment="1">
      <alignment horizontal="center"/>
    </xf>
    <xf numFmtId="49" fontId="20" fillId="6" borderId="0" xfId="0" applyNumberFormat="1" applyFont="1" applyFill="1" applyAlignment="1">
      <alignment vertical="top"/>
    </xf>
    <xf numFmtId="49" fontId="38" fillId="6" borderId="0" xfId="0" applyNumberFormat="1" applyFont="1" applyFill="1" applyAlignment="1">
      <alignment vertical="top"/>
    </xf>
    <xf numFmtId="49" fontId="21" fillId="6" borderId="0" xfId="0" applyNumberFormat="1" applyFont="1" applyFill="1" applyAlignment="1">
      <alignment horizontal="left"/>
    </xf>
    <xf numFmtId="49" fontId="22" fillId="6" borderId="0" xfId="0" applyNumberFormat="1" applyFont="1" applyFill="1" applyAlignment="1">
      <alignment horizontal="left"/>
    </xf>
    <xf numFmtId="49" fontId="38" fillId="0" borderId="0" xfId="0" applyNumberFormat="1" applyFont="1" applyAlignment="1">
      <alignment vertical="top"/>
    </xf>
    <xf numFmtId="49" fontId="7" fillId="0" borderId="0" xfId="0" applyNumberFormat="1" applyFont="1" applyAlignment="1">
      <alignment vertical="top"/>
    </xf>
    <xf numFmtId="0" fontId="39" fillId="9" borderId="0" xfId="0" applyFont="1" applyFill="1" applyAlignment="1">
      <alignment horizontal="center" vertical="center"/>
    </xf>
    <xf numFmtId="0" fontId="40" fillId="6" borderId="0" xfId="0" applyFont="1" applyFill="1"/>
    <xf numFmtId="49" fontId="24" fillId="6" borderId="0" xfId="0" applyNumberFormat="1" applyFont="1" applyFill="1" applyAlignment="1">
      <alignment horizontal="left"/>
    </xf>
    <xf numFmtId="49" fontId="40" fillId="6" borderId="0" xfId="0" applyNumberFormat="1" applyFont="1" applyFill="1"/>
    <xf numFmtId="49" fontId="19" fillId="6" borderId="0" xfId="0" applyNumberFormat="1" applyFont="1" applyFill="1"/>
    <xf numFmtId="49" fontId="25" fillId="6" borderId="0" xfId="0" applyNumberFormat="1" applyFont="1" applyFill="1"/>
    <xf numFmtId="49" fontId="25" fillId="0" borderId="0" xfId="0" applyNumberFormat="1" applyFont="1"/>
    <xf numFmtId="49" fontId="19" fillId="0" borderId="0" xfId="0" applyNumberFormat="1" applyFont="1"/>
    <xf numFmtId="49" fontId="0" fillId="5" borderId="0" xfId="0" applyNumberFormat="1" applyFill="1"/>
    <xf numFmtId="0" fontId="0" fillId="5" borderId="0" xfId="0" applyFill="1"/>
    <xf numFmtId="0" fontId="0" fillId="5" borderId="0" xfId="0" applyFill="1" applyAlignment="1">
      <alignment horizontal="center"/>
    </xf>
    <xf numFmtId="49" fontId="41" fillId="2" borderId="0" xfId="0" applyNumberFormat="1" applyFont="1" applyFill="1" applyAlignment="1">
      <alignment vertical="center"/>
    </xf>
    <xf numFmtId="49" fontId="30" fillId="2" borderId="0" xfId="0" applyNumberFormat="1" applyFont="1" applyFill="1" applyAlignment="1">
      <alignment horizontal="right" vertical="center"/>
    </xf>
    <xf numFmtId="49" fontId="41" fillId="0" borderId="0" xfId="0" applyNumberFormat="1" applyFont="1" applyAlignment="1">
      <alignment vertical="center"/>
    </xf>
    <xf numFmtId="49" fontId="29" fillId="0" borderId="0" xfId="0" applyNumberFormat="1" applyFont="1" applyAlignment="1">
      <alignment vertical="center"/>
    </xf>
    <xf numFmtId="49" fontId="19" fillId="5" borderId="0" xfId="0" applyNumberFormat="1" applyFont="1" applyFill="1"/>
    <xf numFmtId="14" fontId="17" fillId="6" borderId="8" xfId="0" applyNumberFormat="1" applyFont="1" applyFill="1" applyBorder="1" applyAlignment="1">
      <alignment horizontal="left" vertical="center"/>
    </xf>
    <xf numFmtId="49" fontId="17" fillId="6" borderId="8" xfId="0" applyNumberFormat="1" applyFont="1" applyFill="1" applyBorder="1" applyAlignment="1">
      <alignment vertical="center"/>
    </xf>
    <xf numFmtId="49" fontId="17" fillId="6" borderId="8" xfId="1" applyNumberFormat="1" applyFont="1" applyFill="1" applyBorder="1" applyAlignment="1" applyProtection="1">
      <alignment vertical="center"/>
      <protection locked="0"/>
    </xf>
    <xf numFmtId="49" fontId="42" fillId="6" borderId="8" xfId="0" applyNumberFormat="1" applyFont="1" applyFill="1" applyBorder="1" applyAlignment="1">
      <alignment vertical="center"/>
    </xf>
    <xf numFmtId="49" fontId="18" fillId="6" borderId="8" xfId="0" applyNumberFormat="1" applyFont="1" applyFill="1" applyBorder="1" applyAlignment="1">
      <alignment horizontal="right" vertical="center"/>
    </xf>
    <xf numFmtId="49" fontId="42" fillId="0" borderId="0" xfId="0" applyNumberFormat="1" applyFont="1" applyAlignment="1">
      <alignment vertical="center"/>
    </xf>
    <xf numFmtId="49" fontId="17" fillId="0" borderId="0" xfId="0" applyNumberFormat="1" applyFont="1" applyAlignment="1">
      <alignment vertical="center"/>
    </xf>
    <xf numFmtId="49" fontId="19" fillId="4" borderId="0" xfId="0" applyNumberFormat="1" applyFont="1" applyFill="1"/>
    <xf numFmtId="0" fontId="0" fillId="4" borderId="0" xfId="0" applyFill="1" applyAlignment="1">
      <alignment horizontal="center"/>
    </xf>
    <xf numFmtId="0" fontId="43" fillId="2" borderId="0" xfId="0" applyFont="1" applyFill="1"/>
    <xf numFmtId="0" fontId="44" fillId="2" borderId="0" xfId="0" applyFont="1" applyFill="1" applyAlignment="1">
      <alignment horizontal="center" shrinkToFit="1"/>
    </xf>
    <xf numFmtId="49" fontId="19" fillId="10" borderId="0" xfId="0" applyNumberFormat="1" applyFont="1" applyFill="1"/>
    <xf numFmtId="0" fontId="0" fillId="10" borderId="0" xfId="0" applyFill="1" applyAlignment="1">
      <alignment horizontal="center"/>
    </xf>
    <xf numFmtId="0" fontId="0" fillId="6" borderId="0" xfId="0" applyFill="1"/>
    <xf numFmtId="0" fontId="43" fillId="6" borderId="0" xfId="0" applyFont="1" applyFill="1"/>
    <xf numFmtId="0" fontId="0" fillId="6" borderId="0" xfId="0" applyFill="1" applyAlignment="1">
      <alignment horizontal="center"/>
    </xf>
    <xf numFmtId="0" fontId="45" fillId="11" borderId="0" xfId="0" applyFont="1" applyFill="1"/>
    <xf numFmtId="0" fontId="46" fillId="6" borderId="29" xfId="0" applyFont="1" applyFill="1" applyBorder="1" applyAlignment="1">
      <alignment horizontal="center" vertical="center" shrinkToFit="1"/>
    </xf>
    <xf numFmtId="0" fontId="46" fillId="6" borderId="29" xfId="0" applyFont="1" applyFill="1" applyBorder="1" applyAlignment="1">
      <alignment vertical="center"/>
    </xf>
    <xf numFmtId="0" fontId="34" fillId="6" borderId="29" xfId="0" applyFont="1" applyFill="1" applyBorder="1"/>
    <xf numFmtId="0" fontId="0" fillId="11" borderId="29" xfId="0" applyFill="1" applyBorder="1" applyAlignment="1">
      <alignment horizontal="center"/>
    </xf>
    <xf numFmtId="0" fontId="0" fillId="12" borderId="24" xfId="0" applyFill="1" applyBorder="1" applyAlignment="1">
      <alignment horizontal="center"/>
    </xf>
    <xf numFmtId="0" fontId="47" fillId="6" borderId="29" xfId="0" applyFont="1" applyFill="1" applyBorder="1" applyAlignment="1">
      <alignment horizontal="center"/>
    </xf>
    <xf numFmtId="0" fontId="45" fillId="6" borderId="0" xfId="0" applyFont="1" applyFill="1"/>
    <xf numFmtId="0" fontId="34" fillId="6" borderId="0" xfId="0" applyFont="1" applyFill="1"/>
    <xf numFmtId="0" fontId="47" fillId="6" borderId="0" xfId="0" applyFont="1" applyFill="1" applyAlignment="1">
      <alignment horizontal="center"/>
    </xf>
    <xf numFmtId="0" fontId="0" fillId="13" borderId="0" xfId="0" applyFill="1"/>
    <xf numFmtId="0" fontId="0" fillId="6" borderId="7" xfId="0" applyFill="1" applyBorder="1" applyAlignment="1">
      <alignment horizontal="center" vertical="center"/>
    </xf>
    <xf numFmtId="0" fontId="0" fillId="6" borderId="29" xfId="0" applyFill="1" applyBorder="1"/>
    <xf numFmtId="0" fontId="48" fillId="2" borderId="5" xfId="0" applyFont="1" applyFill="1" applyBorder="1" applyAlignment="1">
      <alignment vertical="center"/>
    </xf>
    <xf numFmtId="0" fontId="48" fillId="2" borderId="26" xfId="0" applyFont="1" applyFill="1" applyBorder="1" applyAlignment="1">
      <alignment vertical="center"/>
    </xf>
    <xf numFmtId="0" fontId="48" fillId="2" borderId="6" xfId="0" applyFont="1" applyFill="1" applyBorder="1" applyAlignment="1">
      <alignment vertical="center"/>
    </xf>
    <xf numFmtId="49" fontId="49" fillId="2" borderId="30" xfId="0" applyNumberFormat="1" applyFont="1" applyFill="1" applyBorder="1" applyAlignment="1">
      <alignment horizontal="center" vertical="center"/>
    </xf>
    <xf numFmtId="49" fontId="49" fillId="2" borderId="30" xfId="0" applyNumberFormat="1" applyFont="1" applyFill="1" applyBorder="1" applyAlignment="1">
      <alignment vertical="center"/>
    </xf>
    <xf numFmtId="0" fontId="0" fillId="2" borderId="26" xfId="0" applyFill="1" applyBorder="1"/>
    <xf numFmtId="49" fontId="50" fillId="2" borderId="30" xfId="0" applyNumberFormat="1" applyFont="1" applyFill="1" applyBorder="1" applyAlignment="1">
      <alignment vertical="center"/>
    </xf>
    <xf numFmtId="49" fontId="48" fillId="2" borderId="30" xfId="0" applyNumberFormat="1" applyFont="1" applyFill="1" applyBorder="1" applyAlignment="1">
      <alignment horizontal="left" vertical="center"/>
    </xf>
    <xf numFmtId="0" fontId="0" fillId="2" borderId="6" xfId="0" applyFill="1" applyBorder="1"/>
    <xf numFmtId="0" fontId="0" fillId="0" borderId="31" xfId="0" applyBorder="1"/>
    <xf numFmtId="49" fontId="48" fillId="0" borderId="0" xfId="0" applyNumberFormat="1" applyFont="1" applyAlignment="1">
      <alignment horizontal="left" vertical="center"/>
    </xf>
    <xf numFmtId="49" fontId="50" fillId="0" borderId="0" xfId="0" applyNumberFormat="1" applyFont="1" applyAlignment="1">
      <alignment vertical="center"/>
    </xf>
    <xf numFmtId="49" fontId="12" fillId="6" borderId="32" xfId="0" applyNumberFormat="1" applyFont="1" applyFill="1" applyBorder="1" applyAlignment="1">
      <alignment vertical="center"/>
    </xf>
    <xf numFmtId="49" fontId="12" fillId="6" borderId="30" xfId="0" applyNumberFormat="1" applyFont="1" applyFill="1" applyBorder="1" applyAlignment="1">
      <alignment vertical="center"/>
    </xf>
    <xf numFmtId="49" fontId="12" fillId="6" borderId="33" xfId="0" applyNumberFormat="1" applyFont="1" applyFill="1" applyBorder="1" applyAlignment="1">
      <alignment horizontal="right" vertical="center"/>
    </xf>
    <xf numFmtId="49" fontId="12" fillId="6" borderId="32" xfId="0" applyNumberFormat="1" applyFont="1" applyFill="1" applyBorder="1" applyAlignment="1">
      <alignment horizontal="center" vertical="center"/>
    </xf>
    <xf numFmtId="49" fontId="33" fillId="6" borderId="32" xfId="0" applyNumberFormat="1" applyFont="1" applyFill="1" applyBorder="1" applyAlignment="1">
      <alignment horizontal="center" vertical="center"/>
    </xf>
    <xf numFmtId="49" fontId="51" fillId="6" borderId="30" xfId="0" applyNumberFormat="1" applyFont="1" applyFill="1" applyBorder="1" applyAlignment="1">
      <alignment vertical="center"/>
    </xf>
    <xf numFmtId="49" fontId="12" fillId="6" borderId="33" xfId="0" applyNumberFormat="1" applyFont="1" applyFill="1" applyBorder="1" applyAlignment="1">
      <alignment vertical="center"/>
    </xf>
    <xf numFmtId="49" fontId="48" fillId="6" borderId="32" xfId="0" applyNumberFormat="1" applyFont="1" applyFill="1" applyBorder="1" applyAlignment="1">
      <alignment vertical="center"/>
    </xf>
    <xf numFmtId="0" fontId="0" fillId="6" borderId="30" xfId="0" applyFill="1" applyBorder="1"/>
    <xf numFmtId="0" fontId="0" fillId="6" borderId="17" xfId="0" applyFill="1" applyBorder="1"/>
    <xf numFmtId="49" fontId="48" fillId="0" borderId="0" xfId="0" applyNumberFormat="1" applyFont="1" applyAlignment="1">
      <alignment vertical="center"/>
    </xf>
    <xf numFmtId="49" fontId="51" fillId="0" borderId="0" xfId="0" applyNumberFormat="1" applyFont="1" applyAlignment="1">
      <alignment vertical="center"/>
    </xf>
    <xf numFmtId="49" fontId="12" fillId="6" borderId="34" xfId="0" applyNumberFormat="1" applyFont="1" applyFill="1" applyBorder="1" applyAlignment="1">
      <alignment vertical="center"/>
    </xf>
    <xf numFmtId="49" fontId="12" fillId="6" borderId="29" xfId="0" applyNumberFormat="1" applyFont="1" applyFill="1" applyBorder="1" applyAlignment="1">
      <alignment vertical="center"/>
    </xf>
    <xf numFmtId="49" fontId="12" fillId="6" borderId="23" xfId="0" applyNumberFormat="1" applyFont="1" applyFill="1" applyBorder="1" applyAlignment="1">
      <alignment horizontal="right" vertical="center"/>
    </xf>
    <xf numFmtId="49" fontId="12" fillId="6" borderId="31" xfId="0" applyNumberFormat="1" applyFont="1" applyFill="1" applyBorder="1" applyAlignment="1">
      <alignment horizontal="center" vertical="center"/>
    </xf>
    <xf numFmtId="49" fontId="33" fillId="6" borderId="31" xfId="0" applyNumberFormat="1" applyFont="1" applyFill="1" applyBorder="1" applyAlignment="1">
      <alignment horizontal="center" vertical="center"/>
    </xf>
    <xf numFmtId="49" fontId="12" fillId="6" borderId="0" xfId="0" applyNumberFormat="1" applyFont="1" applyFill="1" applyAlignment="1">
      <alignment vertical="center"/>
    </xf>
    <xf numFmtId="49" fontId="51" fillId="6" borderId="0" xfId="0" applyNumberFormat="1" applyFont="1" applyFill="1" applyAlignment="1">
      <alignment vertical="center"/>
    </xf>
    <xf numFmtId="49" fontId="12" fillId="6" borderId="17" xfId="0" applyNumberFormat="1" applyFont="1" applyFill="1" applyBorder="1" applyAlignment="1">
      <alignment vertical="center"/>
    </xf>
    <xf numFmtId="0" fontId="12" fillId="6" borderId="34" xfId="0" applyFont="1" applyFill="1" applyBorder="1" applyAlignment="1">
      <alignment vertical="center"/>
    </xf>
    <xf numFmtId="0" fontId="0" fillId="6" borderId="23" xfId="0" applyFill="1" applyBorder="1"/>
    <xf numFmtId="49" fontId="12" fillId="0" borderId="0" xfId="0" applyNumberFormat="1" applyFont="1" applyAlignment="1">
      <alignment vertical="center"/>
    </xf>
    <xf numFmtId="49" fontId="12" fillId="2" borderId="32" xfId="0" applyNumberFormat="1" applyFont="1" applyFill="1" applyBorder="1" applyAlignment="1">
      <alignment vertical="center"/>
    </xf>
    <xf numFmtId="49" fontId="12" fillId="2" borderId="30" xfId="0" applyNumberFormat="1" applyFont="1" applyFill="1" applyBorder="1" applyAlignment="1">
      <alignment vertical="center"/>
    </xf>
    <xf numFmtId="49" fontId="12" fillId="2" borderId="33" xfId="0" applyNumberFormat="1" applyFont="1" applyFill="1" applyBorder="1" applyAlignment="1">
      <alignment horizontal="right" vertical="center"/>
    </xf>
    <xf numFmtId="0" fontId="12" fillId="6" borderId="0" xfId="0" applyFont="1" applyFill="1" applyAlignment="1">
      <alignment vertical="center"/>
    </xf>
    <xf numFmtId="0" fontId="0" fillId="6" borderId="33" xfId="0" applyFill="1" applyBorder="1"/>
    <xf numFmtId="0" fontId="12" fillId="2" borderId="31" xfId="0" applyFont="1" applyFill="1" applyBorder="1" applyAlignment="1">
      <alignment vertical="center"/>
    </xf>
    <xf numFmtId="49" fontId="12" fillId="2" borderId="0" xfId="0" applyNumberFormat="1" applyFont="1" applyFill="1" applyAlignment="1">
      <alignment horizontal="right" vertical="center"/>
    </xf>
    <xf numFmtId="49" fontId="12" fillId="2" borderId="17" xfId="0" applyNumberFormat="1" applyFont="1" applyFill="1" applyBorder="1" applyAlignment="1">
      <alignment horizontal="right" vertical="center"/>
    </xf>
    <xf numFmtId="49" fontId="12" fillId="6" borderId="31" xfId="0" applyNumberFormat="1" applyFont="1" applyFill="1" applyBorder="1" applyAlignment="1">
      <alignment vertical="center"/>
    </xf>
    <xf numFmtId="0" fontId="48" fillId="2" borderId="31" xfId="0" applyFont="1" applyFill="1" applyBorder="1" applyAlignment="1">
      <alignment vertical="center"/>
    </xf>
    <xf numFmtId="0" fontId="48" fillId="2" borderId="0" xfId="0" applyFont="1" applyFill="1" applyAlignment="1">
      <alignment vertical="center"/>
    </xf>
    <xf numFmtId="0" fontId="48" fillId="2" borderId="17" xfId="0" applyFont="1" applyFill="1" applyBorder="1" applyAlignment="1">
      <alignment vertical="center"/>
    </xf>
    <xf numFmtId="49" fontId="12" fillId="2" borderId="31" xfId="0" applyNumberFormat="1" applyFont="1" applyFill="1" applyBorder="1" applyAlignment="1">
      <alignment vertical="center"/>
    </xf>
    <xf numFmtId="0" fontId="12" fillId="2" borderId="17" xfId="0" applyFont="1" applyFill="1" applyBorder="1" applyAlignment="1">
      <alignment horizontal="right" vertical="center"/>
    </xf>
    <xf numFmtId="49" fontId="12" fillId="2" borderId="34" xfId="0" applyNumberFormat="1" applyFont="1" applyFill="1" applyBorder="1" applyAlignment="1">
      <alignment vertical="center"/>
    </xf>
    <xf numFmtId="49" fontId="12" fillId="2" borderId="29" xfId="0" applyNumberFormat="1" applyFont="1" applyFill="1" applyBorder="1" applyAlignment="1">
      <alignment vertical="center"/>
    </xf>
    <xf numFmtId="0" fontId="12" fillId="2" borderId="23" xfId="0" applyFont="1" applyFill="1" applyBorder="1" applyAlignment="1">
      <alignment horizontal="right" vertical="center"/>
    </xf>
    <xf numFmtId="49" fontId="12" fillId="6" borderId="34" xfId="0" applyNumberFormat="1" applyFont="1" applyFill="1" applyBorder="1" applyAlignment="1">
      <alignment horizontal="center" vertical="center"/>
    </xf>
    <xf numFmtId="0" fontId="12" fillId="6" borderId="29" xfId="0" applyFont="1" applyFill="1" applyBorder="1" applyAlignment="1">
      <alignment vertical="center"/>
    </xf>
    <xf numFmtId="49" fontId="33" fillId="6" borderId="34" xfId="0" applyNumberFormat="1" applyFont="1" applyFill="1" applyBorder="1" applyAlignment="1">
      <alignment horizontal="center" vertical="center"/>
    </xf>
    <xf numFmtId="49" fontId="51" fillId="6" borderId="29" xfId="0" applyNumberFormat="1" applyFont="1" applyFill="1" applyBorder="1" applyAlignment="1">
      <alignment vertical="center"/>
    </xf>
    <xf numFmtId="49" fontId="12" fillId="6" borderId="23" xfId="0" applyNumberFormat="1" applyFont="1" applyFill="1" applyBorder="1" applyAlignment="1">
      <alignment vertical="center"/>
    </xf>
    <xf numFmtId="0" fontId="52" fillId="0" borderId="0" xfId="0" applyFont="1" applyAlignment="1">
      <alignment horizontal="right" vertical="center"/>
    </xf>
    <xf numFmtId="0" fontId="40" fillId="0" borderId="0" xfId="0" applyFont="1" applyAlignment="1">
      <alignment horizontal="left"/>
    </xf>
    <xf numFmtId="0" fontId="0" fillId="0" borderId="35" xfId="0" applyBorder="1"/>
    <xf numFmtId="49" fontId="19" fillId="0" borderId="35" xfId="0" applyNumberFormat="1" applyFont="1" applyBorder="1" applyAlignment="1">
      <alignment horizontal="center" vertical="center"/>
    </xf>
    <xf numFmtId="0" fontId="19" fillId="0" borderId="35" xfId="0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0" fontId="0" fillId="0" borderId="7" xfId="0" applyBorder="1"/>
    <xf numFmtId="49" fontId="19" fillId="0" borderId="7" xfId="0" applyNumberFormat="1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35" fillId="8" borderId="29" xfId="0" applyFont="1" applyFill="1" applyBorder="1" applyAlignment="1">
      <alignment horizontal="center" vertical="center"/>
    </xf>
    <xf numFmtId="0" fontId="0" fillId="0" borderId="24" xfId="0" applyBorder="1"/>
    <xf numFmtId="49" fontId="24" fillId="0" borderId="24" xfId="0" applyNumberFormat="1" applyFont="1" applyBorder="1" applyAlignment="1">
      <alignment horizontal="left"/>
    </xf>
    <xf numFmtId="49" fontId="24" fillId="0" borderId="7" xfId="0" applyNumberFormat="1" applyFont="1" applyBorder="1" applyAlignment="1">
      <alignment horizontal="left"/>
    </xf>
    <xf numFmtId="0" fontId="34" fillId="6" borderId="29" xfId="0" applyFont="1" applyFill="1" applyBorder="1" applyAlignment="1">
      <alignment horizontal="center" vertical="center" shrinkToFit="1"/>
    </xf>
    <xf numFmtId="0" fontId="34" fillId="6" borderId="0" xfId="0" applyFont="1" applyFill="1" applyAlignment="1">
      <alignment shrinkToFit="1"/>
    </xf>
    <xf numFmtId="49" fontId="12" fillId="2" borderId="19" xfId="0" applyNumberFormat="1" applyFont="1" applyFill="1" applyBorder="1" applyAlignment="1">
      <alignment horizontal="center" wrapText="1"/>
    </xf>
    <xf numFmtId="49" fontId="12" fillId="2" borderId="38" xfId="0" applyNumberFormat="1" applyFont="1" applyFill="1" applyBorder="1" applyAlignment="1">
      <alignment horizontal="center" wrapText="1"/>
    </xf>
    <xf numFmtId="49" fontId="13" fillId="15" borderId="5" xfId="0" applyNumberFormat="1" applyFont="1" applyFill="1" applyBorder="1" applyAlignment="1">
      <alignment vertical="center"/>
    </xf>
    <xf numFmtId="49" fontId="14" fillId="15" borderId="6" xfId="0" applyNumberFormat="1" applyFont="1" applyFill="1" applyBorder="1" applyAlignment="1">
      <alignment vertical="center"/>
    </xf>
    <xf numFmtId="49" fontId="7" fillId="15" borderId="0" xfId="0" applyNumberFormat="1" applyFont="1" applyFill="1" applyAlignment="1">
      <alignment vertical="center"/>
    </xf>
    <xf numFmtId="49" fontId="15" fillId="15" borderId="0" xfId="0" applyNumberFormat="1" applyFont="1" applyFill="1" applyAlignment="1">
      <alignment horizontal="left" vertical="center"/>
    </xf>
    <xf numFmtId="49" fontId="7" fillId="15" borderId="0" xfId="0" applyNumberFormat="1" applyFont="1" applyFill="1" applyAlignment="1">
      <alignment horizontal="right" vertical="center"/>
    </xf>
    <xf numFmtId="49" fontId="55" fillId="0" borderId="7" xfId="0" applyNumberFormat="1" applyFont="1" applyBorder="1" applyAlignment="1">
      <alignment textRotation="90" wrapText="1"/>
    </xf>
    <xf numFmtId="49" fontId="0" fillId="0" borderId="7" xfId="0" applyNumberFormat="1" applyBorder="1"/>
    <xf numFmtId="49" fontId="56" fillId="0" borderId="24" xfId="0" applyNumberFormat="1" applyFont="1" applyBorder="1"/>
    <xf numFmtId="0" fontId="58" fillId="6" borderId="7" xfId="0" applyFont="1" applyFill="1" applyBorder="1"/>
    <xf numFmtId="49" fontId="59" fillId="0" borderId="7" xfId="0" applyNumberFormat="1" applyFont="1" applyBorder="1"/>
    <xf numFmtId="49" fontId="56" fillId="0" borderId="24" xfId="0" applyNumberFormat="1" applyFont="1" applyBorder="1" applyAlignment="1">
      <alignment horizontal="center" vertical="center"/>
    </xf>
    <xf numFmtId="49" fontId="56" fillId="0" borderId="7" xfId="0" applyNumberFormat="1" applyFont="1" applyBorder="1"/>
    <xf numFmtId="49" fontId="56" fillId="0" borderId="7" xfId="0" applyNumberFormat="1" applyFont="1" applyBorder="1" applyAlignment="1">
      <alignment horizontal="center" vertical="center"/>
    </xf>
    <xf numFmtId="49" fontId="57" fillId="0" borderId="7" xfId="0" applyNumberFormat="1" applyFont="1" applyBorder="1" applyAlignment="1">
      <alignment horizontal="center"/>
    </xf>
    <xf numFmtId="49" fontId="0" fillId="0" borderId="0" xfId="0" applyNumberFormat="1"/>
    <xf numFmtId="0" fontId="61" fillId="0" borderId="0" xfId="0" applyFont="1" applyAlignment="1">
      <alignment wrapText="1"/>
    </xf>
    <xf numFmtId="14" fontId="17" fillId="6" borderId="8" xfId="0" applyNumberFormat="1" applyFont="1" applyFill="1" applyBorder="1" applyAlignment="1">
      <alignment horizontal="left" vertical="center"/>
    </xf>
    <xf numFmtId="0" fontId="19" fillId="0" borderId="37" xfId="0" applyFont="1" applyBorder="1" applyAlignment="1">
      <alignment horizontal="center" vertical="center"/>
    </xf>
    <xf numFmtId="0" fontId="0" fillId="0" borderId="39" xfId="0" applyBorder="1"/>
    <xf numFmtId="49" fontId="19" fillId="0" borderId="39" xfId="0" applyNumberFormat="1" applyFont="1" applyBorder="1" applyAlignment="1">
      <alignment horizontal="center" vertical="center"/>
    </xf>
    <xf numFmtId="0" fontId="19" fillId="0" borderId="39" xfId="0" applyFont="1" applyBorder="1" applyAlignment="1">
      <alignment horizontal="center" vertical="center"/>
    </xf>
    <xf numFmtId="0" fontId="19" fillId="0" borderId="40" xfId="0" applyFont="1" applyBorder="1" applyAlignment="1">
      <alignment horizontal="center" vertical="center"/>
    </xf>
    <xf numFmtId="1" fontId="35" fillId="8" borderId="39" xfId="0" applyNumberFormat="1" applyFont="1" applyFill="1" applyBorder="1" applyAlignment="1">
      <alignment horizontal="center" vertical="center"/>
    </xf>
    <xf numFmtId="0" fontId="40" fillId="0" borderId="7" xfId="0" applyFont="1" applyBorder="1" applyAlignment="1">
      <alignment horizontal="left"/>
    </xf>
    <xf numFmtId="0" fontId="24" fillId="0" borderId="7" xfId="0" applyFont="1" applyBorder="1" applyAlignment="1">
      <alignment horizontal="left" vertical="center"/>
    </xf>
    <xf numFmtId="0" fontId="62" fillId="0" borderId="0" xfId="0" applyFont="1"/>
    <xf numFmtId="49" fontId="22" fillId="6" borderId="0" xfId="0" applyNumberFormat="1" applyFont="1" applyFill="1" applyBorder="1" applyAlignment="1">
      <alignment horizontal="left"/>
    </xf>
    <xf numFmtId="49" fontId="38" fillId="0" borderId="0" xfId="0" applyNumberFormat="1" applyFont="1" applyFill="1" applyBorder="1" applyAlignment="1">
      <alignment vertical="top"/>
    </xf>
    <xf numFmtId="49" fontId="7" fillId="0" borderId="0" xfId="0" applyNumberFormat="1" applyFont="1" applyFill="1" applyBorder="1" applyAlignment="1">
      <alignment vertical="top"/>
    </xf>
    <xf numFmtId="0" fontId="0" fillId="0" borderId="0" xfId="0" applyFill="1" applyBorder="1"/>
    <xf numFmtId="49" fontId="21" fillId="6" borderId="0" xfId="0" applyNumberFormat="1" applyFont="1" applyFill="1" applyBorder="1" applyAlignment="1">
      <alignment horizontal="left"/>
    </xf>
    <xf numFmtId="49" fontId="25" fillId="0" borderId="0" xfId="0" applyNumberFormat="1" applyFont="1" applyFill="1" applyBorder="1"/>
    <xf numFmtId="49" fontId="19" fillId="0" borderId="0" xfId="0" applyNumberFormat="1" applyFont="1" applyFill="1" applyBorder="1"/>
    <xf numFmtId="49" fontId="41" fillId="0" borderId="0" xfId="0" applyNumberFormat="1" applyFont="1" applyFill="1" applyBorder="1" applyAlignment="1">
      <alignment vertical="center"/>
    </xf>
    <xf numFmtId="49" fontId="29" fillId="0" borderId="0" xfId="0" applyNumberFormat="1" applyFont="1" applyFill="1" applyBorder="1" applyAlignment="1">
      <alignment vertical="center"/>
    </xf>
    <xf numFmtId="49" fontId="30" fillId="0" borderId="0" xfId="0" applyNumberFormat="1" applyFont="1" applyFill="1" applyBorder="1" applyAlignment="1">
      <alignment horizontal="right" vertical="center"/>
    </xf>
    <xf numFmtId="49" fontId="42" fillId="0" borderId="0" xfId="0" applyNumberFormat="1" applyFont="1" applyFill="1" applyBorder="1" applyAlignment="1">
      <alignment vertical="center"/>
    </xf>
    <xf numFmtId="49" fontId="17" fillId="0" borderId="0" xfId="0" applyNumberFormat="1" applyFont="1" applyFill="1" applyBorder="1" applyAlignment="1">
      <alignment vertical="center"/>
    </xf>
    <xf numFmtId="49" fontId="19" fillId="5" borderId="0" xfId="0" applyNumberFormat="1" applyFont="1" applyFill="1" applyBorder="1"/>
    <xf numFmtId="0" fontId="0" fillId="5" borderId="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4" fillId="2" borderId="0" xfId="0" applyFont="1" applyFill="1"/>
    <xf numFmtId="49" fontId="19" fillId="4" borderId="0" xfId="0" applyNumberFormat="1" applyFont="1" applyFill="1" applyBorder="1"/>
    <xf numFmtId="0" fontId="0" fillId="4" borderId="0" xfId="0" applyFill="1" applyBorder="1" applyAlignment="1">
      <alignment horizontal="center"/>
    </xf>
    <xf numFmtId="49" fontId="19" fillId="10" borderId="0" xfId="0" applyNumberFormat="1" applyFont="1" applyFill="1" applyBorder="1"/>
    <xf numFmtId="0" fontId="0" fillId="10" borderId="0" xfId="0" applyFill="1" applyBorder="1" applyAlignment="1">
      <alignment horizontal="center"/>
    </xf>
    <xf numFmtId="0" fontId="0" fillId="12" borderId="24" xfId="0" applyNumberFormat="1" applyFill="1" applyBorder="1" applyAlignment="1">
      <alignment horizontal="center"/>
    </xf>
    <xf numFmtId="0" fontId="47" fillId="6" borderId="0" xfId="0" applyFont="1" applyFill="1" applyBorder="1" applyAlignment="1">
      <alignment horizontal="center"/>
    </xf>
    <xf numFmtId="49" fontId="48" fillId="0" borderId="0" xfId="0" applyNumberFormat="1" applyFont="1" applyFill="1" applyBorder="1" applyAlignment="1">
      <alignment horizontal="left" vertical="center"/>
    </xf>
    <xf numFmtId="49" fontId="50" fillId="0" borderId="0" xfId="0" applyNumberFormat="1" applyFont="1" applyFill="1" applyBorder="1" applyAlignment="1">
      <alignment vertical="center"/>
    </xf>
    <xf numFmtId="49" fontId="48" fillId="0" borderId="0" xfId="0" applyNumberFormat="1" applyFont="1" applyFill="1" applyBorder="1" applyAlignment="1">
      <alignment vertical="center"/>
    </xf>
    <xf numFmtId="49" fontId="51" fillId="0" borderId="0" xfId="0" applyNumberFormat="1" applyFont="1" applyFill="1" applyBorder="1" applyAlignment="1">
      <alignment vertical="center"/>
    </xf>
    <xf numFmtId="49" fontId="12" fillId="6" borderId="0" xfId="0" applyNumberFormat="1" applyFont="1" applyFill="1" applyBorder="1" applyAlignment="1">
      <alignment vertical="center"/>
    </xf>
    <xf numFmtId="49" fontId="51" fillId="6" borderId="0" xfId="0" applyNumberFormat="1" applyFont="1" applyFill="1" applyBorder="1" applyAlignment="1">
      <alignment vertical="center"/>
    </xf>
    <xf numFmtId="49" fontId="12" fillId="0" borderId="0" xfId="0" applyNumberFormat="1" applyFont="1" applyFill="1" applyBorder="1" applyAlignment="1">
      <alignment vertical="center"/>
    </xf>
    <xf numFmtId="0" fontId="12" fillId="6" borderId="0" xfId="0" applyFont="1" applyFill="1" applyBorder="1" applyAlignment="1">
      <alignment vertical="center"/>
    </xf>
    <xf numFmtId="0" fontId="0" fillId="6" borderId="0" xfId="0" applyFill="1" applyBorder="1"/>
    <xf numFmtId="49" fontId="12" fillId="2" borderId="0" xfId="0" applyNumberFormat="1" applyFont="1" applyFill="1" applyBorder="1" applyAlignment="1">
      <alignment horizontal="right" vertical="center"/>
    </xf>
    <xf numFmtId="0" fontId="48" fillId="2" borderId="0" xfId="0" applyFont="1" applyFill="1" applyBorder="1" applyAlignment="1">
      <alignment vertical="center"/>
    </xf>
    <xf numFmtId="49" fontId="12" fillId="2" borderId="0" xfId="0" applyNumberFormat="1" applyFont="1" applyFill="1" applyBorder="1" applyAlignment="1">
      <alignment vertical="center"/>
    </xf>
    <xf numFmtId="0" fontId="52" fillId="0" borderId="0" xfId="0" applyFont="1" applyFill="1" applyBorder="1" applyAlignment="1">
      <alignment horizontal="right" vertical="center"/>
    </xf>
    <xf numFmtId="0" fontId="0" fillId="0" borderId="0" xfId="0" applyFont="1"/>
    <xf numFmtId="0" fontId="0" fillId="0" borderId="35" xfId="0" applyFont="1" applyBorder="1"/>
    <xf numFmtId="0" fontId="0" fillId="0" borderId="7" xfId="0" applyFont="1" applyBorder="1"/>
    <xf numFmtId="49" fontId="21" fillId="0" borderId="0" xfId="0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 vertical="top"/>
    </xf>
    <xf numFmtId="49" fontId="22" fillId="0" borderId="0" xfId="0" applyNumberFormat="1" applyFont="1" applyFill="1" applyAlignment="1">
      <alignment horizontal="left"/>
    </xf>
    <xf numFmtId="0" fontId="23" fillId="0" borderId="0" xfId="0" applyFont="1" applyFill="1" applyAlignment="1">
      <alignment horizontal="left"/>
    </xf>
    <xf numFmtId="49" fontId="6" fillId="0" borderId="0" xfId="0" applyNumberFormat="1" applyFont="1" applyFill="1" applyAlignment="1">
      <alignment horizontal="left"/>
    </xf>
    <xf numFmtId="0" fontId="29" fillId="2" borderId="0" xfId="0" applyNumberFormat="1" applyFont="1" applyFill="1" applyAlignment="1">
      <alignment horizontal="left" vertical="center"/>
    </xf>
    <xf numFmtId="49" fontId="10" fillId="6" borderId="0" xfId="0" applyNumberFormat="1" applyFont="1" applyFill="1" applyBorder="1" applyAlignment="1">
      <alignment horizontal="left" vertical="center"/>
    </xf>
    <xf numFmtId="49" fontId="11" fillId="0" borderId="0" xfId="0" applyNumberFormat="1" applyFont="1" applyAlignment="1">
      <alignment horizontal="left"/>
    </xf>
    <xf numFmtId="49" fontId="34" fillId="0" borderId="35" xfId="0" applyNumberFormat="1" applyFont="1" applyBorder="1" applyAlignment="1">
      <alignment horizontal="left"/>
    </xf>
    <xf numFmtId="49" fontId="34" fillId="0" borderId="7" xfId="0" applyNumberFormat="1" applyFont="1" applyBorder="1" applyAlignment="1">
      <alignment horizontal="left"/>
    </xf>
    <xf numFmtId="0" fontId="19" fillId="0" borderId="7" xfId="0" applyNumberFormat="1" applyFont="1" applyBorder="1" applyAlignment="1">
      <alignment horizontal="center" vertical="center"/>
    </xf>
    <xf numFmtId="0" fontId="19" fillId="0" borderId="25" xfId="0" applyNumberFormat="1" applyFont="1" applyBorder="1" applyAlignment="1">
      <alignment horizontal="center" vertical="center"/>
    </xf>
    <xf numFmtId="0" fontId="34" fillId="5" borderId="0" xfId="0" applyFont="1" applyFill="1" applyBorder="1" applyAlignment="1">
      <alignment horizontal="center"/>
    </xf>
    <xf numFmtId="0" fontId="34" fillId="4" borderId="0" xfId="0" applyFont="1" applyFill="1" applyBorder="1" applyAlignment="1">
      <alignment horizontal="center"/>
    </xf>
    <xf numFmtId="0" fontId="11" fillId="6" borderId="0" xfId="0" applyFont="1" applyFill="1" applyAlignment="1">
      <alignment horizontal="center"/>
    </xf>
    <xf numFmtId="0" fontId="11" fillId="11" borderId="0" xfId="0" applyFont="1" applyFill="1" applyAlignment="1">
      <alignment horizontal="center"/>
    </xf>
    <xf numFmtId="0" fontId="63" fillId="6" borderId="29" xfId="0" applyFont="1" applyFill="1" applyBorder="1" applyAlignment="1">
      <alignment vertical="center"/>
    </xf>
    <xf numFmtId="0" fontId="11" fillId="6" borderId="29" xfId="0" applyFont="1" applyFill="1" applyBorder="1"/>
    <xf numFmtId="0" fontId="34" fillId="10" borderId="0" xfId="0" applyFont="1" applyFill="1" applyBorder="1" applyAlignment="1">
      <alignment horizontal="center"/>
    </xf>
    <xf numFmtId="0" fontId="64" fillId="6" borderId="0" xfId="0" applyFont="1" applyFill="1" applyAlignment="1">
      <alignment horizontal="center"/>
    </xf>
    <xf numFmtId="0" fontId="64" fillId="11" borderId="0" xfId="0" applyFont="1" applyFill="1" applyAlignment="1">
      <alignment horizontal="center"/>
    </xf>
    <xf numFmtId="0" fontId="0" fillId="6" borderId="7" xfId="0" applyFill="1" applyBorder="1"/>
    <xf numFmtId="0" fontId="11" fillId="11" borderId="7" xfId="0" applyFont="1" applyFill="1" applyBorder="1" applyAlignment="1">
      <alignment horizontal="center" vertical="center"/>
    </xf>
    <xf numFmtId="0" fontId="34" fillId="6" borderId="0" xfId="0" applyFont="1" applyFill="1" applyAlignment="1">
      <alignment horizontal="center" vertical="center"/>
    </xf>
    <xf numFmtId="0" fontId="0" fillId="6" borderId="0" xfId="0" applyFill="1" applyBorder="1" applyAlignment="1">
      <alignment horizontal="center"/>
    </xf>
    <xf numFmtId="0" fontId="8" fillId="0" borderId="41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8" borderId="13" xfId="0" applyFont="1" applyFill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1" fontId="35" fillId="8" borderId="35" xfId="0" applyNumberFormat="1" applyFont="1" applyFill="1" applyBorder="1" applyAlignment="1">
      <alignment horizontal="center" vertical="center"/>
    </xf>
    <xf numFmtId="0" fontId="35" fillId="8" borderId="35" xfId="0" applyFont="1" applyFill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1" fontId="35" fillId="8" borderId="7" xfId="0" applyNumberFormat="1" applyFont="1" applyFill="1" applyBorder="1" applyAlignment="1">
      <alignment horizontal="center" vertical="center"/>
    </xf>
    <xf numFmtId="0" fontId="35" fillId="8" borderId="7" xfId="0" applyFont="1" applyFill="1" applyBorder="1" applyAlignment="1">
      <alignment horizontal="center" vertical="center"/>
    </xf>
    <xf numFmtId="0" fontId="19" fillId="8" borderId="7" xfId="0" applyFont="1" applyFill="1" applyBorder="1" applyAlignment="1">
      <alignment horizontal="center" vertical="center"/>
    </xf>
    <xf numFmtId="49" fontId="19" fillId="0" borderId="24" xfId="0" applyNumberFormat="1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35" fillId="8" borderId="24" xfId="0" applyFont="1" applyFill="1" applyBorder="1" applyAlignment="1">
      <alignment horizontal="center" vertical="center"/>
    </xf>
    <xf numFmtId="0" fontId="19" fillId="8" borderId="24" xfId="0" applyFont="1" applyFill="1" applyBorder="1" applyAlignment="1">
      <alignment horizontal="center" vertical="center"/>
    </xf>
    <xf numFmtId="0" fontId="0" fillId="0" borderId="44" xfId="0" applyBorder="1"/>
    <xf numFmtId="49" fontId="19" fillId="0" borderId="44" xfId="0" applyNumberFormat="1" applyFont="1" applyBorder="1" applyAlignment="1">
      <alignment horizontal="center" vertical="center"/>
    </xf>
    <xf numFmtId="0" fontId="19" fillId="0" borderId="44" xfId="0" applyFont="1" applyBorder="1" applyAlignment="1">
      <alignment horizontal="center" vertical="center"/>
    </xf>
    <xf numFmtId="0" fontId="19" fillId="0" borderId="43" xfId="0" applyFont="1" applyBorder="1" applyAlignment="1">
      <alignment horizontal="center" vertical="center"/>
    </xf>
    <xf numFmtId="0" fontId="19" fillId="0" borderId="45" xfId="0" applyFont="1" applyBorder="1" applyAlignment="1">
      <alignment horizontal="center" vertical="center"/>
    </xf>
    <xf numFmtId="1" fontId="35" fillId="8" borderId="46" xfId="0" applyNumberFormat="1" applyFont="1" applyFill="1" applyBorder="1" applyAlignment="1">
      <alignment horizontal="center" vertical="center"/>
    </xf>
    <xf numFmtId="0" fontId="35" fillId="8" borderId="45" xfId="0" applyFont="1" applyFill="1" applyBorder="1" applyAlignment="1">
      <alignment horizontal="center" vertical="center"/>
    </xf>
    <xf numFmtId="1" fontId="35" fillId="8" borderId="44" xfId="0" applyNumberFormat="1" applyFont="1" applyFill="1" applyBorder="1" applyAlignment="1">
      <alignment horizontal="center" vertical="center"/>
    </xf>
    <xf numFmtId="0" fontId="35" fillId="8" borderId="47" xfId="0" applyFont="1" applyFill="1" applyBorder="1" applyAlignment="1">
      <alignment horizontal="center" vertical="center"/>
    </xf>
    <xf numFmtId="0" fontId="19" fillId="8" borderId="48" xfId="0" applyFont="1" applyFill="1" applyBorder="1" applyAlignment="1">
      <alignment horizontal="center" vertical="center"/>
    </xf>
    <xf numFmtId="0" fontId="19" fillId="0" borderId="48" xfId="0" applyFont="1" applyBorder="1" applyAlignment="1">
      <alignment horizontal="center" vertical="center"/>
    </xf>
    <xf numFmtId="0" fontId="8" fillId="0" borderId="35" xfId="0" applyFont="1" applyBorder="1" applyAlignment="1">
      <alignment vertical="center"/>
    </xf>
    <xf numFmtId="0" fontId="35" fillId="8" borderId="39" xfId="0" applyFont="1" applyFill="1" applyBorder="1" applyAlignment="1">
      <alignment horizontal="center" vertical="center"/>
    </xf>
    <xf numFmtId="0" fontId="53" fillId="16" borderId="5" xfId="0" applyFont="1" applyFill="1" applyBorder="1" applyAlignment="1">
      <alignment horizontal="center" vertical="center"/>
    </xf>
    <xf numFmtId="0" fontId="53" fillId="16" borderId="26" xfId="0" applyFont="1" applyFill="1" applyBorder="1" applyAlignment="1">
      <alignment horizontal="center" vertical="center"/>
    </xf>
    <xf numFmtId="0" fontId="53" fillId="16" borderId="6" xfId="0" applyFont="1" applyFill="1" applyBorder="1" applyAlignment="1">
      <alignment horizontal="center" vertical="center"/>
    </xf>
    <xf numFmtId="0" fontId="53" fillId="0" borderId="5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4" fillId="3" borderId="32" xfId="0" applyFont="1" applyFill="1" applyBorder="1" applyAlignment="1">
      <alignment horizontal="center" vertical="center" wrapText="1"/>
    </xf>
    <xf numFmtId="0" fontId="54" fillId="3" borderId="30" xfId="0" applyFont="1" applyFill="1" applyBorder="1" applyAlignment="1">
      <alignment horizontal="center" vertical="center" wrapText="1"/>
    </xf>
    <xf numFmtId="0" fontId="54" fillId="3" borderId="33" xfId="0" applyFont="1" applyFill="1" applyBorder="1" applyAlignment="1">
      <alignment horizontal="center" vertical="center" wrapText="1"/>
    </xf>
    <xf numFmtId="0" fontId="54" fillId="3" borderId="34" xfId="0" applyFont="1" applyFill="1" applyBorder="1" applyAlignment="1">
      <alignment horizontal="center" vertical="center" wrapText="1"/>
    </xf>
    <xf numFmtId="0" fontId="54" fillId="3" borderId="29" xfId="0" applyFont="1" applyFill="1" applyBorder="1" applyAlignment="1">
      <alignment horizontal="center" vertical="center" wrapText="1"/>
    </xf>
    <xf numFmtId="0" fontId="54" fillId="3" borderId="23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shrinkToFit="1"/>
    </xf>
    <xf numFmtId="49" fontId="14" fillId="6" borderId="0" xfId="0" applyNumberFormat="1" applyFont="1" applyFill="1" applyAlignment="1">
      <alignment vertical="top" shrinkToFit="1"/>
    </xf>
    <xf numFmtId="14" fontId="17" fillId="6" borderId="8" xfId="0" applyNumberFormat="1" applyFont="1" applyFill="1" applyBorder="1" applyAlignment="1">
      <alignment horizontal="left" vertical="center"/>
    </xf>
    <xf numFmtId="0" fontId="0" fillId="2" borderId="7" xfId="0" applyFill="1" applyBorder="1" applyAlignment="1">
      <alignment vertical="center"/>
    </xf>
    <xf numFmtId="0" fontId="12" fillId="6" borderId="0" xfId="0" applyFont="1" applyFill="1" applyAlignment="1">
      <alignment horizontal="left" vertical="center"/>
    </xf>
    <xf numFmtId="0" fontId="0" fillId="0" borderId="7" xfId="0" applyBorder="1" applyAlignment="1">
      <alignment horizontal="right" vertical="center" shrinkToFit="1"/>
    </xf>
    <xf numFmtId="0" fontId="0" fillId="14" borderId="7" xfId="0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2" fillId="6" borderId="30" xfId="0" applyFont="1" applyFill="1" applyBorder="1" applyAlignment="1">
      <alignment horizontal="left" vertical="center"/>
    </xf>
    <xf numFmtId="0" fontId="12" fillId="6" borderId="0" xfId="0" applyFont="1" applyFill="1" applyBorder="1" applyAlignment="1">
      <alignment horizontal="left" vertical="center"/>
    </xf>
    <xf numFmtId="0" fontId="34" fillId="6" borderId="29" xfId="0" applyFont="1" applyFill="1" applyBorder="1" applyAlignment="1">
      <alignment vertical="center" shrinkToFit="1"/>
    </xf>
    <xf numFmtId="0" fontId="0" fillId="6" borderId="29" xfId="0" applyFill="1" applyBorder="1" applyAlignment="1">
      <alignment horizontal="center"/>
    </xf>
    <xf numFmtId="49" fontId="57" fillId="7" borderId="34" xfId="0" applyNumberFormat="1" applyFont="1" applyFill="1" applyBorder="1"/>
    <xf numFmtId="49" fontId="57" fillId="0" borderId="5" xfId="0" applyNumberFormat="1" applyFont="1" applyBorder="1"/>
    <xf numFmtId="49" fontId="57" fillId="0" borderId="5" xfId="0" applyNumberFormat="1" applyFont="1" applyBorder="1" applyAlignment="1">
      <alignment horizontal="center"/>
    </xf>
    <xf numFmtId="49" fontId="56" fillId="0" borderId="5" xfId="0" applyNumberFormat="1" applyFont="1" applyBorder="1"/>
    <xf numFmtId="0" fontId="62" fillId="0" borderId="7" xfId="0" applyFont="1" applyBorder="1"/>
    <xf numFmtId="0" fontId="56" fillId="0" borderId="7" xfId="0" applyFont="1" applyBorder="1"/>
    <xf numFmtId="49" fontId="11" fillId="0" borderId="7" xfId="0" applyNumberFormat="1" applyFont="1" applyBorder="1" applyAlignment="1">
      <alignment horizontal="left"/>
    </xf>
    <xf numFmtId="0" fontId="59" fillId="0" borderId="7" xfId="0" applyFont="1" applyBorder="1"/>
  </cellXfs>
  <cellStyles count="2">
    <cellStyle name="Normál" xfId="0" builtinId="0"/>
    <cellStyle name="Pénznem" xfId="1" builtinId="4"/>
  </cellStyles>
  <dxfs count="326"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i val="0"/>
        <condense val="0"/>
        <extend val="0"/>
        <color indexed="23"/>
      </font>
      <fill>
        <patternFill>
          <bgColor indexed="23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4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</dxfs>
  <tableStyles count="0" defaultTableStyle="TableStyleMedium2" defaultPivotStyle="PivotStyleLight16"/>
  <colors>
    <mruColors>
      <color rgb="FF66FF33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10.jpeg"/><Relationship Id="rId1" Type="http://schemas.openxmlformats.org/officeDocument/2006/relationships/image" Target="../media/image9.jpeg"/><Relationship Id="rId4" Type="http://schemas.openxmlformats.org/officeDocument/2006/relationships/image" Target="../media/image4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eg"/><Relationship Id="rId2" Type="http://schemas.openxmlformats.org/officeDocument/2006/relationships/image" Target="../media/image7.jpeg"/><Relationship Id="rId1" Type="http://schemas.openxmlformats.org/officeDocument/2006/relationships/image" Target="../media/image11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jpeg"/><Relationship Id="rId1" Type="http://schemas.openxmlformats.org/officeDocument/2006/relationships/image" Target="../media/image12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3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4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13.jpeg"/><Relationship Id="rId1" Type="http://schemas.openxmlformats.org/officeDocument/2006/relationships/image" Target="../media/image7.jpe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14.jpeg"/><Relationship Id="rId1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304800</xdr:colOff>
      <xdr:row>15</xdr:row>
      <xdr:rowOff>0</xdr:rowOff>
    </xdr:from>
    <xdr:to>
      <xdr:col>4</xdr:col>
      <xdr:colOff>1228725</xdr:colOff>
      <xdr:row>15</xdr:row>
      <xdr:rowOff>0</xdr:rowOff>
    </xdr:to>
    <xdr:sp macro="" textlink="">
      <xdr:nvSpPr>
        <xdr:cNvPr id="2" name="Text 4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410200" y="3486150"/>
          <a:ext cx="923925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hu-HU" sz="2200" b="0" i="0" u="none" strike="noStrike" baseline="0">
              <a:solidFill>
                <a:srgbClr val="000000"/>
              </a:solidFill>
              <a:latin typeface="ITF"/>
            </a:rPr>
            <a:t>I</a:t>
          </a:r>
        </a:p>
      </xdr:txBody>
    </xdr:sp>
    <xdr:clientData/>
  </xdr:twoCellAnchor>
  <xdr:twoCellAnchor editAs="oneCell">
    <xdr:from>
      <xdr:col>4</xdr:col>
      <xdr:colOff>1238250</xdr:colOff>
      <xdr:row>0</xdr:row>
      <xdr:rowOff>0</xdr:rowOff>
    </xdr:from>
    <xdr:to>
      <xdr:col>7</xdr:col>
      <xdr:colOff>19050</xdr:colOff>
      <xdr:row>5</xdr:row>
      <xdr:rowOff>28575</xdr:rowOff>
    </xdr:to>
    <xdr:pic>
      <xdr:nvPicPr>
        <xdr:cNvPr id="3" name="Kép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43650" y="0"/>
          <a:ext cx="127635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476250</xdr:colOff>
      <xdr:row>0</xdr:row>
      <xdr:rowOff>0</xdr:rowOff>
    </xdr:from>
    <xdr:to>
      <xdr:col>12</xdr:col>
      <xdr:colOff>466725</xdr:colOff>
      <xdr:row>2</xdr:row>
      <xdr:rowOff>104775</xdr:rowOff>
    </xdr:to>
    <xdr:pic>
      <xdr:nvPicPr>
        <xdr:cNvPr id="2" name="Kép 2">
          <a:extLst>
            <a:ext uri="{FF2B5EF4-FFF2-40B4-BE49-F238E27FC236}">
              <a16:creationId xmlns=""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0"/>
          <a:ext cx="6000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533400</xdr:colOff>
      <xdr:row>0</xdr:row>
      <xdr:rowOff>28575</xdr:rowOff>
    </xdr:from>
    <xdr:to>
      <xdr:col>12</xdr:col>
      <xdr:colOff>542925</xdr:colOff>
      <xdr:row>1</xdr:row>
      <xdr:rowOff>161925</xdr:rowOff>
    </xdr:to>
    <xdr:pic>
      <xdr:nvPicPr>
        <xdr:cNvPr id="3" name="Kép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28575"/>
          <a:ext cx="5810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476250</xdr:colOff>
      <xdr:row>0</xdr:row>
      <xdr:rowOff>19050</xdr:rowOff>
    </xdr:from>
    <xdr:to>
      <xdr:col>12</xdr:col>
      <xdr:colOff>428625</xdr:colOff>
      <xdr:row>2</xdr:row>
      <xdr:rowOff>95250</xdr:rowOff>
    </xdr:to>
    <xdr:pic>
      <xdr:nvPicPr>
        <xdr:cNvPr id="4" name="Kép 2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19050"/>
          <a:ext cx="5238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495300</xdr:colOff>
      <xdr:row>0</xdr:row>
      <xdr:rowOff>47625</xdr:rowOff>
    </xdr:from>
    <xdr:to>
      <xdr:col>12</xdr:col>
      <xdr:colOff>419100</xdr:colOff>
      <xdr:row>2</xdr:row>
      <xdr:rowOff>95250</xdr:rowOff>
    </xdr:to>
    <xdr:pic>
      <xdr:nvPicPr>
        <xdr:cNvPr id="5" name="Kép 4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47625"/>
          <a:ext cx="4953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200025</xdr:colOff>
          <xdr:row>0</xdr:row>
          <xdr:rowOff>76200</xdr:rowOff>
        </xdr:from>
        <xdr:to>
          <xdr:col>14</xdr:col>
          <xdr:colOff>123825</xdr:colOff>
          <xdr:row>1</xdr:row>
          <xdr:rowOff>133350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="" xmlns:a16="http://schemas.microsoft.com/office/drawing/2014/main" id="{00000000-0008-0000-0B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438150</xdr:colOff>
      <xdr:row>0</xdr:row>
      <xdr:rowOff>38100</xdr:rowOff>
    </xdr:from>
    <xdr:to>
      <xdr:col>15</xdr:col>
      <xdr:colOff>0</xdr:colOff>
      <xdr:row>2</xdr:row>
      <xdr:rowOff>66675</xdr:rowOff>
    </xdr:to>
    <xdr:pic>
      <xdr:nvPicPr>
        <xdr:cNvPr id="3" name="Kép 2">
          <a:extLst>
            <a:ext uri="{FF2B5EF4-FFF2-40B4-BE49-F238E27FC236}">
              <a16:creationId xmlns=""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38100"/>
          <a:ext cx="5048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200025</xdr:colOff>
          <xdr:row>0</xdr:row>
          <xdr:rowOff>76200</xdr:rowOff>
        </xdr:from>
        <xdr:to>
          <xdr:col>14</xdr:col>
          <xdr:colOff>123825</xdr:colOff>
          <xdr:row>1</xdr:row>
          <xdr:rowOff>133350</xdr:rowOff>
        </xdr:to>
        <xdr:sp macro="" textlink="">
          <xdr:nvSpPr>
            <xdr:cNvPr id="12292" name="Button 4" hidden="1">
              <a:extLst>
                <a:ext uri="{63B3BB69-23CF-44E3-9099-C40C66FF867C}">
                  <a14:compatExt spid="_x0000_s12292"/>
                </a:ext>
                <a:ext uri="{FF2B5EF4-FFF2-40B4-BE49-F238E27FC236}">
                  <a16:creationId xmlns="" xmlns:a16="http://schemas.microsoft.com/office/drawing/2014/main" id="{00000000-0008-0000-09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457200</xdr:colOff>
      <xdr:row>0</xdr:row>
      <xdr:rowOff>57150</xdr:rowOff>
    </xdr:from>
    <xdr:to>
      <xdr:col>15</xdr:col>
      <xdr:colOff>0</xdr:colOff>
      <xdr:row>2</xdr:row>
      <xdr:rowOff>95250</xdr:rowOff>
    </xdr:to>
    <xdr:pic>
      <xdr:nvPicPr>
        <xdr:cNvPr id="5" name="Kép 4">
          <a:extLst>
            <a:ext uri="{FF2B5EF4-FFF2-40B4-BE49-F238E27FC236}">
              <a16:creationId xmlns=""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0" y="57150"/>
          <a:ext cx="381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200025</xdr:colOff>
          <xdr:row>0</xdr:row>
          <xdr:rowOff>76200</xdr:rowOff>
        </xdr:from>
        <xdr:to>
          <xdr:col>14</xdr:col>
          <xdr:colOff>123825</xdr:colOff>
          <xdr:row>1</xdr:row>
          <xdr:rowOff>133350</xdr:rowOff>
        </xdr:to>
        <xdr:sp macro="" textlink="">
          <xdr:nvSpPr>
            <xdr:cNvPr id="12293" name="Button 5" hidden="1">
              <a:extLst>
                <a:ext uri="{63B3BB69-23CF-44E3-9099-C40C66FF867C}">
                  <a14:compatExt spid="_x0000_s122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381000</xdr:colOff>
      <xdr:row>0</xdr:row>
      <xdr:rowOff>38100</xdr:rowOff>
    </xdr:from>
    <xdr:to>
      <xdr:col>16</xdr:col>
      <xdr:colOff>457200</xdr:colOff>
      <xdr:row>1</xdr:row>
      <xdr:rowOff>171450</xdr:rowOff>
    </xdr:to>
    <xdr:pic>
      <xdr:nvPicPr>
        <xdr:cNvPr id="7" name="Kép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0450" y="38100"/>
          <a:ext cx="5715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428625</xdr:colOff>
      <xdr:row>0</xdr:row>
      <xdr:rowOff>0</xdr:rowOff>
    </xdr:from>
    <xdr:to>
      <xdr:col>12</xdr:col>
      <xdr:colOff>400050</xdr:colOff>
      <xdr:row>2</xdr:row>
      <xdr:rowOff>85725</xdr:rowOff>
    </xdr:to>
    <xdr:pic>
      <xdr:nvPicPr>
        <xdr:cNvPr id="2" name="Kép 2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9800" y="0"/>
          <a:ext cx="5810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476250</xdr:colOff>
      <xdr:row>0</xdr:row>
      <xdr:rowOff>19050</xdr:rowOff>
    </xdr:from>
    <xdr:to>
      <xdr:col>12</xdr:col>
      <xdr:colOff>428625</xdr:colOff>
      <xdr:row>2</xdr:row>
      <xdr:rowOff>95250</xdr:rowOff>
    </xdr:to>
    <xdr:pic>
      <xdr:nvPicPr>
        <xdr:cNvPr id="3" name="Kép 2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19050"/>
          <a:ext cx="5238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495300</xdr:colOff>
      <xdr:row>0</xdr:row>
      <xdr:rowOff>47625</xdr:rowOff>
    </xdr:from>
    <xdr:to>
      <xdr:col>12</xdr:col>
      <xdr:colOff>419100</xdr:colOff>
      <xdr:row>2</xdr:row>
      <xdr:rowOff>95250</xdr:rowOff>
    </xdr:to>
    <xdr:pic>
      <xdr:nvPicPr>
        <xdr:cNvPr id="4" name="Kép 3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47625"/>
          <a:ext cx="4953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200025</xdr:colOff>
          <xdr:row>0</xdr:row>
          <xdr:rowOff>76200</xdr:rowOff>
        </xdr:from>
        <xdr:to>
          <xdr:col>14</xdr:col>
          <xdr:colOff>123825</xdr:colOff>
          <xdr:row>1</xdr:row>
          <xdr:rowOff>133350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="" xmlns:a16="http://schemas.microsoft.com/office/drawing/2014/main" id="{00000000-0008-0000-0D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428625</xdr:colOff>
      <xdr:row>0</xdr:row>
      <xdr:rowOff>66675</xdr:rowOff>
    </xdr:from>
    <xdr:to>
      <xdr:col>15</xdr:col>
      <xdr:colOff>0</xdr:colOff>
      <xdr:row>2</xdr:row>
      <xdr:rowOff>95250</xdr:rowOff>
    </xdr:to>
    <xdr:pic>
      <xdr:nvPicPr>
        <xdr:cNvPr id="3" name="Kép 2">
          <a:extLst>
            <a:ext uri="{FF2B5EF4-FFF2-40B4-BE49-F238E27FC236}">
              <a16:creationId xmlns=""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7550" y="66675"/>
          <a:ext cx="5048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200025</xdr:colOff>
          <xdr:row>0</xdr:row>
          <xdr:rowOff>238125</xdr:rowOff>
        </xdr:from>
        <xdr:to>
          <xdr:col>14</xdr:col>
          <xdr:colOff>123825</xdr:colOff>
          <xdr:row>1</xdr:row>
          <xdr:rowOff>133350</xdr:rowOff>
        </xdr:to>
        <xdr:sp macro="" textlink="">
          <xdr:nvSpPr>
            <xdr:cNvPr id="14340" name="Button 4" hidden="1">
              <a:extLst>
                <a:ext uri="{63B3BB69-23CF-44E3-9099-C40C66FF867C}">
                  <a14:compatExt spid="_x0000_s14340"/>
                </a:ext>
                <a:ext uri="{FF2B5EF4-FFF2-40B4-BE49-F238E27FC236}">
                  <a16:creationId xmlns="" xmlns:a16="http://schemas.microsoft.com/office/drawing/2014/main" id="{00000000-0008-0000-03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381000</xdr:colOff>
      <xdr:row>0</xdr:row>
      <xdr:rowOff>38100</xdr:rowOff>
    </xdr:from>
    <xdr:to>
      <xdr:col>15</xdr:col>
      <xdr:colOff>0</xdr:colOff>
      <xdr:row>2</xdr:row>
      <xdr:rowOff>123825</xdr:rowOff>
    </xdr:to>
    <xdr:pic>
      <xdr:nvPicPr>
        <xdr:cNvPr id="5" name="Kép 4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38100"/>
          <a:ext cx="1143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9525</xdr:colOff>
      <xdr:row>0</xdr:row>
      <xdr:rowOff>66675</xdr:rowOff>
    </xdr:from>
    <xdr:to>
      <xdr:col>12</xdr:col>
      <xdr:colOff>514350</xdr:colOff>
      <xdr:row>2</xdr:row>
      <xdr:rowOff>95250</xdr:rowOff>
    </xdr:to>
    <xdr:pic>
      <xdr:nvPicPr>
        <xdr:cNvPr id="2" name="Kép 2">
          <a:extLst>
            <a:ext uri="{FF2B5EF4-FFF2-40B4-BE49-F238E27FC236}">
              <a16:creationId xmlns=""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300" y="66675"/>
          <a:ext cx="5048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495300</xdr:colOff>
      <xdr:row>0</xdr:row>
      <xdr:rowOff>47625</xdr:rowOff>
    </xdr:from>
    <xdr:to>
      <xdr:col>12</xdr:col>
      <xdr:colOff>419100</xdr:colOff>
      <xdr:row>2</xdr:row>
      <xdr:rowOff>95250</xdr:rowOff>
    </xdr:to>
    <xdr:pic>
      <xdr:nvPicPr>
        <xdr:cNvPr id="3" name="Kép 2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47625"/>
          <a:ext cx="4953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495300</xdr:colOff>
      <xdr:row>0</xdr:row>
      <xdr:rowOff>47625</xdr:rowOff>
    </xdr:from>
    <xdr:to>
      <xdr:col>12</xdr:col>
      <xdr:colOff>419100</xdr:colOff>
      <xdr:row>2</xdr:row>
      <xdr:rowOff>95250</xdr:rowOff>
    </xdr:to>
    <xdr:pic>
      <xdr:nvPicPr>
        <xdr:cNvPr id="4" name="Kép 2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47625"/>
          <a:ext cx="4953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200025</xdr:colOff>
          <xdr:row>0</xdr:row>
          <xdr:rowOff>76200</xdr:rowOff>
        </xdr:from>
        <xdr:to>
          <xdr:col>14</xdr:col>
          <xdr:colOff>123825</xdr:colOff>
          <xdr:row>1</xdr:row>
          <xdr:rowOff>133350</xdr:rowOff>
        </xdr:to>
        <xdr:sp macro="" textlink="">
          <xdr:nvSpPr>
            <xdr:cNvPr id="16385" name="Button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="" xmlns:a16="http://schemas.microsoft.com/office/drawing/2014/main" id="{00000000-0008-0000-0F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457200</xdr:colOff>
      <xdr:row>0</xdr:row>
      <xdr:rowOff>57150</xdr:rowOff>
    </xdr:from>
    <xdr:to>
      <xdr:col>15</xdr:col>
      <xdr:colOff>0</xdr:colOff>
      <xdr:row>2</xdr:row>
      <xdr:rowOff>95250</xdr:rowOff>
    </xdr:to>
    <xdr:pic>
      <xdr:nvPicPr>
        <xdr:cNvPr id="3" name="Kép 2">
          <a:extLst>
            <a:ext uri="{FF2B5EF4-FFF2-40B4-BE49-F238E27FC236}">
              <a16:creationId xmlns="" xmlns:a16="http://schemas.microsoft.com/office/drawing/2014/main" id="{00000000-0008-0000-0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025" y="57150"/>
          <a:ext cx="51435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200025</xdr:colOff>
          <xdr:row>0</xdr:row>
          <xdr:rowOff>76200</xdr:rowOff>
        </xdr:from>
        <xdr:to>
          <xdr:col>14</xdr:col>
          <xdr:colOff>123825</xdr:colOff>
          <xdr:row>1</xdr:row>
          <xdr:rowOff>133350</xdr:rowOff>
        </xdr:to>
        <xdr:sp macro="" textlink="">
          <xdr:nvSpPr>
            <xdr:cNvPr id="16388" name="Button 4" hidden="1">
              <a:extLst>
                <a:ext uri="{63B3BB69-23CF-44E3-9099-C40C66FF867C}">
                  <a14:compatExt spid="_x0000_s16388"/>
                </a:ext>
                <a:ext uri="{FF2B5EF4-FFF2-40B4-BE49-F238E27FC236}">
                  <a16:creationId xmlns="" xmlns:a16="http://schemas.microsoft.com/office/drawing/2014/main" id="{00000000-0008-0000-0D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428625</xdr:colOff>
      <xdr:row>0</xdr:row>
      <xdr:rowOff>66675</xdr:rowOff>
    </xdr:from>
    <xdr:to>
      <xdr:col>15</xdr:col>
      <xdr:colOff>0</xdr:colOff>
      <xdr:row>2</xdr:row>
      <xdr:rowOff>95250</xdr:rowOff>
    </xdr:to>
    <xdr:pic>
      <xdr:nvPicPr>
        <xdr:cNvPr id="5" name="Kép 4">
          <a:extLst>
            <a:ext uri="{FF2B5EF4-FFF2-40B4-BE49-F238E27FC236}">
              <a16:creationId xmlns=""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66675"/>
          <a:ext cx="6667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200025</xdr:colOff>
          <xdr:row>0</xdr:row>
          <xdr:rowOff>238125</xdr:rowOff>
        </xdr:from>
        <xdr:to>
          <xdr:col>14</xdr:col>
          <xdr:colOff>123825</xdr:colOff>
          <xdr:row>1</xdr:row>
          <xdr:rowOff>133350</xdr:rowOff>
        </xdr:to>
        <xdr:sp macro="" textlink="">
          <xdr:nvSpPr>
            <xdr:cNvPr id="16389" name="Button 5" hidden="1">
              <a:extLst>
                <a:ext uri="{63B3BB69-23CF-44E3-9099-C40C66FF867C}">
                  <a14:compatExt spid="_x0000_s16389"/>
                </a:ext>
                <a:ext uri="{FF2B5EF4-FFF2-40B4-BE49-F238E27FC236}">
                  <a16:creationId xmlns="" xmlns:a16="http://schemas.microsoft.com/office/drawing/2014/main" id="{00000000-0008-0000-03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381000</xdr:colOff>
      <xdr:row>0</xdr:row>
      <xdr:rowOff>38100</xdr:rowOff>
    </xdr:from>
    <xdr:to>
      <xdr:col>15</xdr:col>
      <xdr:colOff>0</xdr:colOff>
      <xdr:row>2</xdr:row>
      <xdr:rowOff>123825</xdr:rowOff>
    </xdr:to>
    <xdr:pic>
      <xdr:nvPicPr>
        <xdr:cNvPr id="7" name="Kép 6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38100"/>
          <a:ext cx="1143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476250</xdr:colOff>
      <xdr:row>0</xdr:row>
      <xdr:rowOff>0</xdr:rowOff>
    </xdr:from>
    <xdr:to>
      <xdr:col>12</xdr:col>
      <xdr:colOff>466725</xdr:colOff>
      <xdr:row>2</xdr:row>
      <xdr:rowOff>104775</xdr:rowOff>
    </xdr:to>
    <xdr:pic>
      <xdr:nvPicPr>
        <xdr:cNvPr id="2" name="Kép 2">
          <a:extLst>
            <a:ext uri="{FF2B5EF4-FFF2-40B4-BE49-F238E27FC236}">
              <a16:creationId xmlns=""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5525" y="0"/>
          <a:ext cx="600075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9525</xdr:colOff>
      <xdr:row>0</xdr:row>
      <xdr:rowOff>66675</xdr:rowOff>
    </xdr:from>
    <xdr:to>
      <xdr:col>12</xdr:col>
      <xdr:colOff>514350</xdr:colOff>
      <xdr:row>2</xdr:row>
      <xdr:rowOff>95250</xdr:rowOff>
    </xdr:to>
    <xdr:pic>
      <xdr:nvPicPr>
        <xdr:cNvPr id="3" name="Kép 2">
          <a:extLst>
            <a:ext uri="{FF2B5EF4-FFF2-40B4-BE49-F238E27FC236}">
              <a16:creationId xmlns="" xmlns:a16="http://schemas.microsoft.com/office/drawing/2014/main" id="{00000000-0008-0000-0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300" y="66675"/>
          <a:ext cx="50482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495300</xdr:colOff>
      <xdr:row>0</xdr:row>
      <xdr:rowOff>47625</xdr:rowOff>
    </xdr:from>
    <xdr:to>
      <xdr:col>12</xdr:col>
      <xdr:colOff>419100</xdr:colOff>
      <xdr:row>2</xdr:row>
      <xdr:rowOff>95250</xdr:rowOff>
    </xdr:to>
    <xdr:pic>
      <xdr:nvPicPr>
        <xdr:cNvPr id="4" name="Kép 3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47625"/>
          <a:ext cx="4953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495300</xdr:colOff>
      <xdr:row>0</xdr:row>
      <xdr:rowOff>47625</xdr:rowOff>
    </xdr:from>
    <xdr:to>
      <xdr:col>12</xdr:col>
      <xdr:colOff>419100</xdr:colOff>
      <xdr:row>2</xdr:row>
      <xdr:rowOff>95250</xdr:rowOff>
    </xdr:to>
    <xdr:pic>
      <xdr:nvPicPr>
        <xdr:cNvPr id="5" name="Kép 2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47625"/>
          <a:ext cx="4953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200025</xdr:colOff>
          <xdr:row>1</xdr:row>
          <xdr:rowOff>57150</xdr:rowOff>
        </xdr:from>
        <xdr:to>
          <xdr:col>14</xdr:col>
          <xdr:colOff>123825</xdr:colOff>
          <xdr:row>1</xdr:row>
          <xdr:rowOff>133350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=""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371475</xdr:colOff>
      <xdr:row>0</xdr:row>
      <xdr:rowOff>9525</xdr:rowOff>
    </xdr:from>
    <xdr:to>
      <xdr:col>15</xdr:col>
      <xdr:colOff>0</xdr:colOff>
      <xdr:row>2</xdr:row>
      <xdr:rowOff>95250</xdr:rowOff>
    </xdr:to>
    <xdr:pic>
      <xdr:nvPicPr>
        <xdr:cNvPr id="3" name="Kép 2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4325" y="9525"/>
          <a:ext cx="5715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200025</xdr:colOff>
          <xdr:row>0</xdr:row>
          <xdr:rowOff>238125</xdr:rowOff>
        </xdr:from>
        <xdr:to>
          <xdr:col>14</xdr:col>
          <xdr:colOff>123825</xdr:colOff>
          <xdr:row>1</xdr:row>
          <xdr:rowOff>133350</xdr:rowOff>
        </xdr:to>
        <xdr:sp macro="" textlink="">
          <xdr:nvSpPr>
            <xdr:cNvPr id="5121" name="Button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="" xmlns:a16="http://schemas.microsoft.com/office/drawing/2014/main" id="{00000000-0008-0000-03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381000</xdr:colOff>
      <xdr:row>0</xdr:row>
      <xdr:rowOff>38100</xdr:rowOff>
    </xdr:from>
    <xdr:to>
      <xdr:col>15</xdr:col>
      <xdr:colOff>0</xdr:colOff>
      <xdr:row>2</xdr:row>
      <xdr:rowOff>123825</xdr:rowOff>
    </xdr:to>
    <xdr:pic>
      <xdr:nvPicPr>
        <xdr:cNvPr id="3" name="Kép 2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38100"/>
          <a:ext cx="5715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495300</xdr:colOff>
      <xdr:row>0</xdr:row>
      <xdr:rowOff>47625</xdr:rowOff>
    </xdr:from>
    <xdr:to>
      <xdr:col>12</xdr:col>
      <xdr:colOff>419100</xdr:colOff>
      <xdr:row>2</xdr:row>
      <xdr:rowOff>95250</xdr:rowOff>
    </xdr:to>
    <xdr:pic>
      <xdr:nvPicPr>
        <xdr:cNvPr id="2" name="Kép 2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47625"/>
          <a:ext cx="5334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200025</xdr:colOff>
          <xdr:row>1</xdr:row>
          <xdr:rowOff>85725</xdr:rowOff>
        </xdr:from>
        <xdr:to>
          <xdr:col>14</xdr:col>
          <xdr:colOff>123825</xdr:colOff>
          <xdr:row>1</xdr:row>
          <xdr:rowOff>133350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="" xmlns:a16="http://schemas.microsoft.com/office/drawing/2014/main" id="{00000000-0008-0000-05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381000</xdr:colOff>
      <xdr:row>0</xdr:row>
      <xdr:rowOff>38100</xdr:rowOff>
    </xdr:from>
    <xdr:to>
      <xdr:col>15</xdr:col>
      <xdr:colOff>0</xdr:colOff>
      <xdr:row>2</xdr:row>
      <xdr:rowOff>123825</xdr:rowOff>
    </xdr:to>
    <xdr:pic>
      <xdr:nvPicPr>
        <xdr:cNvPr id="3" name="Kép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38100"/>
          <a:ext cx="5715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200025</xdr:colOff>
          <xdr:row>0</xdr:row>
          <xdr:rowOff>238125</xdr:rowOff>
        </xdr:from>
        <xdr:to>
          <xdr:col>14</xdr:col>
          <xdr:colOff>123825</xdr:colOff>
          <xdr:row>1</xdr:row>
          <xdr:rowOff>133350</xdr:rowOff>
        </xdr:to>
        <xdr:sp macro="" textlink="">
          <xdr:nvSpPr>
            <xdr:cNvPr id="2052" name="Butto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="" xmlns:a16="http://schemas.microsoft.com/office/drawing/2014/main" id="{00000000-0008-0000-03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381000</xdr:colOff>
      <xdr:row>0</xdr:row>
      <xdr:rowOff>38100</xdr:rowOff>
    </xdr:from>
    <xdr:to>
      <xdr:col>15</xdr:col>
      <xdr:colOff>0</xdr:colOff>
      <xdr:row>2</xdr:row>
      <xdr:rowOff>123825</xdr:rowOff>
    </xdr:to>
    <xdr:pic>
      <xdr:nvPicPr>
        <xdr:cNvPr id="5" name="Kép 4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38100"/>
          <a:ext cx="1143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533400</xdr:colOff>
      <xdr:row>0</xdr:row>
      <xdr:rowOff>57150</xdr:rowOff>
    </xdr:from>
    <xdr:to>
      <xdr:col>12</xdr:col>
      <xdr:colOff>428625</xdr:colOff>
      <xdr:row>2</xdr:row>
      <xdr:rowOff>85725</xdr:rowOff>
    </xdr:to>
    <xdr:pic>
      <xdr:nvPicPr>
        <xdr:cNvPr id="2" name="Kép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300" y="57150"/>
          <a:ext cx="5048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200025</xdr:colOff>
          <xdr:row>0</xdr:row>
          <xdr:rowOff>76200</xdr:rowOff>
        </xdr:from>
        <xdr:to>
          <xdr:col>14</xdr:col>
          <xdr:colOff>123825</xdr:colOff>
          <xdr:row>1</xdr:row>
          <xdr:rowOff>133350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=""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371475</xdr:colOff>
      <xdr:row>0</xdr:row>
      <xdr:rowOff>9525</xdr:rowOff>
    </xdr:from>
    <xdr:to>
      <xdr:col>15</xdr:col>
      <xdr:colOff>0</xdr:colOff>
      <xdr:row>2</xdr:row>
      <xdr:rowOff>95250</xdr:rowOff>
    </xdr:to>
    <xdr:pic>
      <xdr:nvPicPr>
        <xdr:cNvPr id="3" name="Kép 2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53275" y="9525"/>
          <a:ext cx="5715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200025</xdr:colOff>
          <xdr:row>1</xdr:row>
          <xdr:rowOff>85725</xdr:rowOff>
        </xdr:from>
        <xdr:to>
          <xdr:col>14</xdr:col>
          <xdr:colOff>123825</xdr:colOff>
          <xdr:row>1</xdr:row>
          <xdr:rowOff>133350</xdr:rowOff>
        </xdr:to>
        <xdr:sp macro="" textlink="">
          <xdr:nvSpPr>
            <xdr:cNvPr id="8196" name="Button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="" xmlns:a16="http://schemas.microsoft.com/office/drawing/2014/main" id="{00000000-0008-0000-05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381000</xdr:colOff>
      <xdr:row>0</xdr:row>
      <xdr:rowOff>38100</xdr:rowOff>
    </xdr:from>
    <xdr:to>
      <xdr:col>15</xdr:col>
      <xdr:colOff>0</xdr:colOff>
      <xdr:row>2</xdr:row>
      <xdr:rowOff>123825</xdr:rowOff>
    </xdr:to>
    <xdr:pic>
      <xdr:nvPicPr>
        <xdr:cNvPr id="5" name="Kép 4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38100"/>
          <a:ext cx="1143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200025</xdr:colOff>
          <xdr:row>0</xdr:row>
          <xdr:rowOff>238125</xdr:rowOff>
        </xdr:from>
        <xdr:to>
          <xdr:col>14</xdr:col>
          <xdr:colOff>123825</xdr:colOff>
          <xdr:row>1</xdr:row>
          <xdr:rowOff>133350</xdr:rowOff>
        </xdr:to>
        <xdr:sp macro="" textlink="">
          <xdr:nvSpPr>
            <xdr:cNvPr id="8197" name="Button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="" xmlns:a16="http://schemas.microsoft.com/office/drawing/2014/main" id="{00000000-0008-0000-03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381000</xdr:colOff>
      <xdr:row>0</xdr:row>
      <xdr:rowOff>38100</xdr:rowOff>
    </xdr:from>
    <xdr:to>
      <xdr:col>15</xdr:col>
      <xdr:colOff>0</xdr:colOff>
      <xdr:row>2</xdr:row>
      <xdr:rowOff>123825</xdr:rowOff>
    </xdr:to>
    <xdr:pic>
      <xdr:nvPicPr>
        <xdr:cNvPr id="7" name="Kép 6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38100"/>
          <a:ext cx="11430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476250</xdr:colOff>
      <xdr:row>0</xdr:row>
      <xdr:rowOff>19050</xdr:rowOff>
    </xdr:from>
    <xdr:to>
      <xdr:col>12</xdr:col>
      <xdr:colOff>428625</xdr:colOff>
      <xdr:row>2</xdr:row>
      <xdr:rowOff>95250</xdr:rowOff>
    </xdr:to>
    <xdr:pic>
      <xdr:nvPicPr>
        <xdr:cNvPr id="2" name="Kép 2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19050"/>
          <a:ext cx="561975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495300</xdr:colOff>
      <xdr:row>0</xdr:row>
      <xdr:rowOff>47625</xdr:rowOff>
    </xdr:from>
    <xdr:to>
      <xdr:col>12</xdr:col>
      <xdr:colOff>419100</xdr:colOff>
      <xdr:row>2</xdr:row>
      <xdr:rowOff>95250</xdr:rowOff>
    </xdr:to>
    <xdr:pic>
      <xdr:nvPicPr>
        <xdr:cNvPr id="3" name="Kép 2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24575" y="47625"/>
          <a:ext cx="4953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200025</xdr:colOff>
          <xdr:row>0</xdr:row>
          <xdr:rowOff>76200</xdr:rowOff>
        </xdr:from>
        <xdr:to>
          <xdr:col>14</xdr:col>
          <xdr:colOff>123825</xdr:colOff>
          <xdr:row>1</xdr:row>
          <xdr:rowOff>133350</xdr:rowOff>
        </xdr:to>
        <xdr:sp macro="" textlink="">
          <xdr:nvSpPr>
            <xdr:cNvPr id="10241" name="Button 1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="" xmlns:a16="http://schemas.microsoft.com/office/drawing/2014/main" id="{00000000-0008-0000-09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457200</xdr:colOff>
      <xdr:row>0</xdr:row>
      <xdr:rowOff>57150</xdr:rowOff>
    </xdr:from>
    <xdr:to>
      <xdr:col>15</xdr:col>
      <xdr:colOff>0</xdr:colOff>
      <xdr:row>2</xdr:row>
      <xdr:rowOff>95250</xdr:rowOff>
    </xdr:to>
    <xdr:pic>
      <xdr:nvPicPr>
        <xdr:cNvPr id="3" name="Kép 2">
          <a:extLst>
            <a:ext uri="{FF2B5EF4-FFF2-40B4-BE49-F238E27FC236}">
              <a16:creationId xmlns=""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6650" y="57150"/>
          <a:ext cx="51435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200025</xdr:colOff>
          <xdr:row>0</xdr:row>
          <xdr:rowOff>76200</xdr:rowOff>
        </xdr:from>
        <xdr:to>
          <xdr:col>14</xdr:col>
          <xdr:colOff>123825</xdr:colOff>
          <xdr:row>1</xdr:row>
          <xdr:rowOff>133350</xdr:rowOff>
        </xdr:to>
        <xdr:sp macro="" textlink="">
          <xdr:nvSpPr>
            <xdr:cNvPr id="10247" name="Button 7" hidden="1">
              <a:extLst>
                <a:ext uri="{63B3BB69-23CF-44E3-9099-C40C66FF867C}">
                  <a14:compatExt spid="_x0000_s102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Sorsolási rangsor </a:t>
              </a:r>
            </a:p>
            <a:p>
              <a:pPr algn="ctr" rtl="0">
                <a:defRPr sz="1000"/>
              </a:pPr>
              <a:r>
                <a:rPr lang="hu-HU" sz="7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szerinti sorbarakás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14</xdr:col>
      <xdr:colOff>381000</xdr:colOff>
      <xdr:row>0</xdr:row>
      <xdr:rowOff>38100</xdr:rowOff>
    </xdr:from>
    <xdr:to>
      <xdr:col>16</xdr:col>
      <xdr:colOff>457200</xdr:colOff>
      <xdr:row>1</xdr:row>
      <xdr:rowOff>171450</xdr:rowOff>
    </xdr:to>
    <xdr:pic>
      <xdr:nvPicPr>
        <xdr:cNvPr id="7" name="Kép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86575" y="38100"/>
          <a:ext cx="5715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unka/Di&#225;kolimpia/2024-2025/Sorsol&#225;s%20&#233;s%20j&#225;t&#233;krend/Szabolcs-Szatm&#225;r-Bereg%20v&#225;rmegye%20-%20P&#225;zm&#225;ndi%20Viktor/2025%20Di&#225;kolimpia%20Szabolcs%20v&#225;rmegye%20tov&#225;bbjutottak%20&#233;s%20kij&#225;tszand&#243;%20d&#246;nt&#337;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Munka/Di&#225;kolimpia/2024-2025/Sorsol&#225;s%20&#233;s%20j&#225;t&#233;krend/Szabolcs-Szatm&#225;r-Bereg%20v&#225;rmegye%20-%20P&#225;zm&#225;ndi%20Viktor/2025%20Di&#225;kolimpia%20Szabolcs%20v&#225;rmegye%20kij&#225;tszand&#243;%20t&#225;bl&#225;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elhaszn&#225;l&#243;/Desktop/2025%20TENISZB&#205;R&#211;/A%20R&#233;gi%20&#252;res%20Excel%20t&#225;bl&#225;k%20ready%20to%20fil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talanos"/>
      <sheetName val="TOVÁBBJUTOTTAK"/>
      <sheetName val="II.kcs. U9 fiú B DÖNTŐ"/>
      <sheetName val="tábla1"/>
      <sheetName val="VII. kcs. U18 lány B"/>
      <sheetName val="tábla2"/>
      <sheetName val="VIII. kcs. U18+ fiú B"/>
      <sheetName val="tábla3"/>
      <sheetName val="2025 Diákolimpia Szabolcs várme"/>
    </sheetNames>
    <definedNames>
      <definedName name="egyeni_fotabla_sorsolasi_ranglista"/>
    </definedNames>
    <sheetDataSet>
      <sheetData sheetId="0" refreshError="1">
        <row r="6">
          <cell r="A6" t="str">
            <v>Sz-Sz-B vármegyei Diákolimpia továbbjutottak és döntők</v>
          </cell>
        </row>
        <row r="8">
          <cell r="A8" t="str">
            <v>II.kcs U9 fiú B</v>
          </cell>
        </row>
        <row r="10">
          <cell r="A10">
            <v>45776</v>
          </cell>
          <cell r="C10" t="str">
            <v>Nyíregyháza</v>
          </cell>
          <cell r="D10" t="str">
            <v xml:space="preserve">  </v>
          </cell>
        </row>
      </sheetData>
      <sheetData sheetId="1" refreshError="1"/>
      <sheetData sheetId="2" refreshError="1">
        <row r="7">
          <cell r="A7">
            <v>1</v>
          </cell>
          <cell r="B7" t="str">
            <v>Papp Zalán</v>
          </cell>
          <cell r="C7" t="str">
            <v>II.kcs U9 fiú B</v>
          </cell>
          <cell r="D7" t="str">
            <v>Nyíregyházi Arany János Gimnázium, Általános Iskola és Kollégium</v>
          </cell>
        </row>
        <row r="8">
          <cell r="A8">
            <v>2</v>
          </cell>
          <cell r="B8" t="str">
            <v>Pázmándi Viktor</v>
          </cell>
          <cell r="C8" t="str">
            <v>II.kcs U9 fiú B</v>
          </cell>
          <cell r="D8" t="str">
            <v>Szent Miklós Görögkatolikus Általános Iskola</v>
          </cell>
        </row>
        <row r="9">
          <cell r="A9">
            <v>3</v>
          </cell>
        </row>
        <row r="10">
          <cell r="A10">
            <v>4</v>
          </cell>
        </row>
        <row r="11">
          <cell r="A11">
            <v>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talanos"/>
      <sheetName val="V.kcs. U14 fiú B"/>
      <sheetName val="tábla1"/>
      <sheetName val="VI. kcs. U16 fiú B"/>
      <sheetName val="tábla2 "/>
      <sheetName val="VI. kcs. U16 lány B"/>
      <sheetName val="tábla3"/>
      <sheetName val="VII. kcs U18 fiú B"/>
      <sheetName val="tábla4"/>
      <sheetName val="VII. kcs. U18 fiú A"/>
      <sheetName val="tábla5"/>
      <sheetName val="2025 Diákolimpia Szabolcs várme"/>
    </sheetNames>
    <definedNames>
      <definedName name="egyeni_fotabla_sorsolasi_ranglista"/>
    </definedNames>
    <sheetDataSet>
      <sheetData sheetId="0" refreshError="1">
        <row r="6">
          <cell r="A6" t="str">
            <v>Sz-Sz-B vármegyei Diákolimpia kijátszandó táblák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talanos"/>
      <sheetName val="Birók"/>
      <sheetName val="1Q ELO"/>
      <sheetName val="1Q 8&gt;2"/>
      <sheetName val="1Q 8&gt;4"/>
      <sheetName val="1Q 16&gt;4"/>
      <sheetName val="1MD ELO"/>
      <sheetName val="1E3"/>
      <sheetName val="1E4"/>
      <sheetName val="1E5"/>
      <sheetName val="1E6"/>
      <sheetName val="1E7"/>
      <sheetName val="1E8"/>
      <sheetName val="1MD 8"/>
      <sheetName val="1MD 16"/>
      <sheetName val="1MD 32"/>
      <sheetName val="1MD 64"/>
      <sheetName val="1D ELO"/>
      <sheetName val="1D 8"/>
      <sheetName val="1D 16"/>
      <sheetName val="1D 32"/>
      <sheetName val="1Q ELO (2)"/>
      <sheetName val="1Q 8&gt;2 (2)"/>
      <sheetName val="1Q 8&gt;4 (2)"/>
      <sheetName val="1Q 16&gt;4 (2)"/>
      <sheetName val="1MD ELO (2)"/>
      <sheetName val="1E3 (2)"/>
      <sheetName val="1E4 (2)"/>
      <sheetName val="1E5 (2)"/>
      <sheetName val="1E6 (2)"/>
      <sheetName val="1E7 (2)"/>
      <sheetName val="1E8 (2)"/>
      <sheetName val="1MD 8 (2)"/>
      <sheetName val="1MD 16 (2)"/>
      <sheetName val="1MD 32 (2)"/>
      <sheetName val="1MD 64 (2)"/>
      <sheetName val="1D ELO (2)"/>
      <sheetName val="1D 8 (2)"/>
      <sheetName val="1D 16 (2)"/>
      <sheetName val="1D 32 (2)"/>
      <sheetName val="1Q ELO (3)"/>
      <sheetName val="1Q 8&gt;2 (3)"/>
      <sheetName val="1Q 8&gt;4 (3)"/>
      <sheetName val="1Q 16&gt;4 (3)"/>
      <sheetName val="1MD ELO (3)"/>
      <sheetName val="1E3 (3)"/>
      <sheetName val="1E4 (3)"/>
      <sheetName val="1E5 (3)"/>
      <sheetName val="1E6 (3)"/>
      <sheetName val="1E7 (3)"/>
      <sheetName val="1E8 (3)"/>
      <sheetName val="1MD 8 (3)"/>
      <sheetName val="1MD 16 (3)"/>
      <sheetName val="1MD 32 (3)"/>
      <sheetName val="1MD 64 (3)"/>
      <sheetName val="1D ELO (3)"/>
      <sheetName val="1D 8 (3)"/>
      <sheetName val="1D 16 (3)"/>
      <sheetName val="1D 32 (3)"/>
      <sheetName val="1Q ELO (4)"/>
      <sheetName val="1Q 8&gt;2 (4)"/>
      <sheetName val="1Q 8&gt;4 (4)"/>
      <sheetName val="1Q 16&gt;4 (4)"/>
      <sheetName val="1MD ELO (4)"/>
      <sheetName val="1E3 (4)"/>
      <sheetName val="1E4 (4)"/>
      <sheetName val="1E5 (4)"/>
      <sheetName val="1E6 (4)"/>
      <sheetName val="1E7 (4)"/>
      <sheetName val="1E8 (4)"/>
      <sheetName val="1MD 8 (4)"/>
      <sheetName val="1MD 16 (4)"/>
      <sheetName val="1MD 32 (4)"/>
      <sheetName val="1MD 64 (4)"/>
      <sheetName val="1D ELO (4)"/>
      <sheetName val="1D 8 (4)"/>
      <sheetName val="1D 16 (4)"/>
      <sheetName val="1D 32 (4)"/>
      <sheetName val="1Q ELO (5)"/>
      <sheetName val="1Q 8&gt;2 (5)"/>
      <sheetName val="1Q 8&gt;4 (5)"/>
      <sheetName val="1Q 16&gt;4 (5)"/>
      <sheetName val="1MD ELO (5)"/>
      <sheetName val="1E3 (5)"/>
      <sheetName val="1E4 (5)"/>
      <sheetName val="1E5 (5)"/>
      <sheetName val="1E6 (5)"/>
      <sheetName val="1E7 (5)"/>
      <sheetName val="1E8 (5)"/>
      <sheetName val="1MD 8 (5)"/>
      <sheetName val="1MD 16 (5)"/>
      <sheetName val="1MD 32 (5)"/>
      <sheetName val="1MD 64 (5)"/>
      <sheetName val="1D ELO (5)"/>
      <sheetName val="1D 8 (5)"/>
      <sheetName val="1D 16 (5)"/>
      <sheetName val="1D 32 (5)"/>
      <sheetName val="A Régi üres Excel táblák ready "/>
    </sheetNames>
    <definedNames>
      <definedName name="egyeni_fotabla_sorsolasi_ranglista"/>
    </definedNames>
    <sheetDataSet>
      <sheetData sheetId="0">
        <row r="10">
          <cell r="D10" t="str">
            <v xml:space="preserve">  </v>
          </cell>
          <cell r="E10" t="str">
            <v>Pázmándi Viktor</v>
          </cell>
        </row>
      </sheetData>
      <sheetData sheetId="1"/>
      <sheetData sheetId="2"/>
      <sheetData sheetId="3"/>
      <sheetData sheetId="4"/>
      <sheetData sheetId="5"/>
      <sheetData sheetId="6">
        <row r="7">
          <cell r="A7">
            <v>1</v>
          </cell>
        </row>
        <row r="8">
          <cell r="A8">
            <v>2</v>
          </cell>
        </row>
        <row r="9">
          <cell r="A9">
            <v>3</v>
          </cell>
        </row>
        <row r="10">
          <cell r="A10">
            <v>4</v>
          </cell>
        </row>
        <row r="11">
          <cell r="A11">
            <v>5</v>
          </cell>
        </row>
        <row r="12">
          <cell r="A12">
            <v>6</v>
          </cell>
        </row>
        <row r="13">
          <cell r="A13">
            <v>7</v>
          </cell>
        </row>
        <row r="14">
          <cell r="A14">
            <v>8</v>
          </cell>
        </row>
        <row r="15">
          <cell r="A15">
            <v>9</v>
          </cell>
        </row>
        <row r="16">
          <cell r="A16">
            <v>10</v>
          </cell>
        </row>
        <row r="17">
          <cell r="A17">
            <v>11</v>
          </cell>
        </row>
        <row r="18">
          <cell r="A18">
            <v>12</v>
          </cell>
        </row>
        <row r="19">
          <cell r="A19">
            <v>13</v>
          </cell>
        </row>
        <row r="20">
          <cell r="A20">
            <v>14</v>
          </cell>
        </row>
        <row r="21">
          <cell r="A21">
            <v>15</v>
          </cell>
        </row>
        <row r="22">
          <cell r="A22">
            <v>16</v>
          </cell>
        </row>
        <row r="23">
          <cell r="A23">
            <v>17</v>
          </cell>
        </row>
        <row r="24">
          <cell r="A24">
            <v>18</v>
          </cell>
        </row>
        <row r="25">
          <cell r="A25">
            <v>19</v>
          </cell>
        </row>
        <row r="26">
          <cell r="A26">
            <v>20</v>
          </cell>
        </row>
        <row r="27">
          <cell r="A27">
            <v>21</v>
          </cell>
        </row>
        <row r="28">
          <cell r="A28">
            <v>22</v>
          </cell>
        </row>
        <row r="29">
          <cell r="A29">
            <v>23</v>
          </cell>
        </row>
        <row r="30">
          <cell r="A30">
            <v>24</v>
          </cell>
        </row>
        <row r="31">
          <cell r="A31">
            <v>25</v>
          </cell>
        </row>
        <row r="32">
          <cell r="A32">
            <v>26</v>
          </cell>
        </row>
        <row r="33">
          <cell r="A33">
            <v>27</v>
          </cell>
        </row>
        <row r="34">
          <cell r="A34">
            <v>28</v>
          </cell>
        </row>
        <row r="35">
          <cell r="A35">
            <v>29</v>
          </cell>
        </row>
        <row r="36">
          <cell r="A36">
            <v>30</v>
          </cell>
        </row>
        <row r="37">
          <cell r="A37">
            <v>31</v>
          </cell>
        </row>
        <row r="38">
          <cell r="A38">
            <v>32</v>
          </cell>
        </row>
        <row r="39">
          <cell r="A39">
            <v>33</v>
          </cell>
        </row>
        <row r="40">
          <cell r="A40">
            <v>34</v>
          </cell>
          <cell r="J40" t="e">
            <v>#REF!</v>
          </cell>
          <cell r="K40" t="str">
            <v>ZZZ9</v>
          </cell>
          <cell r="L40">
            <v>999</v>
          </cell>
          <cell r="M40">
            <v>999</v>
          </cell>
          <cell r="P40">
            <v>999</v>
          </cell>
        </row>
        <row r="41">
          <cell r="A41">
            <v>35</v>
          </cell>
          <cell r="J41" t="e">
            <v>#REF!</v>
          </cell>
          <cell r="K41" t="str">
            <v>ZZZ9</v>
          </cell>
          <cell r="L41">
            <v>999</v>
          </cell>
          <cell r="M41">
            <v>999</v>
          </cell>
          <cell r="P41">
            <v>999</v>
          </cell>
        </row>
        <row r="42">
          <cell r="A42">
            <v>36</v>
          </cell>
          <cell r="J42" t="e">
            <v>#REF!</v>
          </cell>
          <cell r="K42" t="str">
            <v>ZZZ9</v>
          </cell>
          <cell r="L42">
            <v>999</v>
          </cell>
          <cell r="M42">
            <v>999</v>
          </cell>
          <cell r="P42">
            <v>999</v>
          </cell>
        </row>
        <row r="43">
          <cell r="A43">
            <v>37</v>
          </cell>
          <cell r="J43" t="e">
            <v>#REF!</v>
          </cell>
          <cell r="K43" t="str">
            <v>ZZZ9</v>
          </cell>
          <cell r="L43">
            <v>999</v>
          </cell>
          <cell r="M43">
            <v>999</v>
          </cell>
          <cell r="P43">
            <v>999</v>
          </cell>
        </row>
        <row r="44">
          <cell r="A44">
            <v>38</v>
          </cell>
          <cell r="J44" t="e">
            <v>#REF!</v>
          </cell>
          <cell r="K44" t="str">
            <v>ZZZ9</v>
          </cell>
          <cell r="L44">
            <v>999</v>
          </cell>
          <cell r="M44">
            <v>999</v>
          </cell>
          <cell r="P44">
            <v>999</v>
          </cell>
        </row>
        <row r="45">
          <cell r="A45">
            <v>39</v>
          </cell>
          <cell r="J45" t="e">
            <v>#REF!</v>
          </cell>
          <cell r="K45" t="str">
            <v>ZZZ9</v>
          </cell>
          <cell r="L45">
            <v>999</v>
          </cell>
          <cell r="M45">
            <v>999</v>
          </cell>
          <cell r="P45">
            <v>999</v>
          </cell>
        </row>
        <row r="46">
          <cell r="A46">
            <v>40</v>
          </cell>
          <cell r="J46" t="e">
            <v>#REF!</v>
          </cell>
          <cell r="K46" t="str">
            <v>ZZZ9</v>
          </cell>
          <cell r="L46">
            <v>999</v>
          </cell>
          <cell r="M46">
            <v>999</v>
          </cell>
          <cell r="P46">
            <v>999</v>
          </cell>
        </row>
        <row r="47">
          <cell r="A47">
            <v>41</v>
          </cell>
          <cell r="J47" t="e">
            <v>#REF!</v>
          </cell>
          <cell r="K47" t="str">
            <v>ZZZ9</v>
          </cell>
          <cell r="L47">
            <v>999</v>
          </cell>
          <cell r="M47">
            <v>999</v>
          </cell>
          <cell r="P47">
            <v>999</v>
          </cell>
        </row>
        <row r="48">
          <cell r="A48">
            <v>42</v>
          </cell>
          <cell r="J48" t="e">
            <v>#REF!</v>
          </cell>
          <cell r="K48" t="str">
            <v>ZZZ9</v>
          </cell>
          <cell r="L48">
            <v>999</v>
          </cell>
          <cell r="M48">
            <v>999</v>
          </cell>
          <cell r="P48">
            <v>999</v>
          </cell>
        </row>
        <row r="49">
          <cell r="A49">
            <v>43</v>
          </cell>
          <cell r="J49" t="e">
            <v>#REF!</v>
          </cell>
          <cell r="K49" t="str">
            <v>ZZZ9</v>
          </cell>
          <cell r="L49">
            <v>999</v>
          </cell>
          <cell r="M49">
            <v>999</v>
          </cell>
          <cell r="P49">
            <v>999</v>
          </cell>
        </row>
        <row r="50">
          <cell r="A50">
            <v>44</v>
          </cell>
          <cell r="J50" t="e">
            <v>#REF!</v>
          </cell>
          <cell r="K50" t="str">
            <v>ZZZ9</v>
          </cell>
          <cell r="L50">
            <v>999</v>
          </cell>
          <cell r="M50">
            <v>999</v>
          </cell>
          <cell r="P50">
            <v>999</v>
          </cell>
        </row>
        <row r="51">
          <cell r="A51">
            <v>45</v>
          </cell>
          <cell r="J51" t="e">
            <v>#REF!</v>
          </cell>
          <cell r="K51" t="str">
            <v>ZZZ9</v>
          </cell>
          <cell r="L51">
            <v>999</v>
          </cell>
          <cell r="M51">
            <v>999</v>
          </cell>
          <cell r="P51">
            <v>999</v>
          </cell>
        </row>
        <row r="52">
          <cell r="A52">
            <v>46</v>
          </cell>
          <cell r="J52" t="e">
            <v>#REF!</v>
          </cell>
          <cell r="K52" t="str">
            <v>ZZZ9</v>
          </cell>
          <cell r="L52">
            <v>999</v>
          </cell>
          <cell r="M52">
            <v>999</v>
          </cell>
          <cell r="P52">
            <v>999</v>
          </cell>
        </row>
        <row r="53">
          <cell r="A53">
            <v>47</v>
          </cell>
          <cell r="J53" t="e">
            <v>#REF!</v>
          </cell>
          <cell r="K53" t="str">
            <v>ZZZ9</v>
          </cell>
          <cell r="L53">
            <v>999</v>
          </cell>
          <cell r="M53">
            <v>999</v>
          </cell>
          <cell r="P53">
            <v>999</v>
          </cell>
        </row>
        <row r="54">
          <cell r="A54">
            <v>48</v>
          </cell>
          <cell r="J54" t="e">
            <v>#REF!</v>
          </cell>
          <cell r="K54" t="str">
            <v>ZZZ9</v>
          </cell>
          <cell r="L54">
            <v>999</v>
          </cell>
          <cell r="M54">
            <v>999</v>
          </cell>
          <cell r="P54">
            <v>999</v>
          </cell>
        </row>
        <row r="55">
          <cell r="A55">
            <v>49</v>
          </cell>
          <cell r="J55" t="e">
            <v>#REF!</v>
          </cell>
          <cell r="K55" t="str">
            <v>ZZZ9</v>
          </cell>
          <cell r="L55">
            <v>999</v>
          </cell>
          <cell r="M55">
            <v>999</v>
          </cell>
          <cell r="P55">
            <v>999</v>
          </cell>
        </row>
        <row r="56">
          <cell r="A56">
            <v>50</v>
          </cell>
          <cell r="J56" t="e">
            <v>#REF!</v>
          </cell>
          <cell r="K56" t="str">
            <v>ZZZ9</v>
          </cell>
          <cell r="L56">
            <v>999</v>
          </cell>
          <cell r="M56">
            <v>999</v>
          </cell>
          <cell r="P56">
            <v>999</v>
          </cell>
        </row>
        <row r="57">
          <cell r="A57">
            <v>51</v>
          </cell>
          <cell r="J57" t="e">
            <v>#REF!</v>
          </cell>
          <cell r="K57" t="str">
            <v>ZZZ9</v>
          </cell>
          <cell r="L57">
            <v>999</v>
          </cell>
          <cell r="M57">
            <v>999</v>
          </cell>
          <cell r="P57">
            <v>999</v>
          </cell>
        </row>
        <row r="58">
          <cell r="A58">
            <v>52</v>
          </cell>
          <cell r="J58" t="e">
            <v>#REF!</v>
          </cell>
          <cell r="K58" t="str">
            <v>ZZZ9</v>
          </cell>
          <cell r="L58">
            <v>999</v>
          </cell>
          <cell r="M58">
            <v>999</v>
          </cell>
          <cell r="P58">
            <v>999</v>
          </cell>
        </row>
        <row r="59">
          <cell r="A59">
            <v>53</v>
          </cell>
          <cell r="J59" t="e">
            <v>#REF!</v>
          </cell>
          <cell r="K59" t="str">
            <v>ZZZ9</v>
          </cell>
          <cell r="L59">
            <v>999</v>
          </cell>
          <cell r="M59">
            <v>999</v>
          </cell>
          <cell r="P59">
            <v>999</v>
          </cell>
        </row>
        <row r="60">
          <cell r="A60">
            <v>54</v>
          </cell>
          <cell r="J60" t="e">
            <v>#REF!</v>
          </cell>
          <cell r="K60" t="str">
            <v>ZZZ9</v>
          </cell>
          <cell r="L60">
            <v>999</v>
          </cell>
          <cell r="M60">
            <v>999</v>
          </cell>
          <cell r="P60">
            <v>999</v>
          </cell>
        </row>
        <row r="61">
          <cell r="A61">
            <v>55</v>
          </cell>
          <cell r="J61" t="e">
            <v>#REF!</v>
          </cell>
          <cell r="K61" t="str">
            <v>ZZZ9</v>
          </cell>
          <cell r="L61">
            <v>999</v>
          </cell>
          <cell r="M61">
            <v>999</v>
          </cell>
          <cell r="P61">
            <v>999</v>
          </cell>
        </row>
        <row r="62">
          <cell r="A62">
            <v>56</v>
          </cell>
          <cell r="J62" t="e">
            <v>#REF!</v>
          </cell>
          <cell r="K62" t="str">
            <v>ZZZ9</v>
          </cell>
          <cell r="L62">
            <v>999</v>
          </cell>
          <cell r="M62">
            <v>999</v>
          </cell>
          <cell r="P62">
            <v>999</v>
          </cell>
        </row>
        <row r="63">
          <cell r="A63">
            <v>57</v>
          </cell>
          <cell r="J63" t="e">
            <v>#REF!</v>
          </cell>
          <cell r="K63" t="str">
            <v>ZZZ9</v>
          </cell>
          <cell r="L63">
            <v>999</v>
          </cell>
          <cell r="M63">
            <v>999</v>
          </cell>
          <cell r="P63">
            <v>999</v>
          </cell>
        </row>
        <row r="64">
          <cell r="A64">
            <v>58</v>
          </cell>
          <cell r="J64" t="e">
            <v>#REF!</v>
          </cell>
          <cell r="K64" t="str">
            <v>ZZZ9</v>
          </cell>
          <cell r="L64">
            <v>999</v>
          </cell>
          <cell r="M64">
            <v>999</v>
          </cell>
          <cell r="P64">
            <v>999</v>
          </cell>
        </row>
        <row r="65">
          <cell r="A65">
            <v>59</v>
          </cell>
          <cell r="J65" t="e">
            <v>#REF!</v>
          </cell>
          <cell r="K65" t="str">
            <v>ZZZ9</v>
          </cell>
          <cell r="L65">
            <v>999</v>
          </cell>
          <cell r="M65">
            <v>999</v>
          </cell>
          <cell r="P65">
            <v>999</v>
          </cell>
        </row>
        <row r="66">
          <cell r="A66">
            <v>60</v>
          </cell>
          <cell r="J66" t="e">
            <v>#REF!</v>
          </cell>
          <cell r="K66" t="str">
            <v>ZZZ9</v>
          </cell>
          <cell r="L66">
            <v>999</v>
          </cell>
          <cell r="M66">
            <v>999</v>
          </cell>
          <cell r="P66">
            <v>999</v>
          </cell>
        </row>
        <row r="67">
          <cell r="A67">
            <v>61</v>
          </cell>
          <cell r="J67" t="e">
            <v>#REF!</v>
          </cell>
          <cell r="K67" t="str">
            <v>ZZZ9</v>
          </cell>
          <cell r="L67">
            <v>999</v>
          </cell>
          <cell r="M67">
            <v>999</v>
          </cell>
          <cell r="P67">
            <v>999</v>
          </cell>
        </row>
        <row r="68">
          <cell r="A68">
            <v>62</v>
          </cell>
          <cell r="J68" t="e">
            <v>#REF!</v>
          </cell>
          <cell r="K68" t="str">
            <v>ZZZ9</v>
          </cell>
          <cell r="L68">
            <v>999</v>
          </cell>
          <cell r="M68">
            <v>999</v>
          </cell>
          <cell r="P68">
            <v>999</v>
          </cell>
        </row>
        <row r="69">
          <cell r="A69">
            <v>63</v>
          </cell>
          <cell r="J69" t="e">
            <v>#REF!</v>
          </cell>
          <cell r="K69" t="str">
            <v>ZZZ9</v>
          </cell>
          <cell r="L69">
            <v>999</v>
          </cell>
          <cell r="M69">
            <v>999</v>
          </cell>
          <cell r="P69">
            <v>999</v>
          </cell>
        </row>
        <row r="70">
          <cell r="A70">
            <v>64</v>
          </cell>
          <cell r="J70" t="e">
            <v>#REF!</v>
          </cell>
          <cell r="K70" t="str">
            <v>ZZZ9</v>
          </cell>
          <cell r="L70">
            <v>999</v>
          </cell>
          <cell r="M70">
            <v>999</v>
          </cell>
          <cell r="P70">
            <v>999</v>
          </cell>
        </row>
        <row r="71">
          <cell r="A71">
            <v>65</v>
          </cell>
          <cell r="J71" t="e">
            <v>#REF!</v>
          </cell>
          <cell r="K71" t="str">
            <v>ZZZ9</v>
          </cell>
          <cell r="L71">
            <v>999</v>
          </cell>
          <cell r="M71">
            <v>999</v>
          </cell>
          <cell r="P71">
            <v>999</v>
          </cell>
        </row>
        <row r="72">
          <cell r="A72">
            <v>66</v>
          </cell>
          <cell r="J72" t="e">
            <v>#REF!</v>
          </cell>
          <cell r="K72" t="str">
            <v>ZZZ9</v>
          </cell>
          <cell r="L72">
            <v>999</v>
          </cell>
          <cell r="M72">
            <v>999</v>
          </cell>
          <cell r="P72">
            <v>999</v>
          </cell>
        </row>
        <row r="73">
          <cell r="A73">
            <v>67</v>
          </cell>
          <cell r="J73" t="e">
            <v>#REF!</v>
          </cell>
          <cell r="K73" t="str">
            <v>ZZZ9</v>
          </cell>
          <cell r="L73">
            <v>999</v>
          </cell>
          <cell r="M73">
            <v>999</v>
          </cell>
          <cell r="P73">
            <v>999</v>
          </cell>
        </row>
        <row r="74">
          <cell r="A74">
            <v>68</v>
          </cell>
          <cell r="J74" t="e">
            <v>#REF!</v>
          </cell>
          <cell r="K74" t="str">
            <v>ZZZ9</v>
          </cell>
          <cell r="L74">
            <v>999</v>
          </cell>
          <cell r="M74">
            <v>999</v>
          </cell>
          <cell r="P74">
            <v>999</v>
          </cell>
        </row>
        <row r="75">
          <cell r="A75">
            <v>69</v>
          </cell>
          <cell r="J75" t="e">
            <v>#REF!</v>
          </cell>
          <cell r="K75" t="str">
            <v>ZZZ9</v>
          </cell>
          <cell r="L75">
            <v>999</v>
          </cell>
          <cell r="M75">
            <v>999</v>
          </cell>
          <cell r="P75">
            <v>999</v>
          </cell>
        </row>
        <row r="76">
          <cell r="A76">
            <v>70</v>
          </cell>
          <cell r="J76" t="e">
            <v>#REF!</v>
          </cell>
          <cell r="K76" t="str">
            <v>ZZZ9</v>
          </cell>
          <cell r="L76">
            <v>999</v>
          </cell>
          <cell r="M76">
            <v>999</v>
          </cell>
          <cell r="P76">
            <v>999</v>
          </cell>
        </row>
        <row r="77">
          <cell r="A77">
            <v>71</v>
          </cell>
          <cell r="J77" t="e">
            <v>#REF!</v>
          </cell>
          <cell r="K77" t="str">
            <v>ZZZ9</v>
          </cell>
          <cell r="L77">
            <v>999</v>
          </cell>
          <cell r="M77">
            <v>999</v>
          </cell>
          <cell r="P77">
            <v>999</v>
          </cell>
        </row>
        <row r="78">
          <cell r="A78">
            <v>72</v>
          </cell>
          <cell r="J78" t="e">
            <v>#REF!</v>
          </cell>
          <cell r="K78" t="str">
            <v>ZZZ9</v>
          </cell>
          <cell r="L78">
            <v>999</v>
          </cell>
          <cell r="M78">
            <v>999</v>
          </cell>
          <cell r="P78">
            <v>999</v>
          </cell>
        </row>
        <row r="79">
          <cell r="A79">
            <v>73</v>
          </cell>
          <cell r="J79" t="e">
            <v>#REF!</v>
          </cell>
          <cell r="K79" t="str">
            <v>ZZZ9</v>
          </cell>
          <cell r="L79">
            <v>999</v>
          </cell>
          <cell r="M79">
            <v>999</v>
          </cell>
          <cell r="P79">
            <v>999</v>
          </cell>
        </row>
        <row r="80">
          <cell r="A80">
            <v>74</v>
          </cell>
          <cell r="J80" t="e">
            <v>#REF!</v>
          </cell>
          <cell r="K80" t="str">
            <v>ZZZ9</v>
          </cell>
          <cell r="L80">
            <v>999</v>
          </cell>
          <cell r="M80">
            <v>999</v>
          </cell>
          <cell r="P80">
            <v>999</v>
          </cell>
        </row>
        <row r="81">
          <cell r="A81">
            <v>75</v>
          </cell>
          <cell r="J81" t="e">
            <v>#REF!</v>
          </cell>
          <cell r="K81" t="str">
            <v>ZZZ9</v>
          </cell>
          <cell r="L81">
            <v>999</v>
          </cell>
          <cell r="M81">
            <v>999</v>
          </cell>
          <cell r="P81">
            <v>999</v>
          </cell>
        </row>
        <row r="82">
          <cell r="A82">
            <v>76</v>
          </cell>
          <cell r="J82" t="e">
            <v>#REF!</v>
          </cell>
          <cell r="K82" t="str">
            <v>ZZZ9</v>
          </cell>
          <cell r="L82">
            <v>999</v>
          </cell>
          <cell r="M82">
            <v>999</v>
          </cell>
          <cell r="P82">
            <v>999</v>
          </cell>
        </row>
        <row r="83">
          <cell r="A83">
            <v>77</v>
          </cell>
          <cell r="J83" t="e">
            <v>#REF!</v>
          </cell>
          <cell r="K83" t="str">
            <v>ZZZ9</v>
          </cell>
          <cell r="L83">
            <v>999</v>
          </cell>
          <cell r="M83">
            <v>999</v>
          </cell>
          <cell r="P83">
            <v>999</v>
          </cell>
        </row>
        <row r="84">
          <cell r="A84">
            <v>78</v>
          </cell>
          <cell r="J84" t="e">
            <v>#REF!</v>
          </cell>
          <cell r="K84" t="str">
            <v>ZZZ9</v>
          </cell>
          <cell r="L84">
            <v>999</v>
          </cell>
          <cell r="M84">
            <v>999</v>
          </cell>
          <cell r="P84">
            <v>999</v>
          </cell>
        </row>
        <row r="85">
          <cell r="A85">
            <v>79</v>
          </cell>
          <cell r="J85" t="e">
            <v>#REF!</v>
          </cell>
          <cell r="K85" t="str">
            <v>ZZZ9</v>
          </cell>
          <cell r="L85">
            <v>999</v>
          </cell>
          <cell r="M85">
            <v>999</v>
          </cell>
          <cell r="P85">
            <v>999</v>
          </cell>
        </row>
        <row r="86">
          <cell r="A86">
            <v>80</v>
          </cell>
          <cell r="J86" t="e">
            <v>#REF!</v>
          </cell>
          <cell r="K86" t="str">
            <v>ZZZ9</v>
          </cell>
          <cell r="L86">
            <v>999</v>
          </cell>
          <cell r="M86">
            <v>999</v>
          </cell>
          <cell r="P86">
            <v>999</v>
          </cell>
        </row>
        <row r="87">
          <cell r="A87">
            <v>81</v>
          </cell>
          <cell r="J87" t="e">
            <v>#REF!</v>
          </cell>
          <cell r="K87" t="str">
            <v>ZZZ9</v>
          </cell>
          <cell r="L87">
            <v>999</v>
          </cell>
          <cell r="M87">
            <v>999</v>
          </cell>
          <cell r="P87">
            <v>999</v>
          </cell>
        </row>
        <row r="88">
          <cell r="A88">
            <v>82</v>
          </cell>
          <cell r="J88" t="e">
            <v>#REF!</v>
          </cell>
          <cell r="K88" t="str">
            <v>ZZZ9</v>
          </cell>
          <cell r="L88">
            <v>999</v>
          </cell>
          <cell r="M88">
            <v>999</v>
          </cell>
          <cell r="P88">
            <v>999</v>
          </cell>
        </row>
        <row r="89">
          <cell r="A89">
            <v>83</v>
          </cell>
          <cell r="J89" t="e">
            <v>#REF!</v>
          </cell>
          <cell r="K89" t="str">
            <v>ZZZ9</v>
          </cell>
          <cell r="L89">
            <v>999</v>
          </cell>
          <cell r="M89">
            <v>999</v>
          </cell>
          <cell r="P89">
            <v>999</v>
          </cell>
        </row>
        <row r="90">
          <cell r="A90">
            <v>84</v>
          </cell>
          <cell r="J90" t="e">
            <v>#REF!</v>
          </cell>
          <cell r="K90" t="str">
            <v>ZZZ9</v>
          </cell>
          <cell r="L90">
            <v>999</v>
          </cell>
          <cell r="M90">
            <v>999</v>
          </cell>
          <cell r="P90">
            <v>999</v>
          </cell>
        </row>
        <row r="91">
          <cell r="A91">
            <v>85</v>
          </cell>
          <cell r="J91" t="e">
            <v>#REF!</v>
          </cell>
          <cell r="K91" t="str">
            <v>ZZZ9</v>
          </cell>
          <cell r="L91">
            <v>999</v>
          </cell>
          <cell r="M91">
            <v>999</v>
          </cell>
          <cell r="P91">
            <v>999</v>
          </cell>
        </row>
        <row r="92">
          <cell r="A92">
            <v>86</v>
          </cell>
          <cell r="J92" t="e">
            <v>#REF!</v>
          </cell>
          <cell r="K92" t="str">
            <v>ZZZ9</v>
          </cell>
          <cell r="L92">
            <v>999</v>
          </cell>
          <cell r="M92">
            <v>999</v>
          </cell>
          <cell r="P92">
            <v>999</v>
          </cell>
        </row>
        <row r="93">
          <cell r="A93">
            <v>87</v>
          </cell>
          <cell r="J93" t="e">
            <v>#REF!</v>
          </cell>
          <cell r="K93" t="str">
            <v>ZZZ9</v>
          </cell>
          <cell r="L93">
            <v>999</v>
          </cell>
          <cell r="M93">
            <v>999</v>
          </cell>
          <cell r="P93">
            <v>999</v>
          </cell>
        </row>
        <row r="94">
          <cell r="A94">
            <v>88</v>
          </cell>
          <cell r="J94" t="e">
            <v>#REF!</v>
          </cell>
          <cell r="K94" t="str">
            <v>ZZZ9</v>
          </cell>
          <cell r="L94">
            <v>999</v>
          </cell>
          <cell r="M94">
            <v>999</v>
          </cell>
          <cell r="P94">
            <v>999</v>
          </cell>
        </row>
        <row r="95">
          <cell r="A95">
            <v>89</v>
          </cell>
          <cell r="J95" t="e">
            <v>#REF!</v>
          </cell>
          <cell r="K95" t="str">
            <v>ZZZ9</v>
          </cell>
          <cell r="L95">
            <v>999</v>
          </cell>
          <cell r="M95">
            <v>999</v>
          </cell>
          <cell r="P95">
            <v>999</v>
          </cell>
        </row>
        <row r="96">
          <cell r="A96">
            <v>90</v>
          </cell>
          <cell r="J96" t="e">
            <v>#REF!</v>
          </cell>
          <cell r="K96" t="str">
            <v>ZZZ9</v>
          </cell>
          <cell r="L96">
            <v>999</v>
          </cell>
          <cell r="M96">
            <v>999</v>
          </cell>
          <cell r="P96">
            <v>999</v>
          </cell>
        </row>
        <row r="97">
          <cell r="A97">
            <v>91</v>
          </cell>
          <cell r="J97" t="e">
            <v>#REF!</v>
          </cell>
          <cell r="K97" t="str">
            <v>ZZZ9</v>
          </cell>
          <cell r="L97">
            <v>999</v>
          </cell>
          <cell r="M97">
            <v>999</v>
          </cell>
          <cell r="P97">
            <v>999</v>
          </cell>
        </row>
        <row r="98">
          <cell r="A98">
            <v>92</v>
          </cell>
          <cell r="J98" t="e">
            <v>#REF!</v>
          </cell>
          <cell r="K98" t="str">
            <v>ZZZ9</v>
          </cell>
          <cell r="L98">
            <v>999</v>
          </cell>
          <cell r="M98">
            <v>999</v>
          </cell>
          <cell r="P98">
            <v>999</v>
          </cell>
        </row>
        <row r="99">
          <cell r="A99">
            <v>93</v>
          </cell>
          <cell r="J99" t="e">
            <v>#REF!</v>
          </cell>
          <cell r="K99" t="str">
            <v>ZZZ9</v>
          </cell>
          <cell r="L99">
            <v>999</v>
          </cell>
          <cell r="M99">
            <v>999</v>
          </cell>
          <cell r="P99">
            <v>999</v>
          </cell>
        </row>
        <row r="100">
          <cell r="A100">
            <v>94</v>
          </cell>
          <cell r="J100" t="e">
            <v>#REF!</v>
          </cell>
          <cell r="K100" t="str">
            <v>ZZZ9</v>
          </cell>
          <cell r="L100">
            <v>999</v>
          </cell>
          <cell r="M100">
            <v>999</v>
          </cell>
          <cell r="P100">
            <v>999</v>
          </cell>
        </row>
        <row r="101">
          <cell r="A101">
            <v>95</v>
          </cell>
          <cell r="J101" t="e">
            <v>#REF!</v>
          </cell>
          <cell r="K101" t="str">
            <v>ZZZ9</v>
          </cell>
          <cell r="L101">
            <v>999</v>
          </cell>
          <cell r="M101">
            <v>999</v>
          </cell>
          <cell r="P101">
            <v>999</v>
          </cell>
        </row>
        <row r="102">
          <cell r="A102">
            <v>96</v>
          </cell>
          <cell r="J102" t="e">
            <v>#REF!</v>
          </cell>
          <cell r="K102" t="str">
            <v>ZZZ9</v>
          </cell>
          <cell r="L102">
            <v>999</v>
          </cell>
          <cell r="M102">
            <v>999</v>
          </cell>
          <cell r="P102">
            <v>999</v>
          </cell>
        </row>
        <row r="103">
          <cell r="A103">
            <v>97</v>
          </cell>
          <cell r="J103" t="e">
            <v>#REF!</v>
          </cell>
          <cell r="K103" t="str">
            <v>ZZZ9</v>
          </cell>
          <cell r="L103">
            <v>999</v>
          </cell>
          <cell r="M103">
            <v>999</v>
          </cell>
          <cell r="P103">
            <v>999</v>
          </cell>
        </row>
        <row r="104">
          <cell r="A104">
            <v>98</v>
          </cell>
          <cell r="J104" t="e">
            <v>#REF!</v>
          </cell>
          <cell r="K104" t="str">
            <v>ZZZ9</v>
          </cell>
          <cell r="L104">
            <v>999</v>
          </cell>
          <cell r="M104">
            <v>999</v>
          </cell>
          <cell r="P104">
            <v>999</v>
          </cell>
        </row>
        <row r="105">
          <cell r="A105">
            <v>99</v>
          </cell>
          <cell r="J105" t="e">
            <v>#REF!</v>
          </cell>
          <cell r="K105" t="str">
            <v>ZZZ9</v>
          </cell>
          <cell r="L105">
            <v>999</v>
          </cell>
          <cell r="M105">
            <v>999</v>
          </cell>
          <cell r="P105">
            <v>999</v>
          </cell>
        </row>
        <row r="106">
          <cell r="A106">
            <v>100</v>
          </cell>
          <cell r="J106" t="e">
            <v>#REF!</v>
          </cell>
          <cell r="K106" t="str">
            <v>ZZZ9</v>
          </cell>
          <cell r="L106">
            <v>999</v>
          </cell>
          <cell r="M106">
            <v>999</v>
          </cell>
          <cell r="P106">
            <v>999</v>
          </cell>
        </row>
        <row r="107">
          <cell r="A107">
            <v>101</v>
          </cell>
          <cell r="J107" t="e">
            <v>#REF!</v>
          </cell>
          <cell r="K107" t="str">
            <v>ZZZ9</v>
          </cell>
          <cell r="L107">
            <v>999</v>
          </cell>
          <cell r="M107">
            <v>999</v>
          </cell>
          <cell r="P107">
            <v>999</v>
          </cell>
        </row>
        <row r="108">
          <cell r="A108">
            <v>102</v>
          </cell>
          <cell r="J108" t="e">
            <v>#REF!</v>
          </cell>
          <cell r="K108" t="str">
            <v>ZZZ9</v>
          </cell>
          <cell r="L108">
            <v>999</v>
          </cell>
          <cell r="M108">
            <v>999</v>
          </cell>
          <cell r="P108">
            <v>999</v>
          </cell>
        </row>
        <row r="109">
          <cell r="A109">
            <v>103</v>
          </cell>
          <cell r="J109" t="e">
            <v>#REF!</v>
          </cell>
          <cell r="K109" t="str">
            <v>ZZZ9</v>
          </cell>
          <cell r="L109">
            <v>999</v>
          </cell>
          <cell r="M109">
            <v>999</v>
          </cell>
          <cell r="P109">
            <v>999</v>
          </cell>
        </row>
        <row r="110">
          <cell r="A110">
            <v>104</v>
          </cell>
          <cell r="J110" t="e">
            <v>#REF!</v>
          </cell>
          <cell r="K110" t="str">
            <v>ZZZ9</v>
          </cell>
          <cell r="L110">
            <v>999</v>
          </cell>
          <cell r="M110">
            <v>999</v>
          </cell>
          <cell r="P110">
            <v>999</v>
          </cell>
        </row>
        <row r="111">
          <cell r="A111">
            <v>105</v>
          </cell>
          <cell r="J111" t="e">
            <v>#REF!</v>
          </cell>
          <cell r="K111" t="str">
            <v>ZZZ9</v>
          </cell>
          <cell r="L111">
            <v>999</v>
          </cell>
          <cell r="M111">
            <v>999</v>
          </cell>
          <cell r="P111">
            <v>999</v>
          </cell>
        </row>
        <row r="112">
          <cell r="A112">
            <v>106</v>
          </cell>
          <cell r="J112" t="e">
            <v>#REF!</v>
          </cell>
          <cell r="K112" t="str">
            <v>ZZZ9</v>
          </cell>
          <cell r="L112">
            <v>999</v>
          </cell>
          <cell r="M112">
            <v>999</v>
          </cell>
          <cell r="P112">
            <v>999</v>
          </cell>
        </row>
        <row r="113">
          <cell r="A113">
            <v>107</v>
          </cell>
          <cell r="J113" t="e">
            <v>#REF!</v>
          </cell>
          <cell r="K113" t="str">
            <v>ZZZ9</v>
          </cell>
          <cell r="L113">
            <v>999</v>
          </cell>
          <cell r="M113">
            <v>999</v>
          </cell>
          <cell r="P113">
            <v>999</v>
          </cell>
        </row>
        <row r="114">
          <cell r="A114">
            <v>108</v>
          </cell>
          <cell r="J114" t="e">
            <v>#REF!</v>
          </cell>
          <cell r="K114" t="str">
            <v>ZZZ9</v>
          </cell>
          <cell r="L114">
            <v>999</v>
          </cell>
          <cell r="M114">
            <v>999</v>
          </cell>
          <cell r="P114">
            <v>999</v>
          </cell>
        </row>
        <row r="115">
          <cell r="A115">
            <v>109</v>
          </cell>
          <cell r="J115" t="e">
            <v>#REF!</v>
          </cell>
          <cell r="K115" t="str">
            <v>ZZZ9</v>
          </cell>
          <cell r="L115">
            <v>999</v>
          </cell>
          <cell r="M115">
            <v>999</v>
          </cell>
          <cell r="P115">
            <v>999</v>
          </cell>
        </row>
        <row r="116">
          <cell r="A116">
            <v>110</v>
          </cell>
          <cell r="J116" t="e">
            <v>#REF!</v>
          </cell>
          <cell r="K116" t="str">
            <v>ZZZ9</v>
          </cell>
          <cell r="L116">
            <v>999</v>
          </cell>
          <cell r="M116">
            <v>999</v>
          </cell>
          <cell r="P116">
            <v>999</v>
          </cell>
        </row>
        <row r="117">
          <cell r="A117">
            <v>111</v>
          </cell>
          <cell r="J117" t="e">
            <v>#REF!</v>
          </cell>
          <cell r="K117" t="str">
            <v>ZZZ9</v>
          </cell>
          <cell r="L117">
            <v>999</v>
          </cell>
          <cell r="M117">
            <v>999</v>
          </cell>
          <cell r="P117">
            <v>999</v>
          </cell>
        </row>
        <row r="118">
          <cell r="A118">
            <v>112</v>
          </cell>
          <cell r="J118" t="e">
            <v>#REF!</v>
          </cell>
          <cell r="K118" t="str">
            <v>ZZZ9</v>
          </cell>
          <cell r="L118">
            <v>999</v>
          </cell>
          <cell r="M118">
            <v>999</v>
          </cell>
          <cell r="P118">
            <v>999</v>
          </cell>
        </row>
        <row r="119">
          <cell r="A119">
            <v>113</v>
          </cell>
          <cell r="J119" t="e">
            <v>#REF!</v>
          </cell>
          <cell r="K119" t="str">
            <v>ZZZ9</v>
          </cell>
          <cell r="L119">
            <v>999</v>
          </cell>
          <cell r="M119">
            <v>999</v>
          </cell>
          <cell r="P119">
            <v>999</v>
          </cell>
        </row>
        <row r="120">
          <cell r="A120">
            <v>114</v>
          </cell>
          <cell r="J120" t="e">
            <v>#REF!</v>
          </cell>
          <cell r="K120" t="str">
            <v>ZZZ9</v>
          </cell>
          <cell r="L120">
            <v>999</v>
          </cell>
          <cell r="M120">
            <v>999</v>
          </cell>
          <cell r="P120">
            <v>999</v>
          </cell>
        </row>
        <row r="121">
          <cell r="A121">
            <v>115</v>
          </cell>
          <cell r="J121" t="e">
            <v>#REF!</v>
          </cell>
          <cell r="K121" t="str">
            <v>ZZZ9</v>
          </cell>
          <cell r="L121">
            <v>999</v>
          </cell>
          <cell r="M121">
            <v>999</v>
          </cell>
          <cell r="P121">
            <v>999</v>
          </cell>
        </row>
        <row r="122">
          <cell r="A122">
            <v>116</v>
          </cell>
          <cell r="J122" t="e">
            <v>#REF!</v>
          </cell>
          <cell r="K122" t="str">
            <v>ZZZ9</v>
          </cell>
          <cell r="L122">
            <v>999</v>
          </cell>
          <cell r="M122">
            <v>999</v>
          </cell>
          <cell r="P122">
            <v>999</v>
          </cell>
        </row>
        <row r="123">
          <cell r="A123">
            <v>117</v>
          </cell>
          <cell r="J123" t="e">
            <v>#REF!</v>
          </cell>
          <cell r="K123" t="str">
            <v>ZZZ9</v>
          </cell>
          <cell r="L123">
            <v>999</v>
          </cell>
          <cell r="M123">
            <v>999</v>
          </cell>
          <cell r="P123">
            <v>999</v>
          </cell>
        </row>
        <row r="124">
          <cell r="A124">
            <v>118</v>
          </cell>
          <cell r="J124" t="e">
            <v>#REF!</v>
          </cell>
          <cell r="K124" t="str">
            <v>ZZZ9</v>
          </cell>
          <cell r="L124">
            <v>999</v>
          </cell>
          <cell r="M124">
            <v>999</v>
          </cell>
          <cell r="P124">
            <v>999</v>
          </cell>
        </row>
        <row r="125">
          <cell r="A125">
            <v>119</v>
          </cell>
          <cell r="J125" t="e">
            <v>#REF!</v>
          </cell>
          <cell r="K125" t="str">
            <v>ZZZ9</v>
          </cell>
          <cell r="L125">
            <v>999</v>
          </cell>
          <cell r="M125">
            <v>999</v>
          </cell>
          <cell r="P125">
            <v>999</v>
          </cell>
        </row>
        <row r="126">
          <cell r="A126">
            <v>120</v>
          </cell>
          <cell r="J126" t="e">
            <v>#REF!</v>
          </cell>
          <cell r="K126" t="str">
            <v>ZZZ9</v>
          </cell>
          <cell r="L126">
            <v>999</v>
          </cell>
          <cell r="M126">
            <v>999</v>
          </cell>
          <cell r="P126">
            <v>999</v>
          </cell>
        </row>
        <row r="127">
          <cell r="A127">
            <v>121</v>
          </cell>
          <cell r="J127" t="e">
            <v>#REF!</v>
          </cell>
          <cell r="K127" t="str">
            <v>ZZZ9</v>
          </cell>
          <cell r="L127">
            <v>999</v>
          </cell>
          <cell r="M127">
            <v>999</v>
          </cell>
          <cell r="P127">
            <v>999</v>
          </cell>
        </row>
        <row r="128">
          <cell r="A128">
            <v>122</v>
          </cell>
          <cell r="J128" t="e">
            <v>#REF!</v>
          </cell>
          <cell r="K128" t="str">
            <v>ZZZ9</v>
          </cell>
          <cell r="L128">
            <v>999</v>
          </cell>
          <cell r="M128">
            <v>999</v>
          </cell>
          <cell r="P128">
            <v>999</v>
          </cell>
        </row>
        <row r="129">
          <cell r="A129">
            <v>123</v>
          </cell>
          <cell r="J129" t="e">
            <v>#REF!</v>
          </cell>
          <cell r="K129" t="str">
            <v>ZZZ9</v>
          </cell>
          <cell r="L129">
            <v>999</v>
          </cell>
          <cell r="M129">
            <v>999</v>
          </cell>
          <cell r="P129">
            <v>999</v>
          </cell>
        </row>
        <row r="130">
          <cell r="A130">
            <v>124</v>
          </cell>
          <cell r="J130" t="e">
            <v>#REF!</v>
          </cell>
          <cell r="K130" t="str">
            <v>ZZZ9</v>
          </cell>
          <cell r="L130">
            <v>999</v>
          </cell>
          <cell r="M130">
            <v>999</v>
          </cell>
          <cell r="P130">
            <v>999</v>
          </cell>
        </row>
        <row r="131">
          <cell r="A131">
            <v>125</v>
          </cell>
          <cell r="J131" t="e">
            <v>#REF!</v>
          </cell>
          <cell r="K131" t="str">
            <v>ZZZ9</v>
          </cell>
          <cell r="L131">
            <v>999</v>
          </cell>
          <cell r="M131">
            <v>999</v>
          </cell>
          <cell r="P131">
            <v>999</v>
          </cell>
        </row>
        <row r="132">
          <cell r="A132">
            <v>126</v>
          </cell>
          <cell r="J132" t="e">
            <v>#REF!</v>
          </cell>
          <cell r="K132" t="str">
            <v>ZZZ9</v>
          </cell>
          <cell r="L132">
            <v>999</v>
          </cell>
          <cell r="M132">
            <v>999</v>
          </cell>
          <cell r="P132">
            <v>999</v>
          </cell>
        </row>
        <row r="133">
          <cell r="A133">
            <v>127</v>
          </cell>
          <cell r="J133" t="e">
            <v>#REF!</v>
          </cell>
          <cell r="K133" t="str">
            <v>ZZZ9</v>
          </cell>
          <cell r="L133">
            <v>999</v>
          </cell>
          <cell r="M133">
            <v>999</v>
          </cell>
          <cell r="P133">
            <v>999</v>
          </cell>
        </row>
        <row r="134">
          <cell r="A134">
            <v>128</v>
          </cell>
          <cell r="J134" t="e">
            <v>#REF!</v>
          </cell>
          <cell r="K134" t="str">
            <v>ZZZ9</v>
          </cell>
          <cell r="L134">
            <v>999</v>
          </cell>
          <cell r="M134">
            <v>999</v>
          </cell>
          <cell r="P134">
            <v>999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8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9.xml"/><Relationship Id="rId5" Type="http://schemas.openxmlformats.org/officeDocument/2006/relationships/comments" Target="../comments5.xml"/><Relationship Id="rId4" Type="http://schemas.openxmlformats.org/officeDocument/2006/relationships/ctrlProp" Target="../ctrlProps/ctrlProp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0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11.xml"/><Relationship Id="rId6" Type="http://schemas.openxmlformats.org/officeDocument/2006/relationships/comments" Target="../comments6.xml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3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13.xml"/><Relationship Id="rId5" Type="http://schemas.openxmlformats.org/officeDocument/2006/relationships/comments" Target="../comments7.xml"/><Relationship Id="rId4" Type="http://schemas.openxmlformats.org/officeDocument/2006/relationships/ctrlProp" Target="../ctrlProps/ctrlProp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5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15.xml"/><Relationship Id="rId6" Type="http://schemas.openxmlformats.org/officeDocument/2006/relationships/comments" Target="../comments8.xml"/><Relationship Id="rId5" Type="http://schemas.openxmlformats.org/officeDocument/2006/relationships/ctrlProp" Target="../ctrlProps/ctrlProp17.xml"/><Relationship Id="rId4" Type="http://schemas.openxmlformats.org/officeDocument/2006/relationships/ctrlProp" Target="../ctrlProps/ctrlProp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5.xml"/><Relationship Id="rId5" Type="http://schemas.openxmlformats.org/officeDocument/2006/relationships/comments" Target="../comments3.xml"/><Relationship Id="rId4" Type="http://schemas.openxmlformats.org/officeDocument/2006/relationships/ctrlProp" Target="../ctrlProps/ctrlProp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7.xml"/><Relationship Id="rId6" Type="http://schemas.openxmlformats.org/officeDocument/2006/relationships/comments" Target="../comments4.xml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B16" sqref="B16"/>
    </sheetView>
  </sheetViews>
  <sheetFormatPr defaultRowHeight="15" x14ac:dyDescent="0.25"/>
  <cols>
    <col min="1" max="4" width="19.140625" customWidth="1"/>
    <col min="5" max="5" width="19.140625" style="33" customWidth="1"/>
    <col min="257" max="261" width="19.140625" customWidth="1"/>
    <col min="513" max="517" width="19.140625" customWidth="1"/>
    <col min="769" max="773" width="19.140625" customWidth="1"/>
    <col min="1025" max="1029" width="19.140625" customWidth="1"/>
    <col min="1281" max="1285" width="19.140625" customWidth="1"/>
    <col min="1537" max="1541" width="19.140625" customWidth="1"/>
    <col min="1793" max="1797" width="19.140625" customWidth="1"/>
    <col min="2049" max="2053" width="19.140625" customWidth="1"/>
    <col min="2305" max="2309" width="19.140625" customWidth="1"/>
    <col min="2561" max="2565" width="19.140625" customWidth="1"/>
    <col min="2817" max="2821" width="19.140625" customWidth="1"/>
    <col min="3073" max="3077" width="19.140625" customWidth="1"/>
    <col min="3329" max="3333" width="19.140625" customWidth="1"/>
    <col min="3585" max="3589" width="19.140625" customWidth="1"/>
    <col min="3841" max="3845" width="19.140625" customWidth="1"/>
    <col min="4097" max="4101" width="19.140625" customWidth="1"/>
    <col min="4353" max="4357" width="19.140625" customWidth="1"/>
    <col min="4609" max="4613" width="19.140625" customWidth="1"/>
    <col min="4865" max="4869" width="19.140625" customWidth="1"/>
    <col min="5121" max="5125" width="19.140625" customWidth="1"/>
    <col min="5377" max="5381" width="19.140625" customWidth="1"/>
    <col min="5633" max="5637" width="19.140625" customWidth="1"/>
    <col min="5889" max="5893" width="19.140625" customWidth="1"/>
    <col min="6145" max="6149" width="19.140625" customWidth="1"/>
    <col min="6401" max="6405" width="19.140625" customWidth="1"/>
    <col min="6657" max="6661" width="19.140625" customWidth="1"/>
    <col min="6913" max="6917" width="19.140625" customWidth="1"/>
    <col min="7169" max="7173" width="19.140625" customWidth="1"/>
    <col min="7425" max="7429" width="19.140625" customWidth="1"/>
    <col min="7681" max="7685" width="19.140625" customWidth="1"/>
    <col min="7937" max="7941" width="19.140625" customWidth="1"/>
    <col min="8193" max="8197" width="19.140625" customWidth="1"/>
    <col min="8449" max="8453" width="19.140625" customWidth="1"/>
    <col min="8705" max="8709" width="19.140625" customWidth="1"/>
    <col min="8961" max="8965" width="19.140625" customWidth="1"/>
    <col min="9217" max="9221" width="19.140625" customWidth="1"/>
    <col min="9473" max="9477" width="19.140625" customWidth="1"/>
    <col min="9729" max="9733" width="19.140625" customWidth="1"/>
    <col min="9985" max="9989" width="19.140625" customWidth="1"/>
    <col min="10241" max="10245" width="19.140625" customWidth="1"/>
    <col min="10497" max="10501" width="19.140625" customWidth="1"/>
    <col min="10753" max="10757" width="19.140625" customWidth="1"/>
    <col min="11009" max="11013" width="19.140625" customWidth="1"/>
    <col min="11265" max="11269" width="19.140625" customWidth="1"/>
    <col min="11521" max="11525" width="19.140625" customWidth="1"/>
    <col min="11777" max="11781" width="19.140625" customWidth="1"/>
    <col min="12033" max="12037" width="19.140625" customWidth="1"/>
    <col min="12289" max="12293" width="19.140625" customWidth="1"/>
    <col min="12545" max="12549" width="19.140625" customWidth="1"/>
    <col min="12801" max="12805" width="19.140625" customWidth="1"/>
    <col min="13057" max="13061" width="19.140625" customWidth="1"/>
    <col min="13313" max="13317" width="19.140625" customWidth="1"/>
    <col min="13569" max="13573" width="19.140625" customWidth="1"/>
    <col min="13825" max="13829" width="19.140625" customWidth="1"/>
    <col min="14081" max="14085" width="19.140625" customWidth="1"/>
    <col min="14337" max="14341" width="19.140625" customWidth="1"/>
    <col min="14593" max="14597" width="19.140625" customWidth="1"/>
    <col min="14849" max="14853" width="19.140625" customWidth="1"/>
    <col min="15105" max="15109" width="19.140625" customWidth="1"/>
    <col min="15361" max="15365" width="19.140625" customWidth="1"/>
    <col min="15617" max="15621" width="19.140625" customWidth="1"/>
    <col min="15873" max="15877" width="19.140625" customWidth="1"/>
    <col min="16129" max="16133" width="19.140625" customWidth="1"/>
  </cols>
  <sheetData>
    <row r="1" spans="1:7" s="6" customFormat="1" ht="42" thickBot="1" x14ac:dyDescent="0.3">
      <c r="A1" s="1" t="s">
        <v>132</v>
      </c>
      <c r="B1" s="2"/>
      <c r="C1" s="2"/>
      <c r="D1" s="3"/>
      <c r="E1" s="4"/>
      <c r="F1" s="5"/>
      <c r="G1" s="5"/>
    </row>
    <row r="2" spans="1:7" s="11" customFormat="1" ht="26.25" thickBot="1" x14ac:dyDescent="0.3">
      <c r="A2" s="7" t="s">
        <v>0</v>
      </c>
      <c r="B2" s="8"/>
      <c r="C2" s="8"/>
      <c r="D2" s="8"/>
      <c r="E2" s="9"/>
      <c r="F2" s="5"/>
      <c r="G2" s="10"/>
    </row>
    <row r="3" spans="1:7" s="6" customFormat="1" ht="15.75" thickBot="1" x14ac:dyDescent="0.3">
      <c r="A3" s="12"/>
      <c r="B3" s="13"/>
      <c r="C3" s="13"/>
      <c r="D3" s="13"/>
      <c r="E3" s="14"/>
      <c r="F3" s="5"/>
      <c r="G3" s="5"/>
    </row>
    <row r="4" spans="1:7" s="6" customFormat="1" ht="20.25" customHeight="1" thickBot="1" x14ac:dyDescent="0.3">
      <c r="A4" s="7" t="s">
        <v>1</v>
      </c>
      <c r="B4" s="8"/>
      <c r="C4" s="8"/>
      <c r="D4" s="8"/>
      <c r="E4" s="9"/>
      <c r="F4" s="5"/>
      <c r="G4" s="5"/>
    </row>
    <row r="5" spans="1:7" s="20" customFormat="1" ht="12.75" x14ac:dyDescent="0.25">
      <c r="A5" s="15" t="s">
        <v>2</v>
      </c>
      <c r="B5" s="16"/>
      <c r="C5" s="16"/>
      <c r="D5" s="16"/>
      <c r="E5" s="17"/>
      <c r="F5" s="18"/>
      <c r="G5" s="19"/>
    </row>
    <row r="6" spans="1:7" s="6" customFormat="1" ht="26.25" x14ac:dyDescent="0.25">
      <c r="A6" s="234" t="s">
        <v>3</v>
      </c>
      <c r="B6" s="235"/>
      <c r="C6" s="236"/>
      <c r="D6" s="237"/>
      <c r="E6" s="238"/>
      <c r="F6" s="5"/>
      <c r="G6" s="5"/>
    </row>
    <row r="7" spans="1:7" s="20" customFormat="1" ht="11.25" x14ac:dyDescent="0.25">
      <c r="A7" s="21" t="s">
        <v>4</v>
      </c>
      <c r="B7" s="21" t="s">
        <v>5</v>
      </c>
      <c r="C7" s="21" t="s">
        <v>6</v>
      </c>
      <c r="D7" s="21" t="s">
        <v>7</v>
      </c>
      <c r="E7" s="21" t="s">
        <v>8</v>
      </c>
      <c r="F7" s="18"/>
      <c r="G7" s="19"/>
    </row>
    <row r="8" spans="1:7" s="6" customFormat="1" x14ac:dyDescent="0.25">
      <c r="A8" s="259" t="s">
        <v>236</v>
      </c>
      <c r="B8" s="259" t="s">
        <v>252</v>
      </c>
      <c r="C8" s="259" t="s">
        <v>262</v>
      </c>
      <c r="D8" s="305" t="s">
        <v>267</v>
      </c>
      <c r="E8" s="305" t="s">
        <v>280</v>
      </c>
      <c r="F8" s="5"/>
      <c r="G8" s="5"/>
    </row>
    <row r="9" spans="1:7" s="6" customFormat="1" x14ac:dyDescent="0.25">
      <c r="A9" s="21" t="s">
        <v>127</v>
      </c>
      <c r="B9" s="21" t="s">
        <v>128</v>
      </c>
      <c r="C9" s="21" t="s">
        <v>129</v>
      </c>
      <c r="D9" s="21" t="s">
        <v>130</v>
      </c>
      <c r="E9" s="21" t="s">
        <v>131</v>
      </c>
      <c r="F9" s="5"/>
      <c r="G9" s="5"/>
    </row>
    <row r="10" spans="1:7" s="6" customFormat="1" x14ac:dyDescent="0.25">
      <c r="A10" s="259" t="s">
        <v>286</v>
      </c>
      <c r="B10" s="259" t="s">
        <v>287</v>
      </c>
      <c r="C10"/>
      <c r="D10"/>
      <c r="F10" s="5"/>
      <c r="G10" s="5"/>
    </row>
    <row r="11" spans="1:7" x14ac:dyDescent="0.25">
      <c r="A11" s="30"/>
      <c r="B11" s="30"/>
      <c r="C11" s="30"/>
      <c r="D11" s="30"/>
      <c r="E11" s="30"/>
      <c r="F11" s="29"/>
      <c r="G11" s="29"/>
    </row>
    <row r="12" spans="1:7" s="6" customFormat="1" x14ac:dyDescent="0.25">
      <c r="A12" s="30"/>
      <c r="B12" s="30"/>
      <c r="C12" s="30"/>
      <c r="D12" s="30"/>
      <c r="E12" s="30"/>
      <c r="F12" s="5"/>
      <c r="G12" s="5"/>
    </row>
    <row r="13" spans="1:7" x14ac:dyDescent="0.25">
      <c r="A13" s="15" t="s">
        <v>9</v>
      </c>
      <c r="B13" s="16"/>
      <c r="C13" s="21" t="s">
        <v>10</v>
      </c>
      <c r="D13" s="21"/>
      <c r="E13" s="22" t="s">
        <v>11</v>
      </c>
      <c r="F13" s="29"/>
      <c r="G13" s="29"/>
    </row>
    <row r="14" spans="1:7" x14ac:dyDescent="0.25">
      <c r="A14" s="23" t="s">
        <v>250</v>
      </c>
      <c r="B14" s="24"/>
      <c r="C14" s="25" t="s">
        <v>12</v>
      </c>
      <c r="D14" s="21" t="s">
        <v>13</v>
      </c>
      <c r="E14" s="26" t="s">
        <v>14</v>
      </c>
      <c r="F14" s="29"/>
      <c r="G14" s="29"/>
    </row>
    <row r="15" spans="1:7" x14ac:dyDescent="0.25">
      <c r="A15" s="27"/>
      <c r="B15" s="16"/>
      <c r="C15" s="28" t="s">
        <v>15</v>
      </c>
      <c r="D15" s="28" t="s">
        <v>16</v>
      </c>
      <c r="E15" s="28" t="s">
        <v>17</v>
      </c>
      <c r="F15" s="29"/>
      <c r="G15" s="29"/>
    </row>
    <row r="16" spans="1:7" x14ac:dyDescent="0.25">
      <c r="A16" s="30"/>
      <c r="B16" s="5"/>
      <c r="C16" s="31"/>
      <c r="D16" s="31" t="s">
        <v>18</v>
      </c>
      <c r="E16" s="26" t="s">
        <v>19</v>
      </c>
      <c r="F16" s="29"/>
      <c r="G16" s="29"/>
    </row>
    <row r="17" spans="1:7" x14ac:dyDescent="0.25">
      <c r="A17" s="29"/>
      <c r="B17" s="29"/>
      <c r="C17" s="29"/>
      <c r="D17" s="29"/>
      <c r="E17" s="32"/>
      <c r="F17" s="29"/>
      <c r="G17" s="29"/>
    </row>
    <row r="18" spans="1:7" x14ac:dyDescent="0.25">
      <c r="A18" s="29"/>
      <c r="B18" s="29"/>
      <c r="C18" s="29"/>
      <c r="D18" s="29"/>
      <c r="E18" s="32"/>
      <c r="F18" s="29"/>
      <c r="G18" s="29"/>
    </row>
  </sheetData>
  <conditionalFormatting sqref="A8">
    <cfRule type="expression" dxfId="314" priority="5" stopIfTrue="1">
      <formula>$Q9&gt;=1</formula>
    </cfRule>
  </conditionalFormatting>
  <conditionalFormatting sqref="B8">
    <cfRule type="expression" dxfId="313" priority="4" stopIfTrue="1">
      <formula>$Q9&gt;=1</formula>
    </cfRule>
  </conditionalFormatting>
  <conditionalFormatting sqref="C8">
    <cfRule type="expression" dxfId="312" priority="3" stopIfTrue="1">
      <formula>$Q9&gt;=1</formula>
    </cfRule>
  </conditionalFormatting>
  <conditionalFormatting sqref="A10">
    <cfRule type="expression" dxfId="311" priority="2" stopIfTrue="1">
      <formula>$Q11&gt;=1</formula>
    </cfRule>
  </conditionalFormatting>
  <conditionalFormatting sqref="B10">
    <cfRule type="expression" dxfId="310" priority="1" stopIfTrue="1">
      <formula>$Q11&gt;=1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K41"/>
  <sheetViews>
    <sheetView topLeftCell="A7" workbookViewId="0">
      <selection activeCell="E2" sqref="E2"/>
    </sheetView>
  </sheetViews>
  <sheetFormatPr defaultRowHeight="15" x14ac:dyDescent="0.25"/>
  <cols>
    <col min="1" max="1" width="5.42578125" customWidth="1"/>
    <col min="2" max="2" width="4.42578125" customWidth="1"/>
    <col min="3" max="3" width="8.28515625" customWidth="1"/>
    <col min="4" max="4" width="7.140625" customWidth="1"/>
    <col min="5" max="5" width="9.28515625" customWidth="1"/>
    <col min="6" max="6" width="7.140625" customWidth="1"/>
    <col min="7" max="7" width="9.28515625" customWidth="1"/>
    <col min="8" max="8" width="7.140625" customWidth="1"/>
    <col min="9" max="9" width="9.28515625" customWidth="1"/>
    <col min="10" max="10" width="8.42578125" customWidth="1"/>
    <col min="11" max="13" width="8.5703125" customWidth="1"/>
    <col min="15" max="15" width="5.5703125" customWidth="1"/>
    <col min="16" max="16" width="4.5703125" customWidth="1"/>
    <col min="17" max="17" width="11.7109375" customWidth="1"/>
    <col min="25" max="25" width="10.28515625" hidden="1" customWidth="1"/>
    <col min="26" max="37" width="0" hidden="1" customWidth="1"/>
    <col min="257" max="257" width="5.42578125" customWidth="1"/>
    <col min="258" max="258" width="4.42578125" customWidth="1"/>
    <col min="259" max="259" width="8.28515625" customWidth="1"/>
    <col min="260" max="260" width="7.140625" customWidth="1"/>
    <col min="261" max="261" width="9.28515625" customWidth="1"/>
    <col min="262" max="262" width="7.140625" customWidth="1"/>
    <col min="263" max="263" width="9.28515625" customWidth="1"/>
    <col min="264" max="264" width="7.140625" customWidth="1"/>
    <col min="265" max="265" width="9.28515625" customWidth="1"/>
    <col min="266" max="266" width="8.42578125" customWidth="1"/>
    <col min="267" max="269" width="8.5703125" customWidth="1"/>
    <col min="271" max="271" width="5.5703125" customWidth="1"/>
    <col min="272" max="272" width="4.5703125" customWidth="1"/>
    <col min="273" max="273" width="11.7109375" customWidth="1"/>
    <col min="281" max="293" width="0" hidden="1" customWidth="1"/>
    <col min="513" max="513" width="5.42578125" customWidth="1"/>
    <col min="514" max="514" width="4.42578125" customWidth="1"/>
    <col min="515" max="515" width="8.28515625" customWidth="1"/>
    <col min="516" max="516" width="7.140625" customWidth="1"/>
    <col min="517" max="517" width="9.28515625" customWidth="1"/>
    <col min="518" max="518" width="7.140625" customWidth="1"/>
    <col min="519" max="519" width="9.28515625" customWidth="1"/>
    <col min="520" max="520" width="7.140625" customWidth="1"/>
    <col min="521" max="521" width="9.28515625" customWidth="1"/>
    <col min="522" max="522" width="8.42578125" customWidth="1"/>
    <col min="523" max="525" width="8.5703125" customWidth="1"/>
    <col min="527" max="527" width="5.5703125" customWidth="1"/>
    <col min="528" max="528" width="4.5703125" customWidth="1"/>
    <col min="529" max="529" width="11.7109375" customWidth="1"/>
    <col min="537" max="549" width="0" hidden="1" customWidth="1"/>
    <col min="769" max="769" width="5.42578125" customWidth="1"/>
    <col min="770" max="770" width="4.42578125" customWidth="1"/>
    <col min="771" max="771" width="8.28515625" customWidth="1"/>
    <col min="772" max="772" width="7.140625" customWidth="1"/>
    <col min="773" max="773" width="9.28515625" customWidth="1"/>
    <col min="774" max="774" width="7.140625" customWidth="1"/>
    <col min="775" max="775" width="9.28515625" customWidth="1"/>
    <col min="776" max="776" width="7.140625" customWidth="1"/>
    <col min="777" max="777" width="9.28515625" customWidth="1"/>
    <col min="778" max="778" width="8.42578125" customWidth="1"/>
    <col min="779" max="781" width="8.5703125" customWidth="1"/>
    <col min="783" max="783" width="5.5703125" customWidth="1"/>
    <col min="784" max="784" width="4.5703125" customWidth="1"/>
    <col min="785" max="785" width="11.7109375" customWidth="1"/>
    <col min="793" max="805" width="0" hidden="1" customWidth="1"/>
    <col min="1025" max="1025" width="5.42578125" customWidth="1"/>
    <col min="1026" max="1026" width="4.42578125" customWidth="1"/>
    <col min="1027" max="1027" width="8.28515625" customWidth="1"/>
    <col min="1028" max="1028" width="7.140625" customWidth="1"/>
    <col min="1029" max="1029" width="9.28515625" customWidth="1"/>
    <col min="1030" max="1030" width="7.140625" customWidth="1"/>
    <col min="1031" max="1031" width="9.28515625" customWidth="1"/>
    <col min="1032" max="1032" width="7.140625" customWidth="1"/>
    <col min="1033" max="1033" width="9.28515625" customWidth="1"/>
    <col min="1034" max="1034" width="8.42578125" customWidth="1"/>
    <col min="1035" max="1037" width="8.5703125" customWidth="1"/>
    <col min="1039" max="1039" width="5.5703125" customWidth="1"/>
    <col min="1040" max="1040" width="4.5703125" customWidth="1"/>
    <col min="1041" max="1041" width="11.7109375" customWidth="1"/>
    <col min="1049" max="1061" width="0" hidden="1" customWidth="1"/>
    <col min="1281" max="1281" width="5.42578125" customWidth="1"/>
    <col min="1282" max="1282" width="4.42578125" customWidth="1"/>
    <col min="1283" max="1283" width="8.28515625" customWidth="1"/>
    <col min="1284" max="1284" width="7.140625" customWidth="1"/>
    <col min="1285" max="1285" width="9.28515625" customWidth="1"/>
    <col min="1286" max="1286" width="7.140625" customWidth="1"/>
    <col min="1287" max="1287" width="9.28515625" customWidth="1"/>
    <col min="1288" max="1288" width="7.140625" customWidth="1"/>
    <col min="1289" max="1289" width="9.28515625" customWidth="1"/>
    <col min="1290" max="1290" width="8.42578125" customWidth="1"/>
    <col min="1291" max="1293" width="8.5703125" customWidth="1"/>
    <col min="1295" max="1295" width="5.5703125" customWidth="1"/>
    <col min="1296" max="1296" width="4.5703125" customWidth="1"/>
    <col min="1297" max="1297" width="11.7109375" customWidth="1"/>
    <col min="1305" max="1317" width="0" hidden="1" customWidth="1"/>
    <col min="1537" max="1537" width="5.42578125" customWidth="1"/>
    <col min="1538" max="1538" width="4.42578125" customWidth="1"/>
    <col min="1539" max="1539" width="8.28515625" customWidth="1"/>
    <col min="1540" max="1540" width="7.140625" customWidth="1"/>
    <col min="1541" max="1541" width="9.28515625" customWidth="1"/>
    <col min="1542" max="1542" width="7.140625" customWidth="1"/>
    <col min="1543" max="1543" width="9.28515625" customWidth="1"/>
    <col min="1544" max="1544" width="7.140625" customWidth="1"/>
    <col min="1545" max="1545" width="9.28515625" customWidth="1"/>
    <col min="1546" max="1546" width="8.42578125" customWidth="1"/>
    <col min="1547" max="1549" width="8.5703125" customWidth="1"/>
    <col min="1551" max="1551" width="5.5703125" customWidth="1"/>
    <col min="1552" max="1552" width="4.5703125" customWidth="1"/>
    <col min="1553" max="1553" width="11.7109375" customWidth="1"/>
    <col min="1561" max="1573" width="0" hidden="1" customWidth="1"/>
    <col min="1793" max="1793" width="5.42578125" customWidth="1"/>
    <col min="1794" max="1794" width="4.42578125" customWidth="1"/>
    <col min="1795" max="1795" width="8.28515625" customWidth="1"/>
    <col min="1796" max="1796" width="7.140625" customWidth="1"/>
    <col min="1797" max="1797" width="9.28515625" customWidth="1"/>
    <col min="1798" max="1798" width="7.140625" customWidth="1"/>
    <col min="1799" max="1799" width="9.28515625" customWidth="1"/>
    <col min="1800" max="1800" width="7.140625" customWidth="1"/>
    <col min="1801" max="1801" width="9.28515625" customWidth="1"/>
    <col min="1802" max="1802" width="8.42578125" customWidth="1"/>
    <col min="1803" max="1805" width="8.5703125" customWidth="1"/>
    <col min="1807" max="1807" width="5.5703125" customWidth="1"/>
    <col min="1808" max="1808" width="4.5703125" customWidth="1"/>
    <col min="1809" max="1809" width="11.7109375" customWidth="1"/>
    <col min="1817" max="1829" width="0" hidden="1" customWidth="1"/>
    <col min="2049" max="2049" width="5.42578125" customWidth="1"/>
    <col min="2050" max="2050" width="4.42578125" customWidth="1"/>
    <col min="2051" max="2051" width="8.28515625" customWidth="1"/>
    <col min="2052" max="2052" width="7.140625" customWidth="1"/>
    <col min="2053" max="2053" width="9.28515625" customWidth="1"/>
    <col min="2054" max="2054" width="7.140625" customWidth="1"/>
    <col min="2055" max="2055" width="9.28515625" customWidth="1"/>
    <col min="2056" max="2056" width="7.140625" customWidth="1"/>
    <col min="2057" max="2057" width="9.28515625" customWidth="1"/>
    <col min="2058" max="2058" width="8.42578125" customWidth="1"/>
    <col min="2059" max="2061" width="8.5703125" customWidth="1"/>
    <col min="2063" max="2063" width="5.5703125" customWidth="1"/>
    <col min="2064" max="2064" width="4.5703125" customWidth="1"/>
    <col min="2065" max="2065" width="11.7109375" customWidth="1"/>
    <col min="2073" max="2085" width="0" hidden="1" customWidth="1"/>
    <col min="2305" max="2305" width="5.42578125" customWidth="1"/>
    <col min="2306" max="2306" width="4.42578125" customWidth="1"/>
    <col min="2307" max="2307" width="8.28515625" customWidth="1"/>
    <col min="2308" max="2308" width="7.140625" customWidth="1"/>
    <col min="2309" max="2309" width="9.28515625" customWidth="1"/>
    <col min="2310" max="2310" width="7.140625" customWidth="1"/>
    <col min="2311" max="2311" width="9.28515625" customWidth="1"/>
    <col min="2312" max="2312" width="7.140625" customWidth="1"/>
    <col min="2313" max="2313" width="9.28515625" customWidth="1"/>
    <col min="2314" max="2314" width="8.42578125" customWidth="1"/>
    <col min="2315" max="2317" width="8.5703125" customWidth="1"/>
    <col min="2319" max="2319" width="5.5703125" customWidth="1"/>
    <col min="2320" max="2320" width="4.5703125" customWidth="1"/>
    <col min="2321" max="2321" width="11.7109375" customWidth="1"/>
    <col min="2329" max="2341" width="0" hidden="1" customWidth="1"/>
    <col min="2561" max="2561" width="5.42578125" customWidth="1"/>
    <col min="2562" max="2562" width="4.42578125" customWidth="1"/>
    <col min="2563" max="2563" width="8.28515625" customWidth="1"/>
    <col min="2564" max="2564" width="7.140625" customWidth="1"/>
    <col min="2565" max="2565" width="9.28515625" customWidth="1"/>
    <col min="2566" max="2566" width="7.140625" customWidth="1"/>
    <col min="2567" max="2567" width="9.28515625" customWidth="1"/>
    <col min="2568" max="2568" width="7.140625" customWidth="1"/>
    <col min="2569" max="2569" width="9.28515625" customWidth="1"/>
    <col min="2570" max="2570" width="8.42578125" customWidth="1"/>
    <col min="2571" max="2573" width="8.5703125" customWidth="1"/>
    <col min="2575" max="2575" width="5.5703125" customWidth="1"/>
    <col min="2576" max="2576" width="4.5703125" customWidth="1"/>
    <col min="2577" max="2577" width="11.7109375" customWidth="1"/>
    <col min="2585" max="2597" width="0" hidden="1" customWidth="1"/>
    <col min="2817" max="2817" width="5.42578125" customWidth="1"/>
    <col min="2818" max="2818" width="4.42578125" customWidth="1"/>
    <col min="2819" max="2819" width="8.28515625" customWidth="1"/>
    <col min="2820" max="2820" width="7.140625" customWidth="1"/>
    <col min="2821" max="2821" width="9.28515625" customWidth="1"/>
    <col min="2822" max="2822" width="7.140625" customWidth="1"/>
    <col min="2823" max="2823" width="9.28515625" customWidth="1"/>
    <col min="2824" max="2824" width="7.140625" customWidth="1"/>
    <col min="2825" max="2825" width="9.28515625" customWidth="1"/>
    <col min="2826" max="2826" width="8.42578125" customWidth="1"/>
    <col min="2827" max="2829" width="8.5703125" customWidth="1"/>
    <col min="2831" max="2831" width="5.5703125" customWidth="1"/>
    <col min="2832" max="2832" width="4.5703125" customWidth="1"/>
    <col min="2833" max="2833" width="11.7109375" customWidth="1"/>
    <col min="2841" max="2853" width="0" hidden="1" customWidth="1"/>
    <col min="3073" max="3073" width="5.42578125" customWidth="1"/>
    <col min="3074" max="3074" width="4.42578125" customWidth="1"/>
    <col min="3075" max="3075" width="8.28515625" customWidth="1"/>
    <col min="3076" max="3076" width="7.140625" customWidth="1"/>
    <col min="3077" max="3077" width="9.28515625" customWidth="1"/>
    <col min="3078" max="3078" width="7.140625" customWidth="1"/>
    <col min="3079" max="3079" width="9.28515625" customWidth="1"/>
    <col min="3080" max="3080" width="7.140625" customWidth="1"/>
    <col min="3081" max="3081" width="9.28515625" customWidth="1"/>
    <col min="3082" max="3082" width="8.42578125" customWidth="1"/>
    <col min="3083" max="3085" width="8.5703125" customWidth="1"/>
    <col min="3087" max="3087" width="5.5703125" customWidth="1"/>
    <col min="3088" max="3088" width="4.5703125" customWidth="1"/>
    <col min="3089" max="3089" width="11.7109375" customWidth="1"/>
    <col min="3097" max="3109" width="0" hidden="1" customWidth="1"/>
    <col min="3329" max="3329" width="5.42578125" customWidth="1"/>
    <col min="3330" max="3330" width="4.42578125" customWidth="1"/>
    <col min="3331" max="3331" width="8.28515625" customWidth="1"/>
    <col min="3332" max="3332" width="7.140625" customWidth="1"/>
    <col min="3333" max="3333" width="9.28515625" customWidth="1"/>
    <col min="3334" max="3334" width="7.140625" customWidth="1"/>
    <col min="3335" max="3335" width="9.28515625" customWidth="1"/>
    <col min="3336" max="3336" width="7.140625" customWidth="1"/>
    <col min="3337" max="3337" width="9.28515625" customWidth="1"/>
    <col min="3338" max="3338" width="8.42578125" customWidth="1"/>
    <col min="3339" max="3341" width="8.5703125" customWidth="1"/>
    <col min="3343" max="3343" width="5.5703125" customWidth="1"/>
    <col min="3344" max="3344" width="4.5703125" customWidth="1"/>
    <col min="3345" max="3345" width="11.7109375" customWidth="1"/>
    <col min="3353" max="3365" width="0" hidden="1" customWidth="1"/>
    <col min="3585" max="3585" width="5.42578125" customWidth="1"/>
    <col min="3586" max="3586" width="4.42578125" customWidth="1"/>
    <col min="3587" max="3587" width="8.28515625" customWidth="1"/>
    <col min="3588" max="3588" width="7.140625" customWidth="1"/>
    <col min="3589" max="3589" width="9.28515625" customWidth="1"/>
    <col min="3590" max="3590" width="7.140625" customWidth="1"/>
    <col min="3591" max="3591" width="9.28515625" customWidth="1"/>
    <col min="3592" max="3592" width="7.140625" customWidth="1"/>
    <col min="3593" max="3593" width="9.28515625" customWidth="1"/>
    <col min="3594" max="3594" width="8.42578125" customWidth="1"/>
    <col min="3595" max="3597" width="8.5703125" customWidth="1"/>
    <col min="3599" max="3599" width="5.5703125" customWidth="1"/>
    <col min="3600" max="3600" width="4.5703125" customWidth="1"/>
    <col min="3601" max="3601" width="11.7109375" customWidth="1"/>
    <col min="3609" max="3621" width="0" hidden="1" customWidth="1"/>
    <col min="3841" max="3841" width="5.42578125" customWidth="1"/>
    <col min="3842" max="3842" width="4.42578125" customWidth="1"/>
    <col min="3843" max="3843" width="8.28515625" customWidth="1"/>
    <col min="3844" max="3844" width="7.140625" customWidth="1"/>
    <col min="3845" max="3845" width="9.28515625" customWidth="1"/>
    <col min="3846" max="3846" width="7.140625" customWidth="1"/>
    <col min="3847" max="3847" width="9.28515625" customWidth="1"/>
    <col min="3848" max="3848" width="7.140625" customWidth="1"/>
    <col min="3849" max="3849" width="9.28515625" customWidth="1"/>
    <col min="3850" max="3850" width="8.42578125" customWidth="1"/>
    <col min="3851" max="3853" width="8.5703125" customWidth="1"/>
    <col min="3855" max="3855" width="5.5703125" customWidth="1"/>
    <col min="3856" max="3856" width="4.5703125" customWidth="1"/>
    <col min="3857" max="3857" width="11.7109375" customWidth="1"/>
    <col min="3865" max="3877" width="0" hidden="1" customWidth="1"/>
    <col min="4097" max="4097" width="5.42578125" customWidth="1"/>
    <col min="4098" max="4098" width="4.42578125" customWidth="1"/>
    <col min="4099" max="4099" width="8.28515625" customWidth="1"/>
    <col min="4100" max="4100" width="7.140625" customWidth="1"/>
    <col min="4101" max="4101" width="9.28515625" customWidth="1"/>
    <col min="4102" max="4102" width="7.140625" customWidth="1"/>
    <col min="4103" max="4103" width="9.28515625" customWidth="1"/>
    <col min="4104" max="4104" width="7.140625" customWidth="1"/>
    <col min="4105" max="4105" width="9.28515625" customWidth="1"/>
    <col min="4106" max="4106" width="8.42578125" customWidth="1"/>
    <col min="4107" max="4109" width="8.5703125" customWidth="1"/>
    <col min="4111" max="4111" width="5.5703125" customWidth="1"/>
    <col min="4112" max="4112" width="4.5703125" customWidth="1"/>
    <col min="4113" max="4113" width="11.7109375" customWidth="1"/>
    <col min="4121" max="4133" width="0" hidden="1" customWidth="1"/>
    <col min="4353" max="4353" width="5.42578125" customWidth="1"/>
    <col min="4354" max="4354" width="4.42578125" customWidth="1"/>
    <col min="4355" max="4355" width="8.28515625" customWidth="1"/>
    <col min="4356" max="4356" width="7.140625" customWidth="1"/>
    <col min="4357" max="4357" width="9.28515625" customWidth="1"/>
    <col min="4358" max="4358" width="7.140625" customWidth="1"/>
    <col min="4359" max="4359" width="9.28515625" customWidth="1"/>
    <col min="4360" max="4360" width="7.140625" customWidth="1"/>
    <col min="4361" max="4361" width="9.28515625" customWidth="1"/>
    <col min="4362" max="4362" width="8.42578125" customWidth="1"/>
    <col min="4363" max="4365" width="8.5703125" customWidth="1"/>
    <col min="4367" max="4367" width="5.5703125" customWidth="1"/>
    <col min="4368" max="4368" width="4.5703125" customWidth="1"/>
    <col min="4369" max="4369" width="11.7109375" customWidth="1"/>
    <col min="4377" max="4389" width="0" hidden="1" customWidth="1"/>
    <col min="4609" max="4609" width="5.42578125" customWidth="1"/>
    <col min="4610" max="4610" width="4.42578125" customWidth="1"/>
    <col min="4611" max="4611" width="8.28515625" customWidth="1"/>
    <col min="4612" max="4612" width="7.140625" customWidth="1"/>
    <col min="4613" max="4613" width="9.28515625" customWidth="1"/>
    <col min="4614" max="4614" width="7.140625" customWidth="1"/>
    <col min="4615" max="4615" width="9.28515625" customWidth="1"/>
    <col min="4616" max="4616" width="7.140625" customWidth="1"/>
    <col min="4617" max="4617" width="9.28515625" customWidth="1"/>
    <col min="4618" max="4618" width="8.42578125" customWidth="1"/>
    <col min="4619" max="4621" width="8.5703125" customWidth="1"/>
    <col min="4623" max="4623" width="5.5703125" customWidth="1"/>
    <col min="4624" max="4624" width="4.5703125" customWidth="1"/>
    <col min="4625" max="4625" width="11.7109375" customWidth="1"/>
    <col min="4633" max="4645" width="0" hidden="1" customWidth="1"/>
    <col min="4865" max="4865" width="5.42578125" customWidth="1"/>
    <col min="4866" max="4866" width="4.42578125" customWidth="1"/>
    <col min="4867" max="4867" width="8.28515625" customWidth="1"/>
    <col min="4868" max="4868" width="7.140625" customWidth="1"/>
    <col min="4869" max="4869" width="9.28515625" customWidth="1"/>
    <col min="4870" max="4870" width="7.140625" customWidth="1"/>
    <col min="4871" max="4871" width="9.28515625" customWidth="1"/>
    <col min="4872" max="4872" width="7.140625" customWidth="1"/>
    <col min="4873" max="4873" width="9.28515625" customWidth="1"/>
    <col min="4874" max="4874" width="8.42578125" customWidth="1"/>
    <col min="4875" max="4877" width="8.5703125" customWidth="1"/>
    <col min="4879" max="4879" width="5.5703125" customWidth="1"/>
    <col min="4880" max="4880" width="4.5703125" customWidth="1"/>
    <col min="4881" max="4881" width="11.7109375" customWidth="1"/>
    <col min="4889" max="4901" width="0" hidden="1" customWidth="1"/>
    <col min="5121" max="5121" width="5.42578125" customWidth="1"/>
    <col min="5122" max="5122" width="4.42578125" customWidth="1"/>
    <col min="5123" max="5123" width="8.28515625" customWidth="1"/>
    <col min="5124" max="5124" width="7.140625" customWidth="1"/>
    <col min="5125" max="5125" width="9.28515625" customWidth="1"/>
    <col min="5126" max="5126" width="7.140625" customWidth="1"/>
    <col min="5127" max="5127" width="9.28515625" customWidth="1"/>
    <col min="5128" max="5128" width="7.140625" customWidth="1"/>
    <col min="5129" max="5129" width="9.28515625" customWidth="1"/>
    <col min="5130" max="5130" width="8.42578125" customWidth="1"/>
    <col min="5131" max="5133" width="8.5703125" customWidth="1"/>
    <col min="5135" max="5135" width="5.5703125" customWidth="1"/>
    <col min="5136" max="5136" width="4.5703125" customWidth="1"/>
    <col min="5137" max="5137" width="11.7109375" customWidth="1"/>
    <col min="5145" max="5157" width="0" hidden="1" customWidth="1"/>
    <col min="5377" max="5377" width="5.42578125" customWidth="1"/>
    <col min="5378" max="5378" width="4.42578125" customWidth="1"/>
    <col min="5379" max="5379" width="8.28515625" customWidth="1"/>
    <col min="5380" max="5380" width="7.140625" customWidth="1"/>
    <col min="5381" max="5381" width="9.28515625" customWidth="1"/>
    <col min="5382" max="5382" width="7.140625" customWidth="1"/>
    <col min="5383" max="5383" width="9.28515625" customWidth="1"/>
    <col min="5384" max="5384" width="7.140625" customWidth="1"/>
    <col min="5385" max="5385" width="9.28515625" customWidth="1"/>
    <col min="5386" max="5386" width="8.42578125" customWidth="1"/>
    <col min="5387" max="5389" width="8.5703125" customWidth="1"/>
    <col min="5391" max="5391" width="5.5703125" customWidth="1"/>
    <col min="5392" max="5392" width="4.5703125" customWidth="1"/>
    <col min="5393" max="5393" width="11.7109375" customWidth="1"/>
    <col min="5401" max="5413" width="0" hidden="1" customWidth="1"/>
    <col min="5633" max="5633" width="5.42578125" customWidth="1"/>
    <col min="5634" max="5634" width="4.42578125" customWidth="1"/>
    <col min="5635" max="5635" width="8.28515625" customWidth="1"/>
    <col min="5636" max="5636" width="7.140625" customWidth="1"/>
    <col min="5637" max="5637" width="9.28515625" customWidth="1"/>
    <col min="5638" max="5638" width="7.140625" customWidth="1"/>
    <col min="5639" max="5639" width="9.28515625" customWidth="1"/>
    <col min="5640" max="5640" width="7.140625" customWidth="1"/>
    <col min="5641" max="5641" width="9.28515625" customWidth="1"/>
    <col min="5642" max="5642" width="8.42578125" customWidth="1"/>
    <col min="5643" max="5645" width="8.5703125" customWidth="1"/>
    <col min="5647" max="5647" width="5.5703125" customWidth="1"/>
    <col min="5648" max="5648" width="4.5703125" customWidth="1"/>
    <col min="5649" max="5649" width="11.7109375" customWidth="1"/>
    <col min="5657" max="5669" width="0" hidden="1" customWidth="1"/>
    <col min="5889" max="5889" width="5.42578125" customWidth="1"/>
    <col min="5890" max="5890" width="4.42578125" customWidth="1"/>
    <col min="5891" max="5891" width="8.28515625" customWidth="1"/>
    <col min="5892" max="5892" width="7.140625" customWidth="1"/>
    <col min="5893" max="5893" width="9.28515625" customWidth="1"/>
    <col min="5894" max="5894" width="7.140625" customWidth="1"/>
    <col min="5895" max="5895" width="9.28515625" customWidth="1"/>
    <col min="5896" max="5896" width="7.140625" customWidth="1"/>
    <col min="5897" max="5897" width="9.28515625" customWidth="1"/>
    <col min="5898" max="5898" width="8.42578125" customWidth="1"/>
    <col min="5899" max="5901" width="8.5703125" customWidth="1"/>
    <col min="5903" max="5903" width="5.5703125" customWidth="1"/>
    <col min="5904" max="5904" width="4.5703125" customWidth="1"/>
    <col min="5905" max="5905" width="11.7109375" customWidth="1"/>
    <col min="5913" max="5925" width="0" hidden="1" customWidth="1"/>
    <col min="6145" max="6145" width="5.42578125" customWidth="1"/>
    <col min="6146" max="6146" width="4.42578125" customWidth="1"/>
    <col min="6147" max="6147" width="8.28515625" customWidth="1"/>
    <col min="6148" max="6148" width="7.140625" customWidth="1"/>
    <col min="6149" max="6149" width="9.28515625" customWidth="1"/>
    <col min="6150" max="6150" width="7.140625" customWidth="1"/>
    <col min="6151" max="6151" width="9.28515625" customWidth="1"/>
    <col min="6152" max="6152" width="7.140625" customWidth="1"/>
    <col min="6153" max="6153" width="9.28515625" customWidth="1"/>
    <col min="6154" max="6154" width="8.42578125" customWidth="1"/>
    <col min="6155" max="6157" width="8.5703125" customWidth="1"/>
    <col min="6159" max="6159" width="5.5703125" customWidth="1"/>
    <col min="6160" max="6160" width="4.5703125" customWidth="1"/>
    <col min="6161" max="6161" width="11.7109375" customWidth="1"/>
    <col min="6169" max="6181" width="0" hidden="1" customWidth="1"/>
    <col min="6401" max="6401" width="5.42578125" customWidth="1"/>
    <col min="6402" max="6402" width="4.42578125" customWidth="1"/>
    <col min="6403" max="6403" width="8.28515625" customWidth="1"/>
    <col min="6404" max="6404" width="7.140625" customWidth="1"/>
    <col min="6405" max="6405" width="9.28515625" customWidth="1"/>
    <col min="6406" max="6406" width="7.140625" customWidth="1"/>
    <col min="6407" max="6407" width="9.28515625" customWidth="1"/>
    <col min="6408" max="6408" width="7.140625" customWidth="1"/>
    <col min="6409" max="6409" width="9.28515625" customWidth="1"/>
    <col min="6410" max="6410" width="8.42578125" customWidth="1"/>
    <col min="6411" max="6413" width="8.5703125" customWidth="1"/>
    <col min="6415" max="6415" width="5.5703125" customWidth="1"/>
    <col min="6416" max="6416" width="4.5703125" customWidth="1"/>
    <col min="6417" max="6417" width="11.7109375" customWidth="1"/>
    <col min="6425" max="6437" width="0" hidden="1" customWidth="1"/>
    <col min="6657" max="6657" width="5.42578125" customWidth="1"/>
    <col min="6658" max="6658" width="4.42578125" customWidth="1"/>
    <col min="6659" max="6659" width="8.28515625" customWidth="1"/>
    <col min="6660" max="6660" width="7.140625" customWidth="1"/>
    <col min="6661" max="6661" width="9.28515625" customWidth="1"/>
    <col min="6662" max="6662" width="7.140625" customWidth="1"/>
    <col min="6663" max="6663" width="9.28515625" customWidth="1"/>
    <col min="6664" max="6664" width="7.140625" customWidth="1"/>
    <col min="6665" max="6665" width="9.28515625" customWidth="1"/>
    <col min="6666" max="6666" width="8.42578125" customWidth="1"/>
    <col min="6667" max="6669" width="8.5703125" customWidth="1"/>
    <col min="6671" max="6671" width="5.5703125" customWidth="1"/>
    <col min="6672" max="6672" width="4.5703125" customWidth="1"/>
    <col min="6673" max="6673" width="11.7109375" customWidth="1"/>
    <col min="6681" max="6693" width="0" hidden="1" customWidth="1"/>
    <col min="6913" max="6913" width="5.42578125" customWidth="1"/>
    <col min="6914" max="6914" width="4.42578125" customWidth="1"/>
    <col min="6915" max="6915" width="8.28515625" customWidth="1"/>
    <col min="6916" max="6916" width="7.140625" customWidth="1"/>
    <col min="6917" max="6917" width="9.28515625" customWidth="1"/>
    <col min="6918" max="6918" width="7.140625" customWidth="1"/>
    <col min="6919" max="6919" width="9.28515625" customWidth="1"/>
    <col min="6920" max="6920" width="7.140625" customWidth="1"/>
    <col min="6921" max="6921" width="9.28515625" customWidth="1"/>
    <col min="6922" max="6922" width="8.42578125" customWidth="1"/>
    <col min="6923" max="6925" width="8.5703125" customWidth="1"/>
    <col min="6927" max="6927" width="5.5703125" customWidth="1"/>
    <col min="6928" max="6928" width="4.5703125" customWidth="1"/>
    <col min="6929" max="6929" width="11.7109375" customWidth="1"/>
    <col min="6937" max="6949" width="0" hidden="1" customWidth="1"/>
    <col min="7169" max="7169" width="5.42578125" customWidth="1"/>
    <col min="7170" max="7170" width="4.42578125" customWidth="1"/>
    <col min="7171" max="7171" width="8.28515625" customWidth="1"/>
    <col min="7172" max="7172" width="7.140625" customWidth="1"/>
    <col min="7173" max="7173" width="9.28515625" customWidth="1"/>
    <col min="7174" max="7174" width="7.140625" customWidth="1"/>
    <col min="7175" max="7175" width="9.28515625" customWidth="1"/>
    <col min="7176" max="7176" width="7.140625" customWidth="1"/>
    <col min="7177" max="7177" width="9.28515625" customWidth="1"/>
    <col min="7178" max="7178" width="8.42578125" customWidth="1"/>
    <col min="7179" max="7181" width="8.5703125" customWidth="1"/>
    <col min="7183" max="7183" width="5.5703125" customWidth="1"/>
    <col min="7184" max="7184" width="4.5703125" customWidth="1"/>
    <col min="7185" max="7185" width="11.7109375" customWidth="1"/>
    <col min="7193" max="7205" width="0" hidden="1" customWidth="1"/>
    <col min="7425" max="7425" width="5.42578125" customWidth="1"/>
    <col min="7426" max="7426" width="4.42578125" customWidth="1"/>
    <col min="7427" max="7427" width="8.28515625" customWidth="1"/>
    <col min="7428" max="7428" width="7.140625" customWidth="1"/>
    <col min="7429" max="7429" width="9.28515625" customWidth="1"/>
    <col min="7430" max="7430" width="7.140625" customWidth="1"/>
    <col min="7431" max="7431" width="9.28515625" customWidth="1"/>
    <col min="7432" max="7432" width="7.140625" customWidth="1"/>
    <col min="7433" max="7433" width="9.28515625" customWidth="1"/>
    <col min="7434" max="7434" width="8.42578125" customWidth="1"/>
    <col min="7435" max="7437" width="8.5703125" customWidth="1"/>
    <col min="7439" max="7439" width="5.5703125" customWidth="1"/>
    <col min="7440" max="7440" width="4.5703125" customWidth="1"/>
    <col min="7441" max="7441" width="11.7109375" customWidth="1"/>
    <col min="7449" max="7461" width="0" hidden="1" customWidth="1"/>
    <col min="7681" max="7681" width="5.42578125" customWidth="1"/>
    <col min="7682" max="7682" width="4.42578125" customWidth="1"/>
    <col min="7683" max="7683" width="8.28515625" customWidth="1"/>
    <col min="7684" max="7684" width="7.140625" customWidth="1"/>
    <col min="7685" max="7685" width="9.28515625" customWidth="1"/>
    <col min="7686" max="7686" width="7.140625" customWidth="1"/>
    <col min="7687" max="7687" width="9.28515625" customWidth="1"/>
    <col min="7688" max="7688" width="7.140625" customWidth="1"/>
    <col min="7689" max="7689" width="9.28515625" customWidth="1"/>
    <col min="7690" max="7690" width="8.42578125" customWidth="1"/>
    <col min="7691" max="7693" width="8.5703125" customWidth="1"/>
    <col min="7695" max="7695" width="5.5703125" customWidth="1"/>
    <col min="7696" max="7696" width="4.5703125" customWidth="1"/>
    <col min="7697" max="7697" width="11.7109375" customWidth="1"/>
    <col min="7705" max="7717" width="0" hidden="1" customWidth="1"/>
    <col min="7937" max="7937" width="5.42578125" customWidth="1"/>
    <col min="7938" max="7938" width="4.42578125" customWidth="1"/>
    <col min="7939" max="7939" width="8.28515625" customWidth="1"/>
    <col min="7940" max="7940" width="7.140625" customWidth="1"/>
    <col min="7941" max="7941" width="9.28515625" customWidth="1"/>
    <col min="7942" max="7942" width="7.140625" customWidth="1"/>
    <col min="7943" max="7943" width="9.28515625" customWidth="1"/>
    <col min="7944" max="7944" width="7.140625" customWidth="1"/>
    <col min="7945" max="7945" width="9.28515625" customWidth="1"/>
    <col min="7946" max="7946" width="8.42578125" customWidth="1"/>
    <col min="7947" max="7949" width="8.5703125" customWidth="1"/>
    <col min="7951" max="7951" width="5.5703125" customWidth="1"/>
    <col min="7952" max="7952" width="4.5703125" customWidth="1"/>
    <col min="7953" max="7953" width="11.7109375" customWidth="1"/>
    <col min="7961" max="7973" width="0" hidden="1" customWidth="1"/>
    <col min="8193" max="8193" width="5.42578125" customWidth="1"/>
    <col min="8194" max="8194" width="4.42578125" customWidth="1"/>
    <col min="8195" max="8195" width="8.28515625" customWidth="1"/>
    <col min="8196" max="8196" width="7.140625" customWidth="1"/>
    <col min="8197" max="8197" width="9.28515625" customWidth="1"/>
    <col min="8198" max="8198" width="7.140625" customWidth="1"/>
    <col min="8199" max="8199" width="9.28515625" customWidth="1"/>
    <col min="8200" max="8200" width="7.140625" customWidth="1"/>
    <col min="8201" max="8201" width="9.28515625" customWidth="1"/>
    <col min="8202" max="8202" width="8.42578125" customWidth="1"/>
    <col min="8203" max="8205" width="8.5703125" customWidth="1"/>
    <col min="8207" max="8207" width="5.5703125" customWidth="1"/>
    <col min="8208" max="8208" width="4.5703125" customWidth="1"/>
    <col min="8209" max="8209" width="11.7109375" customWidth="1"/>
    <col min="8217" max="8229" width="0" hidden="1" customWidth="1"/>
    <col min="8449" max="8449" width="5.42578125" customWidth="1"/>
    <col min="8450" max="8450" width="4.42578125" customWidth="1"/>
    <col min="8451" max="8451" width="8.28515625" customWidth="1"/>
    <col min="8452" max="8452" width="7.140625" customWidth="1"/>
    <col min="8453" max="8453" width="9.28515625" customWidth="1"/>
    <col min="8454" max="8454" width="7.140625" customWidth="1"/>
    <col min="8455" max="8455" width="9.28515625" customWidth="1"/>
    <col min="8456" max="8456" width="7.140625" customWidth="1"/>
    <col min="8457" max="8457" width="9.28515625" customWidth="1"/>
    <col min="8458" max="8458" width="8.42578125" customWidth="1"/>
    <col min="8459" max="8461" width="8.5703125" customWidth="1"/>
    <col min="8463" max="8463" width="5.5703125" customWidth="1"/>
    <col min="8464" max="8464" width="4.5703125" customWidth="1"/>
    <col min="8465" max="8465" width="11.7109375" customWidth="1"/>
    <col min="8473" max="8485" width="0" hidden="1" customWidth="1"/>
    <col min="8705" max="8705" width="5.42578125" customWidth="1"/>
    <col min="8706" max="8706" width="4.42578125" customWidth="1"/>
    <col min="8707" max="8707" width="8.28515625" customWidth="1"/>
    <col min="8708" max="8708" width="7.140625" customWidth="1"/>
    <col min="8709" max="8709" width="9.28515625" customWidth="1"/>
    <col min="8710" max="8710" width="7.140625" customWidth="1"/>
    <col min="8711" max="8711" width="9.28515625" customWidth="1"/>
    <col min="8712" max="8712" width="7.140625" customWidth="1"/>
    <col min="8713" max="8713" width="9.28515625" customWidth="1"/>
    <col min="8714" max="8714" width="8.42578125" customWidth="1"/>
    <col min="8715" max="8717" width="8.5703125" customWidth="1"/>
    <col min="8719" max="8719" width="5.5703125" customWidth="1"/>
    <col min="8720" max="8720" width="4.5703125" customWidth="1"/>
    <col min="8721" max="8721" width="11.7109375" customWidth="1"/>
    <col min="8729" max="8741" width="0" hidden="1" customWidth="1"/>
    <col min="8961" max="8961" width="5.42578125" customWidth="1"/>
    <col min="8962" max="8962" width="4.42578125" customWidth="1"/>
    <col min="8963" max="8963" width="8.28515625" customWidth="1"/>
    <col min="8964" max="8964" width="7.140625" customWidth="1"/>
    <col min="8965" max="8965" width="9.28515625" customWidth="1"/>
    <col min="8966" max="8966" width="7.140625" customWidth="1"/>
    <col min="8967" max="8967" width="9.28515625" customWidth="1"/>
    <col min="8968" max="8968" width="7.140625" customWidth="1"/>
    <col min="8969" max="8969" width="9.28515625" customWidth="1"/>
    <col min="8970" max="8970" width="8.42578125" customWidth="1"/>
    <col min="8971" max="8973" width="8.5703125" customWidth="1"/>
    <col min="8975" max="8975" width="5.5703125" customWidth="1"/>
    <col min="8976" max="8976" width="4.5703125" customWidth="1"/>
    <col min="8977" max="8977" width="11.7109375" customWidth="1"/>
    <col min="8985" max="8997" width="0" hidden="1" customWidth="1"/>
    <col min="9217" max="9217" width="5.42578125" customWidth="1"/>
    <col min="9218" max="9218" width="4.42578125" customWidth="1"/>
    <col min="9219" max="9219" width="8.28515625" customWidth="1"/>
    <col min="9220" max="9220" width="7.140625" customWidth="1"/>
    <col min="9221" max="9221" width="9.28515625" customWidth="1"/>
    <col min="9222" max="9222" width="7.140625" customWidth="1"/>
    <col min="9223" max="9223" width="9.28515625" customWidth="1"/>
    <col min="9224" max="9224" width="7.140625" customWidth="1"/>
    <col min="9225" max="9225" width="9.28515625" customWidth="1"/>
    <col min="9226" max="9226" width="8.42578125" customWidth="1"/>
    <col min="9227" max="9229" width="8.5703125" customWidth="1"/>
    <col min="9231" max="9231" width="5.5703125" customWidth="1"/>
    <col min="9232" max="9232" width="4.5703125" customWidth="1"/>
    <col min="9233" max="9233" width="11.7109375" customWidth="1"/>
    <col min="9241" max="9253" width="0" hidden="1" customWidth="1"/>
    <col min="9473" max="9473" width="5.42578125" customWidth="1"/>
    <col min="9474" max="9474" width="4.42578125" customWidth="1"/>
    <col min="9475" max="9475" width="8.28515625" customWidth="1"/>
    <col min="9476" max="9476" width="7.140625" customWidth="1"/>
    <col min="9477" max="9477" width="9.28515625" customWidth="1"/>
    <col min="9478" max="9478" width="7.140625" customWidth="1"/>
    <col min="9479" max="9479" width="9.28515625" customWidth="1"/>
    <col min="9480" max="9480" width="7.140625" customWidth="1"/>
    <col min="9481" max="9481" width="9.28515625" customWidth="1"/>
    <col min="9482" max="9482" width="8.42578125" customWidth="1"/>
    <col min="9483" max="9485" width="8.5703125" customWidth="1"/>
    <col min="9487" max="9487" width="5.5703125" customWidth="1"/>
    <col min="9488" max="9488" width="4.5703125" customWidth="1"/>
    <col min="9489" max="9489" width="11.7109375" customWidth="1"/>
    <col min="9497" max="9509" width="0" hidden="1" customWidth="1"/>
    <col min="9729" max="9729" width="5.42578125" customWidth="1"/>
    <col min="9730" max="9730" width="4.42578125" customWidth="1"/>
    <col min="9731" max="9731" width="8.28515625" customWidth="1"/>
    <col min="9732" max="9732" width="7.140625" customWidth="1"/>
    <col min="9733" max="9733" width="9.28515625" customWidth="1"/>
    <col min="9734" max="9734" width="7.140625" customWidth="1"/>
    <col min="9735" max="9735" width="9.28515625" customWidth="1"/>
    <col min="9736" max="9736" width="7.140625" customWidth="1"/>
    <col min="9737" max="9737" width="9.28515625" customWidth="1"/>
    <col min="9738" max="9738" width="8.42578125" customWidth="1"/>
    <col min="9739" max="9741" width="8.5703125" customWidth="1"/>
    <col min="9743" max="9743" width="5.5703125" customWidth="1"/>
    <col min="9744" max="9744" width="4.5703125" customWidth="1"/>
    <col min="9745" max="9745" width="11.7109375" customWidth="1"/>
    <col min="9753" max="9765" width="0" hidden="1" customWidth="1"/>
    <col min="9985" max="9985" width="5.42578125" customWidth="1"/>
    <col min="9986" max="9986" width="4.42578125" customWidth="1"/>
    <col min="9987" max="9987" width="8.28515625" customWidth="1"/>
    <col min="9988" max="9988" width="7.140625" customWidth="1"/>
    <col min="9989" max="9989" width="9.28515625" customWidth="1"/>
    <col min="9990" max="9990" width="7.140625" customWidth="1"/>
    <col min="9991" max="9991" width="9.28515625" customWidth="1"/>
    <col min="9992" max="9992" width="7.140625" customWidth="1"/>
    <col min="9993" max="9993" width="9.28515625" customWidth="1"/>
    <col min="9994" max="9994" width="8.42578125" customWidth="1"/>
    <col min="9995" max="9997" width="8.5703125" customWidth="1"/>
    <col min="9999" max="9999" width="5.5703125" customWidth="1"/>
    <col min="10000" max="10000" width="4.5703125" customWidth="1"/>
    <col min="10001" max="10001" width="11.7109375" customWidth="1"/>
    <col min="10009" max="10021" width="0" hidden="1" customWidth="1"/>
    <col min="10241" max="10241" width="5.42578125" customWidth="1"/>
    <col min="10242" max="10242" width="4.42578125" customWidth="1"/>
    <col min="10243" max="10243" width="8.28515625" customWidth="1"/>
    <col min="10244" max="10244" width="7.140625" customWidth="1"/>
    <col min="10245" max="10245" width="9.28515625" customWidth="1"/>
    <col min="10246" max="10246" width="7.140625" customWidth="1"/>
    <col min="10247" max="10247" width="9.28515625" customWidth="1"/>
    <col min="10248" max="10248" width="7.140625" customWidth="1"/>
    <col min="10249" max="10249" width="9.28515625" customWidth="1"/>
    <col min="10250" max="10250" width="8.42578125" customWidth="1"/>
    <col min="10251" max="10253" width="8.5703125" customWidth="1"/>
    <col min="10255" max="10255" width="5.5703125" customWidth="1"/>
    <col min="10256" max="10256" width="4.5703125" customWidth="1"/>
    <col min="10257" max="10257" width="11.7109375" customWidth="1"/>
    <col min="10265" max="10277" width="0" hidden="1" customWidth="1"/>
    <col min="10497" max="10497" width="5.42578125" customWidth="1"/>
    <col min="10498" max="10498" width="4.42578125" customWidth="1"/>
    <col min="10499" max="10499" width="8.28515625" customWidth="1"/>
    <col min="10500" max="10500" width="7.140625" customWidth="1"/>
    <col min="10501" max="10501" width="9.28515625" customWidth="1"/>
    <col min="10502" max="10502" width="7.140625" customWidth="1"/>
    <col min="10503" max="10503" width="9.28515625" customWidth="1"/>
    <col min="10504" max="10504" width="7.140625" customWidth="1"/>
    <col min="10505" max="10505" width="9.28515625" customWidth="1"/>
    <col min="10506" max="10506" width="8.42578125" customWidth="1"/>
    <col min="10507" max="10509" width="8.5703125" customWidth="1"/>
    <col min="10511" max="10511" width="5.5703125" customWidth="1"/>
    <col min="10512" max="10512" width="4.5703125" customWidth="1"/>
    <col min="10513" max="10513" width="11.7109375" customWidth="1"/>
    <col min="10521" max="10533" width="0" hidden="1" customWidth="1"/>
    <col min="10753" max="10753" width="5.42578125" customWidth="1"/>
    <col min="10754" max="10754" width="4.42578125" customWidth="1"/>
    <col min="10755" max="10755" width="8.28515625" customWidth="1"/>
    <col min="10756" max="10756" width="7.140625" customWidth="1"/>
    <col min="10757" max="10757" width="9.28515625" customWidth="1"/>
    <col min="10758" max="10758" width="7.140625" customWidth="1"/>
    <col min="10759" max="10759" width="9.28515625" customWidth="1"/>
    <col min="10760" max="10760" width="7.140625" customWidth="1"/>
    <col min="10761" max="10761" width="9.28515625" customWidth="1"/>
    <col min="10762" max="10762" width="8.42578125" customWidth="1"/>
    <col min="10763" max="10765" width="8.5703125" customWidth="1"/>
    <col min="10767" max="10767" width="5.5703125" customWidth="1"/>
    <col min="10768" max="10768" width="4.5703125" customWidth="1"/>
    <col min="10769" max="10769" width="11.7109375" customWidth="1"/>
    <col min="10777" max="10789" width="0" hidden="1" customWidth="1"/>
    <col min="11009" max="11009" width="5.42578125" customWidth="1"/>
    <col min="11010" max="11010" width="4.42578125" customWidth="1"/>
    <col min="11011" max="11011" width="8.28515625" customWidth="1"/>
    <col min="11012" max="11012" width="7.140625" customWidth="1"/>
    <col min="11013" max="11013" width="9.28515625" customWidth="1"/>
    <col min="11014" max="11014" width="7.140625" customWidth="1"/>
    <col min="11015" max="11015" width="9.28515625" customWidth="1"/>
    <col min="11016" max="11016" width="7.140625" customWidth="1"/>
    <col min="11017" max="11017" width="9.28515625" customWidth="1"/>
    <col min="11018" max="11018" width="8.42578125" customWidth="1"/>
    <col min="11019" max="11021" width="8.5703125" customWidth="1"/>
    <col min="11023" max="11023" width="5.5703125" customWidth="1"/>
    <col min="11024" max="11024" width="4.5703125" customWidth="1"/>
    <col min="11025" max="11025" width="11.7109375" customWidth="1"/>
    <col min="11033" max="11045" width="0" hidden="1" customWidth="1"/>
    <col min="11265" max="11265" width="5.42578125" customWidth="1"/>
    <col min="11266" max="11266" width="4.42578125" customWidth="1"/>
    <col min="11267" max="11267" width="8.28515625" customWidth="1"/>
    <col min="11268" max="11268" width="7.140625" customWidth="1"/>
    <col min="11269" max="11269" width="9.28515625" customWidth="1"/>
    <col min="11270" max="11270" width="7.140625" customWidth="1"/>
    <col min="11271" max="11271" width="9.28515625" customWidth="1"/>
    <col min="11272" max="11272" width="7.140625" customWidth="1"/>
    <col min="11273" max="11273" width="9.28515625" customWidth="1"/>
    <col min="11274" max="11274" width="8.42578125" customWidth="1"/>
    <col min="11275" max="11277" width="8.5703125" customWidth="1"/>
    <col min="11279" max="11279" width="5.5703125" customWidth="1"/>
    <col min="11280" max="11280" width="4.5703125" customWidth="1"/>
    <col min="11281" max="11281" width="11.7109375" customWidth="1"/>
    <col min="11289" max="11301" width="0" hidden="1" customWidth="1"/>
    <col min="11521" max="11521" width="5.42578125" customWidth="1"/>
    <col min="11522" max="11522" width="4.42578125" customWidth="1"/>
    <col min="11523" max="11523" width="8.28515625" customWidth="1"/>
    <col min="11524" max="11524" width="7.140625" customWidth="1"/>
    <col min="11525" max="11525" width="9.28515625" customWidth="1"/>
    <col min="11526" max="11526" width="7.140625" customWidth="1"/>
    <col min="11527" max="11527" width="9.28515625" customWidth="1"/>
    <col min="11528" max="11528" width="7.140625" customWidth="1"/>
    <col min="11529" max="11529" width="9.28515625" customWidth="1"/>
    <col min="11530" max="11530" width="8.42578125" customWidth="1"/>
    <col min="11531" max="11533" width="8.5703125" customWidth="1"/>
    <col min="11535" max="11535" width="5.5703125" customWidth="1"/>
    <col min="11536" max="11536" width="4.5703125" customWidth="1"/>
    <col min="11537" max="11537" width="11.7109375" customWidth="1"/>
    <col min="11545" max="11557" width="0" hidden="1" customWidth="1"/>
    <col min="11777" max="11777" width="5.42578125" customWidth="1"/>
    <col min="11778" max="11778" width="4.42578125" customWidth="1"/>
    <col min="11779" max="11779" width="8.28515625" customWidth="1"/>
    <col min="11780" max="11780" width="7.140625" customWidth="1"/>
    <col min="11781" max="11781" width="9.28515625" customWidth="1"/>
    <col min="11782" max="11782" width="7.140625" customWidth="1"/>
    <col min="11783" max="11783" width="9.28515625" customWidth="1"/>
    <col min="11784" max="11784" width="7.140625" customWidth="1"/>
    <col min="11785" max="11785" width="9.28515625" customWidth="1"/>
    <col min="11786" max="11786" width="8.42578125" customWidth="1"/>
    <col min="11787" max="11789" width="8.5703125" customWidth="1"/>
    <col min="11791" max="11791" width="5.5703125" customWidth="1"/>
    <col min="11792" max="11792" width="4.5703125" customWidth="1"/>
    <col min="11793" max="11793" width="11.7109375" customWidth="1"/>
    <col min="11801" max="11813" width="0" hidden="1" customWidth="1"/>
    <col min="12033" max="12033" width="5.42578125" customWidth="1"/>
    <col min="12034" max="12034" width="4.42578125" customWidth="1"/>
    <col min="12035" max="12035" width="8.28515625" customWidth="1"/>
    <col min="12036" max="12036" width="7.140625" customWidth="1"/>
    <col min="12037" max="12037" width="9.28515625" customWidth="1"/>
    <col min="12038" max="12038" width="7.140625" customWidth="1"/>
    <col min="12039" max="12039" width="9.28515625" customWidth="1"/>
    <col min="12040" max="12040" width="7.140625" customWidth="1"/>
    <col min="12041" max="12041" width="9.28515625" customWidth="1"/>
    <col min="12042" max="12042" width="8.42578125" customWidth="1"/>
    <col min="12043" max="12045" width="8.5703125" customWidth="1"/>
    <col min="12047" max="12047" width="5.5703125" customWidth="1"/>
    <col min="12048" max="12048" width="4.5703125" customWidth="1"/>
    <col min="12049" max="12049" width="11.7109375" customWidth="1"/>
    <col min="12057" max="12069" width="0" hidden="1" customWidth="1"/>
    <col min="12289" max="12289" width="5.42578125" customWidth="1"/>
    <col min="12290" max="12290" width="4.42578125" customWidth="1"/>
    <col min="12291" max="12291" width="8.28515625" customWidth="1"/>
    <col min="12292" max="12292" width="7.140625" customWidth="1"/>
    <col min="12293" max="12293" width="9.28515625" customWidth="1"/>
    <col min="12294" max="12294" width="7.140625" customWidth="1"/>
    <col min="12295" max="12295" width="9.28515625" customWidth="1"/>
    <col min="12296" max="12296" width="7.140625" customWidth="1"/>
    <col min="12297" max="12297" width="9.28515625" customWidth="1"/>
    <col min="12298" max="12298" width="8.42578125" customWidth="1"/>
    <col min="12299" max="12301" width="8.5703125" customWidth="1"/>
    <col min="12303" max="12303" width="5.5703125" customWidth="1"/>
    <col min="12304" max="12304" width="4.5703125" customWidth="1"/>
    <col min="12305" max="12305" width="11.7109375" customWidth="1"/>
    <col min="12313" max="12325" width="0" hidden="1" customWidth="1"/>
    <col min="12545" max="12545" width="5.42578125" customWidth="1"/>
    <col min="12546" max="12546" width="4.42578125" customWidth="1"/>
    <col min="12547" max="12547" width="8.28515625" customWidth="1"/>
    <col min="12548" max="12548" width="7.140625" customWidth="1"/>
    <col min="12549" max="12549" width="9.28515625" customWidth="1"/>
    <col min="12550" max="12550" width="7.140625" customWidth="1"/>
    <col min="12551" max="12551" width="9.28515625" customWidth="1"/>
    <col min="12552" max="12552" width="7.140625" customWidth="1"/>
    <col min="12553" max="12553" width="9.28515625" customWidth="1"/>
    <col min="12554" max="12554" width="8.42578125" customWidth="1"/>
    <col min="12555" max="12557" width="8.5703125" customWidth="1"/>
    <col min="12559" max="12559" width="5.5703125" customWidth="1"/>
    <col min="12560" max="12560" width="4.5703125" customWidth="1"/>
    <col min="12561" max="12561" width="11.7109375" customWidth="1"/>
    <col min="12569" max="12581" width="0" hidden="1" customWidth="1"/>
    <col min="12801" max="12801" width="5.42578125" customWidth="1"/>
    <col min="12802" max="12802" width="4.42578125" customWidth="1"/>
    <col min="12803" max="12803" width="8.28515625" customWidth="1"/>
    <col min="12804" max="12804" width="7.140625" customWidth="1"/>
    <col min="12805" max="12805" width="9.28515625" customWidth="1"/>
    <col min="12806" max="12806" width="7.140625" customWidth="1"/>
    <col min="12807" max="12807" width="9.28515625" customWidth="1"/>
    <col min="12808" max="12808" width="7.140625" customWidth="1"/>
    <col min="12809" max="12809" width="9.28515625" customWidth="1"/>
    <col min="12810" max="12810" width="8.42578125" customWidth="1"/>
    <col min="12811" max="12813" width="8.5703125" customWidth="1"/>
    <col min="12815" max="12815" width="5.5703125" customWidth="1"/>
    <col min="12816" max="12816" width="4.5703125" customWidth="1"/>
    <col min="12817" max="12817" width="11.7109375" customWidth="1"/>
    <col min="12825" max="12837" width="0" hidden="1" customWidth="1"/>
    <col min="13057" max="13057" width="5.42578125" customWidth="1"/>
    <col min="13058" max="13058" width="4.42578125" customWidth="1"/>
    <col min="13059" max="13059" width="8.28515625" customWidth="1"/>
    <col min="13060" max="13060" width="7.140625" customWidth="1"/>
    <col min="13061" max="13061" width="9.28515625" customWidth="1"/>
    <col min="13062" max="13062" width="7.140625" customWidth="1"/>
    <col min="13063" max="13063" width="9.28515625" customWidth="1"/>
    <col min="13064" max="13064" width="7.140625" customWidth="1"/>
    <col min="13065" max="13065" width="9.28515625" customWidth="1"/>
    <col min="13066" max="13066" width="8.42578125" customWidth="1"/>
    <col min="13067" max="13069" width="8.5703125" customWidth="1"/>
    <col min="13071" max="13071" width="5.5703125" customWidth="1"/>
    <col min="13072" max="13072" width="4.5703125" customWidth="1"/>
    <col min="13073" max="13073" width="11.7109375" customWidth="1"/>
    <col min="13081" max="13093" width="0" hidden="1" customWidth="1"/>
    <col min="13313" max="13313" width="5.42578125" customWidth="1"/>
    <col min="13314" max="13314" width="4.42578125" customWidth="1"/>
    <col min="13315" max="13315" width="8.28515625" customWidth="1"/>
    <col min="13316" max="13316" width="7.140625" customWidth="1"/>
    <col min="13317" max="13317" width="9.28515625" customWidth="1"/>
    <col min="13318" max="13318" width="7.140625" customWidth="1"/>
    <col min="13319" max="13319" width="9.28515625" customWidth="1"/>
    <col min="13320" max="13320" width="7.140625" customWidth="1"/>
    <col min="13321" max="13321" width="9.28515625" customWidth="1"/>
    <col min="13322" max="13322" width="8.42578125" customWidth="1"/>
    <col min="13323" max="13325" width="8.5703125" customWidth="1"/>
    <col min="13327" max="13327" width="5.5703125" customWidth="1"/>
    <col min="13328" max="13328" width="4.5703125" customWidth="1"/>
    <col min="13329" max="13329" width="11.7109375" customWidth="1"/>
    <col min="13337" max="13349" width="0" hidden="1" customWidth="1"/>
    <col min="13569" max="13569" width="5.42578125" customWidth="1"/>
    <col min="13570" max="13570" width="4.42578125" customWidth="1"/>
    <col min="13571" max="13571" width="8.28515625" customWidth="1"/>
    <col min="13572" max="13572" width="7.140625" customWidth="1"/>
    <col min="13573" max="13573" width="9.28515625" customWidth="1"/>
    <col min="13574" max="13574" width="7.140625" customWidth="1"/>
    <col min="13575" max="13575" width="9.28515625" customWidth="1"/>
    <col min="13576" max="13576" width="7.140625" customWidth="1"/>
    <col min="13577" max="13577" width="9.28515625" customWidth="1"/>
    <col min="13578" max="13578" width="8.42578125" customWidth="1"/>
    <col min="13579" max="13581" width="8.5703125" customWidth="1"/>
    <col min="13583" max="13583" width="5.5703125" customWidth="1"/>
    <col min="13584" max="13584" width="4.5703125" customWidth="1"/>
    <col min="13585" max="13585" width="11.7109375" customWidth="1"/>
    <col min="13593" max="13605" width="0" hidden="1" customWidth="1"/>
    <col min="13825" max="13825" width="5.42578125" customWidth="1"/>
    <col min="13826" max="13826" width="4.42578125" customWidth="1"/>
    <col min="13827" max="13827" width="8.28515625" customWidth="1"/>
    <col min="13828" max="13828" width="7.140625" customWidth="1"/>
    <col min="13829" max="13829" width="9.28515625" customWidth="1"/>
    <col min="13830" max="13830" width="7.140625" customWidth="1"/>
    <col min="13831" max="13831" width="9.28515625" customWidth="1"/>
    <col min="13832" max="13832" width="7.140625" customWidth="1"/>
    <col min="13833" max="13833" width="9.28515625" customWidth="1"/>
    <col min="13834" max="13834" width="8.42578125" customWidth="1"/>
    <col min="13835" max="13837" width="8.5703125" customWidth="1"/>
    <col min="13839" max="13839" width="5.5703125" customWidth="1"/>
    <col min="13840" max="13840" width="4.5703125" customWidth="1"/>
    <col min="13841" max="13841" width="11.7109375" customWidth="1"/>
    <col min="13849" max="13861" width="0" hidden="1" customWidth="1"/>
    <col min="14081" max="14081" width="5.42578125" customWidth="1"/>
    <col min="14082" max="14082" width="4.42578125" customWidth="1"/>
    <col min="14083" max="14083" width="8.28515625" customWidth="1"/>
    <col min="14084" max="14084" width="7.140625" customWidth="1"/>
    <col min="14085" max="14085" width="9.28515625" customWidth="1"/>
    <col min="14086" max="14086" width="7.140625" customWidth="1"/>
    <col min="14087" max="14087" width="9.28515625" customWidth="1"/>
    <col min="14088" max="14088" width="7.140625" customWidth="1"/>
    <col min="14089" max="14089" width="9.28515625" customWidth="1"/>
    <col min="14090" max="14090" width="8.42578125" customWidth="1"/>
    <col min="14091" max="14093" width="8.5703125" customWidth="1"/>
    <col min="14095" max="14095" width="5.5703125" customWidth="1"/>
    <col min="14096" max="14096" width="4.5703125" customWidth="1"/>
    <col min="14097" max="14097" width="11.7109375" customWidth="1"/>
    <col min="14105" max="14117" width="0" hidden="1" customWidth="1"/>
    <col min="14337" max="14337" width="5.42578125" customWidth="1"/>
    <col min="14338" max="14338" width="4.42578125" customWidth="1"/>
    <col min="14339" max="14339" width="8.28515625" customWidth="1"/>
    <col min="14340" max="14340" width="7.140625" customWidth="1"/>
    <col min="14341" max="14341" width="9.28515625" customWidth="1"/>
    <col min="14342" max="14342" width="7.140625" customWidth="1"/>
    <col min="14343" max="14343" width="9.28515625" customWidth="1"/>
    <col min="14344" max="14344" width="7.140625" customWidth="1"/>
    <col min="14345" max="14345" width="9.28515625" customWidth="1"/>
    <col min="14346" max="14346" width="8.42578125" customWidth="1"/>
    <col min="14347" max="14349" width="8.5703125" customWidth="1"/>
    <col min="14351" max="14351" width="5.5703125" customWidth="1"/>
    <col min="14352" max="14352" width="4.5703125" customWidth="1"/>
    <col min="14353" max="14353" width="11.7109375" customWidth="1"/>
    <col min="14361" max="14373" width="0" hidden="1" customWidth="1"/>
    <col min="14593" max="14593" width="5.42578125" customWidth="1"/>
    <col min="14594" max="14594" width="4.42578125" customWidth="1"/>
    <col min="14595" max="14595" width="8.28515625" customWidth="1"/>
    <col min="14596" max="14596" width="7.140625" customWidth="1"/>
    <col min="14597" max="14597" width="9.28515625" customWidth="1"/>
    <col min="14598" max="14598" width="7.140625" customWidth="1"/>
    <col min="14599" max="14599" width="9.28515625" customWidth="1"/>
    <col min="14600" max="14600" width="7.140625" customWidth="1"/>
    <col min="14601" max="14601" width="9.28515625" customWidth="1"/>
    <col min="14602" max="14602" width="8.42578125" customWidth="1"/>
    <col min="14603" max="14605" width="8.5703125" customWidth="1"/>
    <col min="14607" max="14607" width="5.5703125" customWidth="1"/>
    <col min="14608" max="14608" width="4.5703125" customWidth="1"/>
    <col min="14609" max="14609" width="11.7109375" customWidth="1"/>
    <col min="14617" max="14629" width="0" hidden="1" customWidth="1"/>
    <col min="14849" max="14849" width="5.42578125" customWidth="1"/>
    <col min="14850" max="14850" width="4.42578125" customWidth="1"/>
    <col min="14851" max="14851" width="8.28515625" customWidth="1"/>
    <col min="14852" max="14852" width="7.140625" customWidth="1"/>
    <col min="14853" max="14853" width="9.28515625" customWidth="1"/>
    <col min="14854" max="14854" width="7.140625" customWidth="1"/>
    <col min="14855" max="14855" width="9.28515625" customWidth="1"/>
    <col min="14856" max="14856" width="7.140625" customWidth="1"/>
    <col min="14857" max="14857" width="9.28515625" customWidth="1"/>
    <col min="14858" max="14858" width="8.42578125" customWidth="1"/>
    <col min="14859" max="14861" width="8.5703125" customWidth="1"/>
    <col min="14863" max="14863" width="5.5703125" customWidth="1"/>
    <col min="14864" max="14864" width="4.5703125" customWidth="1"/>
    <col min="14865" max="14865" width="11.7109375" customWidth="1"/>
    <col min="14873" max="14885" width="0" hidden="1" customWidth="1"/>
    <col min="15105" max="15105" width="5.42578125" customWidth="1"/>
    <col min="15106" max="15106" width="4.42578125" customWidth="1"/>
    <col min="15107" max="15107" width="8.28515625" customWidth="1"/>
    <col min="15108" max="15108" width="7.140625" customWidth="1"/>
    <col min="15109" max="15109" width="9.28515625" customWidth="1"/>
    <col min="15110" max="15110" width="7.140625" customWidth="1"/>
    <col min="15111" max="15111" width="9.28515625" customWidth="1"/>
    <col min="15112" max="15112" width="7.140625" customWidth="1"/>
    <col min="15113" max="15113" width="9.28515625" customWidth="1"/>
    <col min="15114" max="15114" width="8.42578125" customWidth="1"/>
    <col min="15115" max="15117" width="8.5703125" customWidth="1"/>
    <col min="15119" max="15119" width="5.5703125" customWidth="1"/>
    <col min="15120" max="15120" width="4.5703125" customWidth="1"/>
    <col min="15121" max="15121" width="11.7109375" customWidth="1"/>
    <col min="15129" max="15141" width="0" hidden="1" customWidth="1"/>
    <col min="15361" max="15361" width="5.42578125" customWidth="1"/>
    <col min="15362" max="15362" width="4.42578125" customWidth="1"/>
    <col min="15363" max="15363" width="8.28515625" customWidth="1"/>
    <col min="15364" max="15364" width="7.140625" customWidth="1"/>
    <col min="15365" max="15365" width="9.28515625" customWidth="1"/>
    <col min="15366" max="15366" width="7.140625" customWidth="1"/>
    <col min="15367" max="15367" width="9.28515625" customWidth="1"/>
    <col min="15368" max="15368" width="7.140625" customWidth="1"/>
    <col min="15369" max="15369" width="9.28515625" customWidth="1"/>
    <col min="15370" max="15370" width="8.42578125" customWidth="1"/>
    <col min="15371" max="15373" width="8.5703125" customWidth="1"/>
    <col min="15375" max="15375" width="5.5703125" customWidth="1"/>
    <col min="15376" max="15376" width="4.5703125" customWidth="1"/>
    <col min="15377" max="15377" width="11.7109375" customWidth="1"/>
    <col min="15385" max="15397" width="0" hidden="1" customWidth="1"/>
    <col min="15617" max="15617" width="5.42578125" customWidth="1"/>
    <col min="15618" max="15618" width="4.42578125" customWidth="1"/>
    <col min="15619" max="15619" width="8.28515625" customWidth="1"/>
    <col min="15620" max="15620" width="7.140625" customWidth="1"/>
    <col min="15621" max="15621" width="9.28515625" customWidth="1"/>
    <col min="15622" max="15622" width="7.140625" customWidth="1"/>
    <col min="15623" max="15623" width="9.28515625" customWidth="1"/>
    <col min="15624" max="15624" width="7.140625" customWidth="1"/>
    <col min="15625" max="15625" width="9.28515625" customWidth="1"/>
    <col min="15626" max="15626" width="8.42578125" customWidth="1"/>
    <col min="15627" max="15629" width="8.5703125" customWidth="1"/>
    <col min="15631" max="15631" width="5.5703125" customWidth="1"/>
    <col min="15632" max="15632" width="4.5703125" customWidth="1"/>
    <col min="15633" max="15633" width="11.7109375" customWidth="1"/>
    <col min="15641" max="15653" width="0" hidden="1" customWidth="1"/>
    <col min="15873" max="15873" width="5.42578125" customWidth="1"/>
    <col min="15874" max="15874" width="4.42578125" customWidth="1"/>
    <col min="15875" max="15875" width="8.28515625" customWidth="1"/>
    <col min="15876" max="15876" width="7.140625" customWidth="1"/>
    <col min="15877" max="15877" width="9.28515625" customWidth="1"/>
    <col min="15878" max="15878" width="7.140625" customWidth="1"/>
    <col min="15879" max="15879" width="9.28515625" customWidth="1"/>
    <col min="15880" max="15880" width="7.140625" customWidth="1"/>
    <col min="15881" max="15881" width="9.28515625" customWidth="1"/>
    <col min="15882" max="15882" width="8.42578125" customWidth="1"/>
    <col min="15883" max="15885" width="8.5703125" customWidth="1"/>
    <col min="15887" max="15887" width="5.5703125" customWidth="1"/>
    <col min="15888" max="15888" width="4.5703125" customWidth="1"/>
    <col min="15889" max="15889" width="11.7109375" customWidth="1"/>
    <col min="15897" max="15909" width="0" hidden="1" customWidth="1"/>
    <col min="16129" max="16129" width="5.42578125" customWidth="1"/>
    <col min="16130" max="16130" width="4.42578125" customWidth="1"/>
    <col min="16131" max="16131" width="8.28515625" customWidth="1"/>
    <col min="16132" max="16132" width="7.140625" customWidth="1"/>
    <col min="16133" max="16133" width="9.28515625" customWidth="1"/>
    <col min="16134" max="16134" width="7.140625" customWidth="1"/>
    <col min="16135" max="16135" width="9.28515625" customWidth="1"/>
    <col min="16136" max="16136" width="7.140625" customWidth="1"/>
    <col min="16137" max="16137" width="9.28515625" customWidth="1"/>
    <col min="16138" max="16138" width="8.42578125" customWidth="1"/>
    <col min="16139" max="16141" width="8.5703125" customWidth="1"/>
    <col min="16143" max="16143" width="5.5703125" customWidth="1"/>
    <col min="16144" max="16144" width="4.5703125" customWidth="1"/>
    <col min="16145" max="16145" width="11.7109375" customWidth="1"/>
    <col min="16153" max="16165" width="0" hidden="1" customWidth="1"/>
  </cols>
  <sheetData>
    <row r="1" spans="1:37" ht="26.25" x14ac:dyDescent="0.25">
      <c r="A1" s="364" t="s">
        <v>3</v>
      </c>
      <c r="B1" s="364"/>
      <c r="C1" s="364"/>
      <c r="D1" s="364"/>
      <c r="E1" s="364"/>
      <c r="F1" s="364"/>
      <c r="G1" s="107"/>
      <c r="H1" s="108" t="s">
        <v>20</v>
      </c>
      <c r="I1" s="109"/>
      <c r="J1" s="110"/>
      <c r="L1" s="111"/>
      <c r="M1" s="112"/>
      <c r="N1" s="113"/>
      <c r="O1" s="113" t="s">
        <v>47</v>
      </c>
      <c r="P1" s="113"/>
      <c r="Q1" s="114"/>
      <c r="R1" s="113"/>
      <c r="AB1" s="115" t="e">
        <f>IF(Y5=1,CONCATENATE(VLOOKUP(Y3,AA16:AH27,2)),CONCATENATE(VLOOKUP(Y3,AA2:AK13,2)))</f>
        <v>#N/A</v>
      </c>
      <c r="AC1" s="115" t="e">
        <f>IF(Y5=1,CONCATENATE(VLOOKUP(Y3,AA16:AK27,3)),CONCATENATE(VLOOKUP(Y3,AA2:AK13,3)))</f>
        <v>#N/A</v>
      </c>
      <c r="AD1" s="115" t="e">
        <f>IF(Y5=1,CONCATENATE(VLOOKUP(Y3,AA16:AK27,4)),CONCATENATE(VLOOKUP(Y3,AA2:AK13,4)))</f>
        <v>#N/A</v>
      </c>
      <c r="AE1" s="115" t="e">
        <f>IF(Y5=1,CONCATENATE(VLOOKUP(Y3,AA16:AK27,5)),CONCATENATE(VLOOKUP(Y3,AA2:AK13,5)))</f>
        <v>#N/A</v>
      </c>
      <c r="AF1" s="115" t="e">
        <f>IF(Y5=1,CONCATENATE(VLOOKUP(Y3,AA16:AK27,6)),CONCATENATE(VLOOKUP(Y3,AA2:AK13,6)))</f>
        <v>#N/A</v>
      </c>
      <c r="AG1" s="115" t="e">
        <f>IF(Y5=1,CONCATENATE(VLOOKUP(Y3,AA16:AK27,7)),CONCATENATE(VLOOKUP(Y3,AA2:AK13,7)))</f>
        <v>#N/A</v>
      </c>
      <c r="AH1" s="115" t="e">
        <f>IF(Y5=1,CONCATENATE(VLOOKUP(Y3,AA16:AK27,8)),CONCATENATE(VLOOKUP(Y3,AA2:AK13,8)))</f>
        <v>#N/A</v>
      </c>
      <c r="AI1" s="115" t="e">
        <f>IF(Y5=1,CONCATENATE(VLOOKUP(Y3,AA16:AK27,9)),CONCATENATE(VLOOKUP(Y3,AA2:AK13,9)))</f>
        <v>#N/A</v>
      </c>
      <c r="AJ1" s="115" t="e">
        <f>IF(Y5=1,CONCATENATE(VLOOKUP(Y3,AA16:AK27,10)),CONCATENATE(VLOOKUP(Y3,AA2:AK13,10)))</f>
        <v>#N/A</v>
      </c>
      <c r="AK1" s="115" t="e">
        <f>IF(Y5=1,CONCATENATE(VLOOKUP(Y3,AA16:AK27,11)),CONCATENATE(VLOOKUP(Y3,AA2:AK13,11)))</f>
        <v>#N/A</v>
      </c>
    </row>
    <row r="2" spans="1:37" x14ac:dyDescent="0.25">
      <c r="A2" s="116" t="s">
        <v>21</v>
      </c>
      <c r="B2" s="117"/>
      <c r="C2" s="117"/>
      <c r="D2" s="117"/>
      <c r="E2" s="259" t="s">
        <v>262</v>
      </c>
      <c r="F2" s="117"/>
      <c r="G2" s="118"/>
      <c r="H2" s="119"/>
      <c r="I2" s="119"/>
      <c r="J2" s="120"/>
      <c r="K2" s="111"/>
      <c r="L2" s="111"/>
      <c r="M2" s="111"/>
      <c r="N2" s="121"/>
      <c r="O2" s="122"/>
      <c r="P2" s="121"/>
      <c r="Q2" s="122"/>
      <c r="R2" s="121"/>
      <c r="Y2" s="123"/>
      <c r="Z2" s="124"/>
      <c r="AA2" s="124" t="s">
        <v>48</v>
      </c>
      <c r="AB2" s="125">
        <v>150</v>
      </c>
      <c r="AC2" s="125">
        <v>120</v>
      </c>
      <c r="AD2" s="125">
        <v>100</v>
      </c>
      <c r="AE2" s="125">
        <v>80</v>
      </c>
      <c r="AF2" s="125">
        <v>70</v>
      </c>
      <c r="AG2" s="125">
        <v>60</v>
      </c>
      <c r="AH2" s="125">
        <v>55</v>
      </c>
      <c r="AI2" s="125">
        <v>50</v>
      </c>
      <c r="AJ2" s="125">
        <v>45</v>
      </c>
      <c r="AK2" s="125">
        <v>40</v>
      </c>
    </row>
    <row r="3" spans="1:37" x14ac:dyDescent="0.25">
      <c r="A3" s="57" t="s">
        <v>25</v>
      </c>
      <c r="B3" s="57"/>
      <c r="C3" s="57"/>
      <c r="D3" s="57"/>
      <c r="E3" s="57" t="s">
        <v>10</v>
      </c>
      <c r="F3" s="57"/>
      <c r="G3" s="57"/>
      <c r="H3" s="57" t="s">
        <v>26</v>
      </c>
      <c r="I3" s="57"/>
      <c r="J3" s="126"/>
      <c r="K3" s="57"/>
      <c r="L3" s="127" t="s">
        <v>27</v>
      </c>
      <c r="M3" s="57"/>
      <c r="N3" s="128"/>
      <c r="O3" s="129"/>
      <c r="P3" s="128"/>
      <c r="Q3" s="130" t="s">
        <v>49</v>
      </c>
      <c r="R3" s="125" t="s">
        <v>50</v>
      </c>
      <c r="Y3" s="124">
        <f>IF(H4="OB","A",IF(H4="IX","W",H4))</f>
        <v>0</v>
      </c>
      <c r="Z3" s="124"/>
      <c r="AA3" s="124" t="s">
        <v>51</v>
      </c>
      <c r="AB3" s="125">
        <v>120</v>
      </c>
      <c r="AC3" s="125">
        <v>90</v>
      </c>
      <c r="AD3" s="125">
        <v>65</v>
      </c>
      <c r="AE3" s="125">
        <v>55</v>
      </c>
      <c r="AF3" s="125">
        <v>50</v>
      </c>
      <c r="AG3" s="125">
        <v>45</v>
      </c>
      <c r="AH3" s="125">
        <v>40</v>
      </c>
      <c r="AI3" s="125">
        <v>35</v>
      </c>
      <c r="AJ3" s="125">
        <v>25</v>
      </c>
      <c r="AK3" s="125">
        <v>20</v>
      </c>
    </row>
    <row r="4" spans="1:37" ht="15.75" thickBot="1" x14ac:dyDescent="0.3">
      <c r="A4" s="365">
        <v>46133</v>
      </c>
      <c r="B4" s="365"/>
      <c r="C4" s="365"/>
      <c r="D4" s="250"/>
      <c r="E4" s="132" t="str">
        <f>[1]Altalanos!$C$10</f>
        <v>Nyíregyháza</v>
      </c>
      <c r="F4" s="132"/>
      <c r="G4" s="132"/>
      <c r="H4" s="133"/>
      <c r="I4" s="132"/>
      <c r="J4" s="134"/>
      <c r="K4" s="133"/>
      <c r="L4" s="70" t="s">
        <v>14</v>
      </c>
      <c r="M4" s="133"/>
      <c r="N4" s="136"/>
      <c r="O4" s="137"/>
      <c r="P4" s="136"/>
      <c r="Q4" s="138" t="s">
        <v>52</v>
      </c>
      <c r="R4" s="139" t="s">
        <v>53</v>
      </c>
      <c r="Y4" s="124"/>
      <c r="Z4" s="124"/>
      <c r="AA4" s="124" t="s">
        <v>54</v>
      </c>
      <c r="AB4" s="125">
        <v>90</v>
      </c>
      <c r="AC4" s="125">
        <v>60</v>
      </c>
      <c r="AD4" s="125">
        <v>45</v>
      </c>
      <c r="AE4" s="125">
        <v>34</v>
      </c>
      <c r="AF4" s="125">
        <v>27</v>
      </c>
      <c r="AG4" s="125">
        <v>22</v>
      </c>
      <c r="AH4" s="125">
        <v>18</v>
      </c>
      <c r="AI4" s="125">
        <v>15</v>
      </c>
      <c r="AJ4" s="125">
        <v>12</v>
      </c>
      <c r="AK4" s="125">
        <v>9</v>
      </c>
    </row>
    <row r="5" spans="1:37" x14ac:dyDescent="0.25">
      <c r="A5" s="29"/>
      <c r="B5" s="29" t="s">
        <v>55</v>
      </c>
      <c r="C5" s="140" t="s">
        <v>56</v>
      </c>
      <c r="D5" s="29" t="s">
        <v>57</v>
      </c>
      <c r="E5" s="29" t="s">
        <v>58</v>
      </c>
      <c r="F5" s="29"/>
      <c r="G5" s="29" t="s">
        <v>29</v>
      </c>
      <c r="H5" s="29"/>
      <c r="I5" s="29" t="s">
        <v>30</v>
      </c>
      <c r="J5" s="29"/>
      <c r="K5" s="141" t="s">
        <v>59</v>
      </c>
      <c r="L5" s="141" t="s">
        <v>60</v>
      </c>
      <c r="M5" s="141" t="s">
        <v>61</v>
      </c>
      <c r="Q5" s="142" t="s">
        <v>62</v>
      </c>
      <c r="R5" s="143" t="s">
        <v>63</v>
      </c>
      <c r="Y5" s="124">
        <f>IF(OR([1]Altalanos!$A$8="F1",[1]Altalanos!$A$8="F2",[1]Altalanos!$A$8="N1",[1]Altalanos!$A$8="N2"),1,2)</f>
        <v>2</v>
      </c>
      <c r="Z5" s="124"/>
      <c r="AA5" s="124" t="s">
        <v>64</v>
      </c>
      <c r="AB5" s="125">
        <v>60</v>
      </c>
      <c r="AC5" s="125">
        <v>40</v>
      </c>
      <c r="AD5" s="125">
        <v>30</v>
      </c>
      <c r="AE5" s="125">
        <v>20</v>
      </c>
      <c r="AF5" s="125">
        <v>18</v>
      </c>
      <c r="AG5" s="125">
        <v>15</v>
      </c>
      <c r="AH5" s="125">
        <v>12</v>
      </c>
      <c r="AI5" s="125">
        <v>10</v>
      </c>
      <c r="AJ5" s="125">
        <v>8</v>
      </c>
      <c r="AK5" s="125">
        <v>6</v>
      </c>
    </row>
    <row r="6" spans="1:37" x14ac:dyDescent="0.25">
      <c r="A6" s="144"/>
      <c r="B6" s="144"/>
      <c r="C6" s="145"/>
      <c r="D6" s="144"/>
      <c r="E6" s="144"/>
      <c r="F6" s="144"/>
      <c r="G6" s="144"/>
      <c r="H6" s="144"/>
      <c r="I6" s="144"/>
      <c r="J6" s="144"/>
      <c r="K6" s="144"/>
      <c r="L6" s="144"/>
      <c r="M6" s="144"/>
      <c r="Y6" s="124"/>
      <c r="Z6" s="124"/>
      <c r="AA6" s="124" t="s">
        <v>65</v>
      </c>
      <c r="AB6" s="125">
        <v>40</v>
      </c>
      <c r="AC6" s="125">
        <v>25</v>
      </c>
      <c r="AD6" s="125">
        <v>18</v>
      </c>
      <c r="AE6" s="125">
        <v>13</v>
      </c>
      <c r="AF6" s="125">
        <v>10</v>
      </c>
      <c r="AG6" s="125">
        <v>8</v>
      </c>
      <c r="AH6" s="125">
        <v>6</v>
      </c>
      <c r="AI6" s="125">
        <v>5</v>
      </c>
      <c r="AJ6" s="125">
        <v>4</v>
      </c>
      <c r="AK6" s="125">
        <v>3</v>
      </c>
    </row>
    <row r="7" spans="1:37" x14ac:dyDescent="0.25">
      <c r="A7" s="146" t="s">
        <v>48</v>
      </c>
      <c r="B7" s="147">
        <v>1</v>
      </c>
      <c r="C7" s="148"/>
      <c r="D7" s="148"/>
      <c r="E7" s="149" t="s">
        <v>263</v>
      </c>
      <c r="F7" s="150"/>
      <c r="G7" s="149" t="s">
        <v>264</v>
      </c>
      <c r="H7" s="150"/>
      <c r="I7" t="s">
        <v>122</v>
      </c>
      <c r="J7" s="144"/>
      <c r="K7" s="151"/>
      <c r="L7" s="152" t="str">
        <f>IF(K7="","",CONCATENATE(VLOOKUP($Y$3,$AB$1:$AK$1,K7)," pont"))</f>
        <v/>
      </c>
      <c r="M7" s="153"/>
      <c r="Y7" s="124"/>
      <c r="Z7" s="124"/>
      <c r="AA7" s="124" t="s">
        <v>66</v>
      </c>
      <c r="AB7" s="125">
        <v>25</v>
      </c>
      <c r="AC7" s="125">
        <v>15</v>
      </c>
      <c r="AD7" s="125">
        <v>13</v>
      </c>
      <c r="AE7" s="125">
        <v>8</v>
      </c>
      <c r="AF7" s="125">
        <v>6</v>
      </c>
      <c r="AG7" s="125">
        <v>4</v>
      </c>
      <c r="AH7" s="125">
        <v>3</v>
      </c>
      <c r="AI7" s="125">
        <v>2</v>
      </c>
      <c r="AJ7" s="125">
        <v>1</v>
      </c>
      <c r="AK7" s="125">
        <v>0</v>
      </c>
    </row>
    <row r="8" spans="1:37" x14ac:dyDescent="0.25">
      <c r="A8" s="146"/>
      <c r="B8" s="154"/>
      <c r="C8" s="155"/>
      <c r="D8" s="155"/>
      <c r="E8" s="155"/>
      <c r="F8" s="155"/>
      <c r="G8" s="155"/>
      <c r="H8" s="155"/>
      <c r="I8" s="155"/>
      <c r="J8" s="144"/>
      <c r="K8" s="146"/>
      <c r="L8" s="146"/>
      <c r="M8" s="156"/>
      <c r="Y8" s="124"/>
      <c r="Z8" s="124"/>
      <c r="AA8" s="124" t="s">
        <v>67</v>
      </c>
      <c r="AB8" s="125">
        <v>15</v>
      </c>
      <c r="AC8" s="125">
        <v>10</v>
      </c>
      <c r="AD8" s="125">
        <v>7</v>
      </c>
      <c r="AE8" s="125">
        <v>5</v>
      </c>
      <c r="AF8" s="125">
        <v>4</v>
      </c>
      <c r="AG8" s="125">
        <v>3</v>
      </c>
      <c r="AH8" s="125">
        <v>2</v>
      </c>
      <c r="AI8" s="125">
        <v>1</v>
      </c>
      <c r="AJ8" s="125">
        <v>0</v>
      </c>
      <c r="AK8" s="125">
        <v>0</v>
      </c>
    </row>
    <row r="9" spans="1:37" x14ac:dyDescent="0.25">
      <c r="A9" s="146" t="s">
        <v>68</v>
      </c>
      <c r="B9" s="147">
        <v>2</v>
      </c>
      <c r="C9" s="148"/>
      <c r="D9" s="148"/>
      <c r="E9" s="149" t="s">
        <v>265</v>
      </c>
      <c r="F9" s="150"/>
      <c r="G9" s="149" t="s">
        <v>266</v>
      </c>
      <c r="H9" s="150"/>
      <c r="I9" t="s">
        <v>121</v>
      </c>
      <c r="J9" s="144"/>
      <c r="K9" s="151"/>
      <c r="L9" s="152" t="str">
        <f>IF(K9="","",CONCATENATE(VLOOKUP($Y$3,$AB$1:$AK$1,K9)," pont"))</f>
        <v/>
      </c>
      <c r="M9" s="153"/>
      <c r="Y9" s="124"/>
      <c r="Z9" s="124"/>
      <c r="AA9" s="124" t="s">
        <v>69</v>
      </c>
      <c r="AB9" s="125">
        <v>10</v>
      </c>
      <c r="AC9" s="125">
        <v>6</v>
      </c>
      <c r="AD9" s="125">
        <v>4</v>
      </c>
      <c r="AE9" s="125">
        <v>2</v>
      </c>
      <c r="AF9" s="125">
        <v>1</v>
      </c>
      <c r="AG9" s="125">
        <v>0</v>
      </c>
      <c r="AH9" s="125">
        <v>0</v>
      </c>
      <c r="AI9" s="125">
        <v>0</v>
      </c>
      <c r="AJ9" s="125">
        <v>0</v>
      </c>
      <c r="AK9" s="125">
        <v>0</v>
      </c>
    </row>
    <row r="10" spans="1:37" x14ac:dyDescent="0.25">
      <c r="A10" s="146"/>
      <c r="B10" s="154"/>
      <c r="C10" s="155"/>
      <c r="D10" s="155"/>
      <c r="E10" s="155"/>
      <c r="F10" s="155"/>
      <c r="G10" s="155"/>
      <c r="H10" s="155"/>
      <c r="I10" s="155"/>
      <c r="J10" s="144"/>
      <c r="K10" s="146"/>
      <c r="L10" s="146"/>
      <c r="M10" s="156"/>
      <c r="Y10" s="124"/>
      <c r="Z10" s="124"/>
      <c r="AA10" s="124" t="s">
        <v>70</v>
      </c>
      <c r="AB10" s="125">
        <v>6</v>
      </c>
      <c r="AC10" s="125">
        <v>3</v>
      </c>
      <c r="AD10" s="125">
        <v>2</v>
      </c>
      <c r="AE10" s="125">
        <v>1</v>
      </c>
      <c r="AF10" s="125">
        <v>0</v>
      </c>
      <c r="AG10" s="125">
        <v>0</v>
      </c>
      <c r="AH10" s="125">
        <v>0</v>
      </c>
      <c r="AI10" s="125">
        <v>0</v>
      </c>
      <c r="AJ10" s="125">
        <v>0</v>
      </c>
      <c r="AK10" s="125">
        <v>0</v>
      </c>
    </row>
    <row r="11" spans="1:37" x14ac:dyDescent="0.25">
      <c r="A11" s="146" t="s">
        <v>71</v>
      </c>
      <c r="B11" s="147"/>
      <c r="C11" s="148" t="str">
        <f>IF($B11="","",VLOOKUP($B11,'[1]II.kcs. U9 fiú B DÖNTŐ'!$A$7:$O$11,5))</f>
        <v/>
      </c>
      <c r="D11" s="148" t="str">
        <f>IF($B11="","",VLOOKUP($B11,'[1]II.kcs. U9 fiú B DÖNTŐ'!$A$7:$O$11,15))</f>
        <v/>
      </c>
      <c r="E11" s="149" t="str">
        <f>UPPER(IF($B11="","",VLOOKUP($B11,'[1]II.kcs. U9 fiú B DÖNTŐ'!$A$7:$O$11,2)))</f>
        <v/>
      </c>
      <c r="F11" s="150"/>
      <c r="G11" s="149" t="str">
        <f>IF($B11="","",VLOOKUP($B11,'[1]II.kcs. U9 fiú B DÖNTŐ'!$A$7:$O$11,3))</f>
        <v/>
      </c>
      <c r="H11" s="150"/>
      <c r="I11" s="149" t="str">
        <f>IF($B11="","",VLOOKUP($B11,'[1]II.kcs. U9 fiú B DÖNTŐ'!$A$7:$O$11,4))</f>
        <v/>
      </c>
      <c r="J11" s="144"/>
      <c r="K11" s="151"/>
      <c r="L11" s="152" t="str">
        <f>IF(K11="","",CONCATENATE(VLOOKUP($Y$3,$AB$1:$AK$1,K11)," pont"))</f>
        <v/>
      </c>
      <c r="M11" s="153"/>
      <c r="Y11" s="124"/>
      <c r="Z11" s="124"/>
      <c r="AA11" s="124" t="s">
        <v>72</v>
      </c>
      <c r="AB11" s="125">
        <v>3</v>
      </c>
      <c r="AC11" s="125">
        <v>2</v>
      </c>
      <c r="AD11" s="125">
        <v>1</v>
      </c>
      <c r="AE11" s="125">
        <v>0</v>
      </c>
      <c r="AF11" s="125">
        <v>0</v>
      </c>
      <c r="AG11" s="125">
        <v>0</v>
      </c>
      <c r="AH11" s="125">
        <v>0</v>
      </c>
      <c r="AI11" s="125">
        <v>0</v>
      </c>
      <c r="AJ11" s="125">
        <v>0</v>
      </c>
      <c r="AK11" s="125">
        <v>0</v>
      </c>
    </row>
    <row r="12" spans="1:37" x14ac:dyDescent="0.25">
      <c r="A12" s="144"/>
      <c r="B12" s="144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Y12" s="124"/>
      <c r="Z12" s="124"/>
      <c r="AA12" s="124" t="s">
        <v>73</v>
      </c>
      <c r="AB12" s="157">
        <v>0</v>
      </c>
      <c r="AC12" s="157">
        <v>0</v>
      </c>
      <c r="AD12" s="157">
        <v>0</v>
      </c>
      <c r="AE12" s="157">
        <v>0</v>
      </c>
      <c r="AF12" s="157">
        <v>0</v>
      </c>
      <c r="AG12" s="157">
        <v>0</v>
      </c>
      <c r="AH12" s="157">
        <v>0</v>
      </c>
      <c r="AI12" s="157">
        <v>0</v>
      </c>
      <c r="AJ12" s="157">
        <v>0</v>
      </c>
      <c r="AK12" s="157">
        <v>0</v>
      </c>
    </row>
    <row r="13" spans="1:37" x14ac:dyDescent="0.25">
      <c r="A13" s="144"/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Y13" s="124"/>
      <c r="Z13" s="124"/>
      <c r="AA13" s="124" t="s">
        <v>74</v>
      </c>
      <c r="AB13" s="157">
        <v>0</v>
      </c>
      <c r="AC13" s="157">
        <v>0</v>
      </c>
      <c r="AD13" s="157">
        <v>0</v>
      </c>
      <c r="AE13" s="157">
        <v>0</v>
      </c>
      <c r="AF13" s="157">
        <v>0</v>
      </c>
      <c r="AG13" s="157">
        <v>0</v>
      </c>
      <c r="AH13" s="157">
        <v>0</v>
      </c>
      <c r="AI13" s="157">
        <v>0</v>
      </c>
      <c r="AJ13" s="157">
        <v>0</v>
      </c>
      <c r="AK13" s="157">
        <v>0</v>
      </c>
    </row>
    <row r="14" spans="1:37" x14ac:dyDescent="0.25">
      <c r="A14" s="144"/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</row>
    <row r="15" spans="1:37" x14ac:dyDescent="0.25">
      <c r="A15" s="144"/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</row>
    <row r="16" spans="1:37" x14ac:dyDescent="0.25">
      <c r="A16" s="144"/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Y16" s="124"/>
      <c r="Z16" s="124"/>
      <c r="AA16" s="124" t="s">
        <v>48</v>
      </c>
      <c r="AB16" s="124">
        <v>300</v>
      </c>
      <c r="AC16" s="124">
        <v>250</v>
      </c>
      <c r="AD16" s="124">
        <v>220</v>
      </c>
      <c r="AE16" s="124">
        <v>180</v>
      </c>
      <c r="AF16" s="124">
        <v>160</v>
      </c>
      <c r="AG16" s="124">
        <v>150</v>
      </c>
      <c r="AH16" s="124">
        <v>140</v>
      </c>
      <c r="AI16" s="124">
        <v>130</v>
      </c>
      <c r="AJ16" s="124">
        <v>120</v>
      </c>
      <c r="AK16" s="124">
        <v>110</v>
      </c>
    </row>
    <row r="17" spans="1:37" x14ac:dyDescent="0.25">
      <c r="A17" s="144"/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Y17" s="124"/>
      <c r="Z17" s="124"/>
      <c r="AA17" s="124" t="s">
        <v>51</v>
      </c>
      <c r="AB17" s="124">
        <v>250</v>
      </c>
      <c r="AC17" s="124">
        <v>200</v>
      </c>
      <c r="AD17" s="124">
        <v>160</v>
      </c>
      <c r="AE17" s="124">
        <v>140</v>
      </c>
      <c r="AF17" s="124">
        <v>120</v>
      </c>
      <c r="AG17" s="124">
        <v>110</v>
      </c>
      <c r="AH17" s="124">
        <v>100</v>
      </c>
      <c r="AI17" s="124">
        <v>90</v>
      </c>
      <c r="AJ17" s="124">
        <v>80</v>
      </c>
      <c r="AK17" s="124">
        <v>70</v>
      </c>
    </row>
    <row r="18" spans="1:37" ht="18.75" customHeight="1" x14ac:dyDescent="0.25">
      <c r="A18" s="144"/>
      <c r="B18" s="366"/>
      <c r="C18" s="366"/>
      <c r="D18" s="363" t="s">
        <v>263</v>
      </c>
      <c r="E18" s="363"/>
      <c r="F18" s="363" t="s">
        <v>265</v>
      </c>
      <c r="G18" s="363"/>
      <c r="H18" s="363" t="str">
        <f>E11</f>
        <v/>
      </c>
      <c r="I18" s="363"/>
      <c r="J18" s="144"/>
      <c r="K18" s="144"/>
      <c r="L18" s="144"/>
      <c r="M18" s="144"/>
      <c r="Y18" s="124"/>
      <c r="Z18" s="124"/>
      <c r="AA18" s="124" t="s">
        <v>54</v>
      </c>
      <c r="AB18" s="124">
        <v>200</v>
      </c>
      <c r="AC18" s="124">
        <v>150</v>
      </c>
      <c r="AD18" s="124">
        <v>130</v>
      </c>
      <c r="AE18" s="124">
        <v>110</v>
      </c>
      <c r="AF18" s="124">
        <v>95</v>
      </c>
      <c r="AG18" s="124">
        <v>80</v>
      </c>
      <c r="AH18" s="124">
        <v>70</v>
      </c>
      <c r="AI18" s="124">
        <v>60</v>
      </c>
      <c r="AJ18" s="124">
        <v>55</v>
      </c>
      <c r="AK18" s="124">
        <v>50</v>
      </c>
    </row>
    <row r="19" spans="1:37" ht="18.75" customHeight="1" x14ac:dyDescent="0.25">
      <c r="A19" s="158" t="s">
        <v>48</v>
      </c>
      <c r="B19" s="368" t="s">
        <v>263</v>
      </c>
      <c r="C19" s="368"/>
      <c r="D19" s="369"/>
      <c r="E19" s="369"/>
      <c r="F19" s="370"/>
      <c r="G19" s="370"/>
      <c r="H19" s="370"/>
      <c r="I19" s="370"/>
      <c r="J19" s="144"/>
      <c r="K19" s="144"/>
      <c r="L19" s="144"/>
      <c r="M19" s="144"/>
      <c r="Y19" s="124"/>
      <c r="Z19" s="124"/>
      <c r="AA19" s="124" t="s">
        <v>64</v>
      </c>
      <c r="AB19" s="124">
        <v>150</v>
      </c>
      <c r="AC19" s="124">
        <v>120</v>
      </c>
      <c r="AD19" s="124">
        <v>100</v>
      </c>
      <c r="AE19" s="124">
        <v>80</v>
      </c>
      <c r="AF19" s="124">
        <v>70</v>
      </c>
      <c r="AG19" s="124">
        <v>60</v>
      </c>
      <c r="AH19" s="124">
        <v>55</v>
      </c>
      <c r="AI19" s="124">
        <v>50</v>
      </c>
      <c r="AJ19" s="124">
        <v>45</v>
      </c>
      <c r="AK19" s="124">
        <v>40</v>
      </c>
    </row>
    <row r="20" spans="1:37" ht="18.75" customHeight="1" x14ac:dyDescent="0.25">
      <c r="A20" s="158" t="s">
        <v>68</v>
      </c>
      <c r="B20" s="368" t="s">
        <v>265</v>
      </c>
      <c r="C20" s="368"/>
      <c r="D20" s="370"/>
      <c r="E20" s="370"/>
      <c r="F20" s="369"/>
      <c r="G20" s="369"/>
      <c r="H20" s="370"/>
      <c r="I20" s="370"/>
      <c r="J20" s="144"/>
      <c r="K20" s="144"/>
      <c r="L20" s="144"/>
      <c r="M20" s="144"/>
      <c r="Y20" s="124"/>
      <c r="Z20" s="124"/>
      <c r="AA20" s="124" t="s">
        <v>65</v>
      </c>
      <c r="AB20" s="124">
        <v>120</v>
      </c>
      <c r="AC20" s="124">
        <v>90</v>
      </c>
      <c r="AD20" s="124">
        <v>65</v>
      </c>
      <c r="AE20" s="124">
        <v>55</v>
      </c>
      <c r="AF20" s="124">
        <v>50</v>
      </c>
      <c r="AG20" s="124">
        <v>45</v>
      </c>
      <c r="AH20" s="124">
        <v>40</v>
      </c>
      <c r="AI20" s="124">
        <v>35</v>
      </c>
      <c r="AJ20" s="124">
        <v>25</v>
      </c>
      <c r="AK20" s="124">
        <v>20</v>
      </c>
    </row>
    <row r="21" spans="1:37" ht="18.75" customHeight="1" x14ac:dyDescent="0.25">
      <c r="A21" s="158" t="s">
        <v>71</v>
      </c>
      <c r="B21" s="368" t="str">
        <f>E11</f>
        <v/>
      </c>
      <c r="C21" s="368"/>
      <c r="D21" s="370"/>
      <c r="E21" s="370"/>
      <c r="F21" s="370"/>
      <c r="G21" s="370"/>
      <c r="H21" s="369"/>
      <c r="I21" s="369"/>
      <c r="J21" s="144"/>
      <c r="K21" s="144"/>
      <c r="L21" s="144"/>
      <c r="M21" s="144"/>
      <c r="Y21" s="124"/>
      <c r="Z21" s="124"/>
      <c r="AA21" s="124" t="s">
        <v>66</v>
      </c>
      <c r="AB21" s="124">
        <v>90</v>
      </c>
      <c r="AC21" s="124">
        <v>60</v>
      </c>
      <c r="AD21" s="124">
        <v>45</v>
      </c>
      <c r="AE21" s="124">
        <v>34</v>
      </c>
      <c r="AF21" s="124">
        <v>27</v>
      </c>
      <c r="AG21" s="124">
        <v>22</v>
      </c>
      <c r="AH21" s="124">
        <v>18</v>
      </c>
      <c r="AI21" s="124">
        <v>15</v>
      </c>
      <c r="AJ21" s="124">
        <v>12</v>
      </c>
      <c r="AK21" s="124">
        <v>9</v>
      </c>
    </row>
    <row r="22" spans="1:37" x14ac:dyDescent="0.25">
      <c r="A22" s="144"/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Y22" s="124"/>
      <c r="Z22" s="124"/>
      <c r="AA22" s="124" t="s">
        <v>67</v>
      </c>
      <c r="AB22" s="124">
        <v>60</v>
      </c>
      <c r="AC22" s="124">
        <v>40</v>
      </c>
      <c r="AD22" s="124">
        <v>30</v>
      </c>
      <c r="AE22" s="124">
        <v>20</v>
      </c>
      <c r="AF22" s="124">
        <v>18</v>
      </c>
      <c r="AG22" s="124">
        <v>15</v>
      </c>
      <c r="AH22" s="124">
        <v>12</v>
      </c>
      <c r="AI22" s="124">
        <v>10</v>
      </c>
      <c r="AJ22" s="124">
        <v>8</v>
      </c>
      <c r="AK22" s="124">
        <v>6</v>
      </c>
    </row>
    <row r="23" spans="1:37" x14ac:dyDescent="0.25">
      <c r="A23" s="144"/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Y23" s="124"/>
      <c r="Z23" s="124"/>
      <c r="AA23" s="124" t="s">
        <v>69</v>
      </c>
      <c r="AB23" s="124">
        <v>40</v>
      </c>
      <c r="AC23" s="124">
        <v>25</v>
      </c>
      <c r="AD23" s="124">
        <v>18</v>
      </c>
      <c r="AE23" s="124">
        <v>13</v>
      </c>
      <c r="AF23" s="124">
        <v>8</v>
      </c>
      <c r="AG23" s="124">
        <v>7</v>
      </c>
      <c r="AH23" s="124">
        <v>6</v>
      </c>
      <c r="AI23" s="124">
        <v>5</v>
      </c>
      <c r="AJ23" s="124">
        <v>4</v>
      </c>
      <c r="AK23" s="124">
        <v>3</v>
      </c>
    </row>
    <row r="24" spans="1:37" x14ac:dyDescent="0.25">
      <c r="A24" s="144"/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Y24" s="124"/>
      <c r="Z24" s="124"/>
      <c r="AA24" s="124" t="s">
        <v>70</v>
      </c>
      <c r="AB24" s="124">
        <v>25</v>
      </c>
      <c r="AC24" s="124">
        <v>15</v>
      </c>
      <c r="AD24" s="124">
        <v>13</v>
      </c>
      <c r="AE24" s="124">
        <v>7</v>
      </c>
      <c r="AF24" s="124">
        <v>6</v>
      </c>
      <c r="AG24" s="124">
        <v>5</v>
      </c>
      <c r="AH24" s="124">
        <v>4</v>
      </c>
      <c r="AI24" s="124">
        <v>3</v>
      </c>
      <c r="AJ24" s="124">
        <v>2</v>
      </c>
      <c r="AK24" s="124">
        <v>1</v>
      </c>
    </row>
    <row r="25" spans="1:37" x14ac:dyDescent="0.25">
      <c r="A25" s="144"/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Y25" s="124"/>
      <c r="Z25" s="124"/>
      <c r="AA25" s="124" t="s">
        <v>72</v>
      </c>
      <c r="AB25" s="124">
        <v>15</v>
      </c>
      <c r="AC25" s="124">
        <v>10</v>
      </c>
      <c r="AD25" s="124">
        <v>8</v>
      </c>
      <c r="AE25" s="124">
        <v>4</v>
      </c>
      <c r="AF25" s="124">
        <v>3</v>
      </c>
      <c r="AG25" s="124">
        <v>2</v>
      </c>
      <c r="AH25" s="124">
        <v>1</v>
      </c>
      <c r="AI25" s="124">
        <v>0</v>
      </c>
      <c r="AJ25" s="124">
        <v>0</v>
      </c>
      <c r="AK25" s="124">
        <v>0</v>
      </c>
    </row>
    <row r="26" spans="1:37" x14ac:dyDescent="0.25">
      <c r="A26" s="144"/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Y26" s="124"/>
      <c r="Z26" s="124"/>
      <c r="AA26" s="124" t="s">
        <v>73</v>
      </c>
      <c r="AB26" s="124">
        <v>10</v>
      </c>
      <c r="AC26" s="124">
        <v>6</v>
      </c>
      <c r="AD26" s="124">
        <v>4</v>
      </c>
      <c r="AE26" s="124">
        <v>2</v>
      </c>
      <c r="AF26" s="124">
        <v>1</v>
      </c>
      <c r="AG26" s="124">
        <v>0</v>
      </c>
      <c r="AH26" s="124">
        <v>0</v>
      </c>
      <c r="AI26" s="124">
        <v>0</v>
      </c>
      <c r="AJ26" s="124">
        <v>0</v>
      </c>
      <c r="AK26" s="124">
        <v>0</v>
      </c>
    </row>
    <row r="27" spans="1:37" x14ac:dyDescent="0.25">
      <c r="A27" s="144"/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Y27" s="124"/>
      <c r="Z27" s="124"/>
      <c r="AA27" s="124" t="s">
        <v>74</v>
      </c>
      <c r="AB27" s="124">
        <v>3</v>
      </c>
      <c r="AC27" s="124">
        <v>2</v>
      </c>
      <c r="AD27" s="124">
        <v>1</v>
      </c>
      <c r="AE27" s="124">
        <v>0</v>
      </c>
      <c r="AF27" s="124">
        <v>0</v>
      </c>
      <c r="AG27" s="124">
        <v>0</v>
      </c>
      <c r="AH27" s="124">
        <v>0</v>
      </c>
      <c r="AI27" s="124">
        <v>0</v>
      </c>
      <c r="AJ27" s="124">
        <v>0</v>
      </c>
      <c r="AK27" s="124">
        <v>0</v>
      </c>
    </row>
    <row r="28" spans="1:37" x14ac:dyDescent="0.25">
      <c r="A28" s="144"/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</row>
    <row r="29" spans="1:37" x14ac:dyDescent="0.25">
      <c r="A29" s="144"/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</row>
    <row r="30" spans="1:37" x14ac:dyDescent="0.25">
      <c r="A30" s="144"/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</row>
    <row r="31" spans="1:37" x14ac:dyDescent="0.25">
      <c r="A31" s="144"/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</row>
    <row r="32" spans="1:37" x14ac:dyDescent="0.25">
      <c r="A32" s="144"/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59"/>
      <c r="M32" s="159"/>
    </row>
    <row r="33" spans="1:18" x14ac:dyDescent="0.25">
      <c r="A33" s="160" t="s">
        <v>57</v>
      </c>
      <c r="B33" s="161"/>
      <c r="C33" s="162"/>
      <c r="D33" s="163" t="s">
        <v>75</v>
      </c>
      <c r="E33" s="164" t="s">
        <v>76</v>
      </c>
      <c r="F33" s="165"/>
      <c r="G33" s="163" t="s">
        <v>75</v>
      </c>
      <c r="H33" s="164" t="s">
        <v>77</v>
      </c>
      <c r="I33" s="166"/>
      <c r="J33" s="164" t="s">
        <v>78</v>
      </c>
      <c r="K33" s="167" t="s">
        <v>79</v>
      </c>
      <c r="L33" s="29"/>
      <c r="M33" s="168"/>
      <c r="N33" s="169"/>
      <c r="P33" s="170"/>
      <c r="Q33" s="170"/>
      <c r="R33" s="171"/>
    </row>
    <row r="34" spans="1:18" x14ac:dyDescent="0.25">
      <c r="A34" s="172" t="s">
        <v>80</v>
      </c>
      <c r="B34" s="173"/>
      <c r="C34" s="174"/>
      <c r="D34" s="175"/>
      <c r="E34" s="371"/>
      <c r="F34" s="371"/>
      <c r="G34" s="176" t="s">
        <v>81</v>
      </c>
      <c r="H34" s="173"/>
      <c r="I34" s="177"/>
      <c r="J34" s="178"/>
      <c r="K34" s="179" t="s">
        <v>82</v>
      </c>
      <c r="L34" s="180"/>
      <c r="M34" s="181"/>
      <c r="P34" s="182"/>
      <c r="Q34" s="182"/>
      <c r="R34" s="183"/>
    </row>
    <row r="35" spans="1:18" x14ac:dyDescent="0.25">
      <c r="A35" s="184" t="s">
        <v>83</v>
      </c>
      <c r="B35" s="185"/>
      <c r="C35" s="186"/>
      <c r="D35" s="187"/>
      <c r="E35" s="367"/>
      <c r="F35" s="367"/>
      <c r="G35" s="188" t="s">
        <v>84</v>
      </c>
      <c r="H35" s="189"/>
      <c r="I35" s="190"/>
      <c r="J35" s="191"/>
      <c r="K35" s="192"/>
      <c r="L35" s="159"/>
      <c r="M35" s="193"/>
      <c r="P35" s="183"/>
      <c r="Q35" s="194"/>
      <c r="R35" s="183"/>
    </row>
    <row r="36" spans="1:18" x14ac:dyDescent="0.25">
      <c r="A36" s="195"/>
      <c r="B36" s="196"/>
      <c r="C36" s="197"/>
      <c r="D36" s="187"/>
      <c r="E36" s="198"/>
      <c r="F36" s="144"/>
      <c r="G36" s="188" t="s">
        <v>85</v>
      </c>
      <c r="H36" s="189"/>
      <c r="I36" s="190"/>
      <c r="J36" s="191"/>
      <c r="K36" s="179" t="s">
        <v>86</v>
      </c>
      <c r="L36" s="180"/>
      <c r="M36" s="199"/>
      <c r="P36" s="182"/>
      <c r="Q36" s="182"/>
      <c r="R36" s="183"/>
    </row>
    <row r="37" spans="1:18" x14ac:dyDescent="0.25">
      <c r="A37" s="200"/>
      <c r="B37" s="201"/>
      <c r="C37" s="202"/>
      <c r="D37" s="187"/>
      <c r="E37" s="198"/>
      <c r="F37" s="144"/>
      <c r="G37" s="188" t="s">
        <v>87</v>
      </c>
      <c r="H37" s="189"/>
      <c r="I37" s="190"/>
      <c r="J37" s="191"/>
      <c r="K37" s="203"/>
      <c r="L37" s="144"/>
      <c r="M37" s="181"/>
      <c r="P37" s="183"/>
      <c r="Q37" s="194"/>
      <c r="R37" s="183"/>
    </row>
    <row r="38" spans="1:18" x14ac:dyDescent="0.25">
      <c r="A38" s="204"/>
      <c r="B38" s="205"/>
      <c r="C38" s="206"/>
      <c r="D38" s="187"/>
      <c r="E38" s="198"/>
      <c r="F38" s="144"/>
      <c r="G38" s="188" t="s">
        <v>88</v>
      </c>
      <c r="H38" s="189"/>
      <c r="I38" s="190"/>
      <c r="J38" s="191"/>
      <c r="K38" s="184"/>
      <c r="L38" s="159"/>
      <c r="M38" s="193"/>
      <c r="P38" s="183"/>
      <c r="Q38" s="194"/>
      <c r="R38" s="183"/>
    </row>
    <row r="39" spans="1:18" x14ac:dyDescent="0.25">
      <c r="A39" s="207"/>
      <c r="B39" s="18"/>
      <c r="C39" s="202"/>
      <c r="D39" s="187"/>
      <c r="E39" s="198"/>
      <c r="F39" s="144"/>
      <c r="G39" s="188" t="s">
        <v>89</v>
      </c>
      <c r="H39" s="189"/>
      <c r="I39" s="190"/>
      <c r="J39" s="191"/>
      <c r="K39" s="179" t="s">
        <v>24</v>
      </c>
      <c r="L39" s="180"/>
      <c r="M39" s="199"/>
      <c r="P39" s="182"/>
      <c r="Q39" s="182"/>
      <c r="R39" s="183"/>
    </row>
    <row r="40" spans="1:18" x14ac:dyDescent="0.25">
      <c r="A40" s="207"/>
      <c r="B40" s="18"/>
      <c r="C40" s="208"/>
      <c r="D40" s="187"/>
      <c r="E40" s="198"/>
      <c r="F40" s="144"/>
      <c r="G40" s="188" t="s">
        <v>90</v>
      </c>
      <c r="H40" s="189"/>
      <c r="I40" s="190"/>
      <c r="J40" s="191"/>
      <c r="K40" s="203"/>
      <c r="L40" s="144"/>
      <c r="M40" s="181"/>
      <c r="P40" s="183"/>
      <c r="Q40" s="194"/>
      <c r="R40" s="183"/>
    </row>
    <row r="41" spans="1:18" x14ac:dyDescent="0.25">
      <c r="A41" s="209"/>
      <c r="B41" s="210"/>
      <c r="C41" s="211"/>
      <c r="D41" s="212"/>
      <c r="E41" s="213"/>
      <c r="F41" s="159"/>
      <c r="G41" s="214" t="s">
        <v>91</v>
      </c>
      <c r="H41" s="185"/>
      <c r="I41" s="215"/>
      <c r="J41" s="216"/>
      <c r="K41" s="184" t="str">
        <f>L4</f>
        <v>Pázmándi Viktor</v>
      </c>
      <c r="L41" s="159"/>
      <c r="M41" s="193"/>
      <c r="P41" s="183"/>
      <c r="Q41" s="194"/>
      <c r="R41" s="217"/>
    </row>
  </sheetData>
  <mergeCells count="20">
    <mergeCell ref="E35:F35"/>
    <mergeCell ref="E34:F34"/>
    <mergeCell ref="B20:C20"/>
    <mergeCell ref="D20:E20"/>
    <mergeCell ref="F20:G20"/>
    <mergeCell ref="H20:I20"/>
    <mergeCell ref="B21:C21"/>
    <mergeCell ref="D21:E21"/>
    <mergeCell ref="F21:G21"/>
    <mergeCell ref="H21:I21"/>
    <mergeCell ref="H18:I18"/>
    <mergeCell ref="B19:C19"/>
    <mergeCell ref="D19:E19"/>
    <mergeCell ref="F19:G19"/>
    <mergeCell ref="H19:I19"/>
    <mergeCell ref="A1:F1"/>
    <mergeCell ref="A4:C4"/>
    <mergeCell ref="B18:C18"/>
    <mergeCell ref="D18:E18"/>
    <mergeCell ref="F18:G18"/>
  </mergeCells>
  <conditionalFormatting sqref="E7 E9 E11">
    <cfRule type="cellIs" dxfId="151" priority="7" stopIfTrue="1" operator="equal">
      <formula>"Bye"</formula>
    </cfRule>
  </conditionalFormatting>
  <conditionalFormatting sqref="R41">
    <cfRule type="expression" dxfId="150" priority="8" stopIfTrue="1">
      <formula>$O$1="CU"</formula>
    </cfRule>
  </conditionalFormatting>
  <conditionalFormatting sqref="I7">
    <cfRule type="expression" dxfId="149" priority="3" stopIfTrue="1">
      <formula>$Q19&gt;=1</formula>
    </cfRule>
  </conditionalFormatting>
  <conditionalFormatting sqref="I9">
    <cfRule type="expression" dxfId="148" priority="2" stopIfTrue="1">
      <formula>$Q9&gt;=1</formula>
    </cfRule>
  </conditionalFormatting>
  <conditionalFormatting sqref="E2">
    <cfRule type="expression" dxfId="147" priority="1" stopIfTrue="1">
      <formula>$Q3&gt;=1</formula>
    </cfRule>
  </conditionalFormatting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Q134"/>
  <sheetViews>
    <sheetView workbookViewId="0">
      <selection activeCell="D12" sqref="D12"/>
    </sheetView>
  </sheetViews>
  <sheetFormatPr defaultRowHeight="15" x14ac:dyDescent="0.25"/>
  <cols>
    <col min="1" max="1" width="3.85546875" customWidth="1"/>
    <col min="2" max="2" width="16.5703125" customWidth="1"/>
    <col min="3" max="3" width="14" customWidth="1"/>
    <col min="4" max="4" width="13.85546875" style="104" customWidth="1"/>
    <col min="5" max="5" width="12.140625" style="105" customWidth="1"/>
    <col min="6" max="6" width="6.140625" style="106" hidden="1" customWidth="1"/>
    <col min="7" max="7" width="29.85546875" style="106" customWidth="1"/>
    <col min="8" max="8" width="7.7109375" style="104" customWidth="1"/>
    <col min="9" max="13" width="7.42578125" style="104" hidden="1" customWidth="1"/>
    <col min="14" max="15" width="7.42578125" style="104" customWidth="1"/>
    <col min="16" max="16" width="7.42578125" style="104" hidden="1" customWidth="1"/>
    <col min="17" max="17" width="7.42578125" style="104" customWidth="1"/>
    <col min="257" max="257" width="3.85546875" customWidth="1"/>
    <col min="258" max="258" width="16.5703125" customWidth="1"/>
    <col min="259" max="259" width="14" customWidth="1"/>
    <col min="260" max="260" width="13.85546875" customWidth="1"/>
    <col min="261" max="261" width="12.140625" customWidth="1"/>
    <col min="262" max="262" width="0" hidden="1" customWidth="1"/>
    <col min="263" max="263" width="29.85546875" customWidth="1"/>
    <col min="264" max="264" width="7.7109375" customWidth="1"/>
    <col min="265" max="269" width="0" hidden="1" customWidth="1"/>
    <col min="270" max="271" width="7.42578125" customWidth="1"/>
    <col min="272" max="272" width="0" hidden="1" customWidth="1"/>
    <col min="273" max="273" width="7.42578125" customWidth="1"/>
    <col min="513" max="513" width="3.85546875" customWidth="1"/>
    <col min="514" max="514" width="16.5703125" customWidth="1"/>
    <col min="515" max="515" width="14" customWidth="1"/>
    <col min="516" max="516" width="13.85546875" customWidth="1"/>
    <col min="517" max="517" width="12.140625" customWidth="1"/>
    <col min="518" max="518" width="0" hidden="1" customWidth="1"/>
    <col min="519" max="519" width="29.85546875" customWidth="1"/>
    <col min="520" max="520" width="7.7109375" customWidth="1"/>
    <col min="521" max="525" width="0" hidden="1" customWidth="1"/>
    <col min="526" max="527" width="7.42578125" customWidth="1"/>
    <col min="528" max="528" width="0" hidden="1" customWidth="1"/>
    <col min="529" max="529" width="7.42578125" customWidth="1"/>
    <col min="769" max="769" width="3.85546875" customWidth="1"/>
    <col min="770" max="770" width="16.5703125" customWidth="1"/>
    <col min="771" max="771" width="14" customWidth="1"/>
    <col min="772" max="772" width="13.85546875" customWidth="1"/>
    <col min="773" max="773" width="12.140625" customWidth="1"/>
    <col min="774" max="774" width="0" hidden="1" customWidth="1"/>
    <col min="775" max="775" width="29.85546875" customWidth="1"/>
    <col min="776" max="776" width="7.7109375" customWidth="1"/>
    <col min="777" max="781" width="0" hidden="1" customWidth="1"/>
    <col min="782" max="783" width="7.42578125" customWidth="1"/>
    <col min="784" max="784" width="0" hidden="1" customWidth="1"/>
    <col min="785" max="785" width="7.42578125" customWidth="1"/>
    <col min="1025" max="1025" width="3.85546875" customWidth="1"/>
    <col min="1026" max="1026" width="16.5703125" customWidth="1"/>
    <col min="1027" max="1027" width="14" customWidth="1"/>
    <col min="1028" max="1028" width="13.85546875" customWidth="1"/>
    <col min="1029" max="1029" width="12.140625" customWidth="1"/>
    <col min="1030" max="1030" width="0" hidden="1" customWidth="1"/>
    <col min="1031" max="1031" width="29.85546875" customWidth="1"/>
    <col min="1032" max="1032" width="7.7109375" customWidth="1"/>
    <col min="1033" max="1037" width="0" hidden="1" customWidth="1"/>
    <col min="1038" max="1039" width="7.42578125" customWidth="1"/>
    <col min="1040" max="1040" width="0" hidden="1" customWidth="1"/>
    <col min="1041" max="1041" width="7.42578125" customWidth="1"/>
    <col min="1281" max="1281" width="3.85546875" customWidth="1"/>
    <col min="1282" max="1282" width="16.5703125" customWidth="1"/>
    <col min="1283" max="1283" width="14" customWidth="1"/>
    <col min="1284" max="1284" width="13.85546875" customWidth="1"/>
    <col min="1285" max="1285" width="12.140625" customWidth="1"/>
    <col min="1286" max="1286" width="0" hidden="1" customWidth="1"/>
    <col min="1287" max="1287" width="29.85546875" customWidth="1"/>
    <col min="1288" max="1288" width="7.7109375" customWidth="1"/>
    <col min="1289" max="1293" width="0" hidden="1" customWidth="1"/>
    <col min="1294" max="1295" width="7.42578125" customWidth="1"/>
    <col min="1296" max="1296" width="0" hidden="1" customWidth="1"/>
    <col min="1297" max="1297" width="7.42578125" customWidth="1"/>
    <col min="1537" max="1537" width="3.85546875" customWidth="1"/>
    <col min="1538" max="1538" width="16.5703125" customWidth="1"/>
    <col min="1539" max="1539" width="14" customWidth="1"/>
    <col min="1540" max="1540" width="13.85546875" customWidth="1"/>
    <col min="1541" max="1541" width="12.140625" customWidth="1"/>
    <col min="1542" max="1542" width="0" hidden="1" customWidth="1"/>
    <col min="1543" max="1543" width="29.85546875" customWidth="1"/>
    <col min="1544" max="1544" width="7.7109375" customWidth="1"/>
    <col min="1545" max="1549" width="0" hidden="1" customWidth="1"/>
    <col min="1550" max="1551" width="7.42578125" customWidth="1"/>
    <col min="1552" max="1552" width="0" hidden="1" customWidth="1"/>
    <col min="1553" max="1553" width="7.42578125" customWidth="1"/>
    <col min="1793" max="1793" width="3.85546875" customWidth="1"/>
    <col min="1794" max="1794" width="16.5703125" customWidth="1"/>
    <col min="1795" max="1795" width="14" customWidth="1"/>
    <col min="1796" max="1796" width="13.85546875" customWidth="1"/>
    <col min="1797" max="1797" width="12.140625" customWidth="1"/>
    <col min="1798" max="1798" width="0" hidden="1" customWidth="1"/>
    <col min="1799" max="1799" width="29.85546875" customWidth="1"/>
    <col min="1800" max="1800" width="7.7109375" customWidth="1"/>
    <col min="1801" max="1805" width="0" hidden="1" customWidth="1"/>
    <col min="1806" max="1807" width="7.42578125" customWidth="1"/>
    <col min="1808" max="1808" width="0" hidden="1" customWidth="1"/>
    <col min="1809" max="1809" width="7.42578125" customWidth="1"/>
    <col min="2049" max="2049" width="3.85546875" customWidth="1"/>
    <col min="2050" max="2050" width="16.5703125" customWidth="1"/>
    <col min="2051" max="2051" width="14" customWidth="1"/>
    <col min="2052" max="2052" width="13.85546875" customWidth="1"/>
    <col min="2053" max="2053" width="12.140625" customWidth="1"/>
    <col min="2054" max="2054" width="0" hidden="1" customWidth="1"/>
    <col min="2055" max="2055" width="29.85546875" customWidth="1"/>
    <col min="2056" max="2056" width="7.7109375" customWidth="1"/>
    <col min="2057" max="2061" width="0" hidden="1" customWidth="1"/>
    <col min="2062" max="2063" width="7.42578125" customWidth="1"/>
    <col min="2064" max="2064" width="0" hidden="1" customWidth="1"/>
    <col min="2065" max="2065" width="7.42578125" customWidth="1"/>
    <col min="2305" max="2305" width="3.85546875" customWidth="1"/>
    <col min="2306" max="2306" width="16.5703125" customWidth="1"/>
    <col min="2307" max="2307" width="14" customWidth="1"/>
    <col min="2308" max="2308" width="13.85546875" customWidth="1"/>
    <col min="2309" max="2309" width="12.140625" customWidth="1"/>
    <col min="2310" max="2310" width="0" hidden="1" customWidth="1"/>
    <col min="2311" max="2311" width="29.85546875" customWidth="1"/>
    <col min="2312" max="2312" width="7.7109375" customWidth="1"/>
    <col min="2313" max="2317" width="0" hidden="1" customWidth="1"/>
    <col min="2318" max="2319" width="7.42578125" customWidth="1"/>
    <col min="2320" max="2320" width="0" hidden="1" customWidth="1"/>
    <col min="2321" max="2321" width="7.42578125" customWidth="1"/>
    <col min="2561" max="2561" width="3.85546875" customWidth="1"/>
    <col min="2562" max="2562" width="16.5703125" customWidth="1"/>
    <col min="2563" max="2563" width="14" customWidth="1"/>
    <col min="2564" max="2564" width="13.85546875" customWidth="1"/>
    <col min="2565" max="2565" width="12.140625" customWidth="1"/>
    <col min="2566" max="2566" width="0" hidden="1" customWidth="1"/>
    <col min="2567" max="2567" width="29.85546875" customWidth="1"/>
    <col min="2568" max="2568" width="7.7109375" customWidth="1"/>
    <col min="2569" max="2573" width="0" hidden="1" customWidth="1"/>
    <col min="2574" max="2575" width="7.42578125" customWidth="1"/>
    <col min="2576" max="2576" width="0" hidden="1" customWidth="1"/>
    <col min="2577" max="2577" width="7.42578125" customWidth="1"/>
    <col min="2817" max="2817" width="3.85546875" customWidth="1"/>
    <col min="2818" max="2818" width="16.5703125" customWidth="1"/>
    <col min="2819" max="2819" width="14" customWidth="1"/>
    <col min="2820" max="2820" width="13.85546875" customWidth="1"/>
    <col min="2821" max="2821" width="12.140625" customWidth="1"/>
    <col min="2822" max="2822" width="0" hidden="1" customWidth="1"/>
    <col min="2823" max="2823" width="29.85546875" customWidth="1"/>
    <col min="2824" max="2824" width="7.7109375" customWidth="1"/>
    <col min="2825" max="2829" width="0" hidden="1" customWidth="1"/>
    <col min="2830" max="2831" width="7.42578125" customWidth="1"/>
    <col min="2832" max="2832" width="0" hidden="1" customWidth="1"/>
    <col min="2833" max="2833" width="7.42578125" customWidth="1"/>
    <col min="3073" max="3073" width="3.85546875" customWidth="1"/>
    <col min="3074" max="3074" width="16.5703125" customWidth="1"/>
    <col min="3075" max="3075" width="14" customWidth="1"/>
    <col min="3076" max="3076" width="13.85546875" customWidth="1"/>
    <col min="3077" max="3077" width="12.140625" customWidth="1"/>
    <col min="3078" max="3078" width="0" hidden="1" customWidth="1"/>
    <col min="3079" max="3079" width="29.85546875" customWidth="1"/>
    <col min="3080" max="3080" width="7.7109375" customWidth="1"/>
    <col min="3081" max="3085" width="0" hidden="1" customWidth="1"/>
    <col min="3086" max="3087" width="7.42578125" customWidth="1"/>
    <col min="3088" max="3088" width="0" hidden="1" customWidth="1"/>
    <col min="3089" max="3089" width="7.42578125" customWidth="1"/>
    <col min="3329" max="3329" width="3.85546875" customWidth="1"/>
    <col min="3330" max="3330" width="16.5703125" customWidth="1"/>
    <col min="3331" max="3331" width="14" customWidth="1"/>
    <col min="3332" max="3332" width="13.85546875" customWidth="1"/>
    <col min="3333" max="3333" width="12.140625" customWidth="1"/>
    <col min="3334" max="3334" width="0" hidden="1" customWidth="1"/>
    <col min="3335" max="3335" width="29.85546875" customWidth="1"/>
    <col min="3336" max="3336" width="7.7109375" customWidth="1"/>
    <col min="3337" max="3341" width="0" hidden="1" customWidth="1"/>
    <col min="3342" max="3343" width="7.42578125" customWidth="1"/>
    <col min="3344" max="3344" width="0" hidden="1" customWidth="1"/>
    <col min="3345" max="3345" width="7.42578125" customWidth="1"/>
    <col min="3585" max="3585" width="3.85546875" customWidth="1"/>
    <col min="3586" max="3586" width="16.5703125" customWidth="1"/>
    <col min="3587" max="3587" width="14" customWidth="1"/>
    <col min="3588" max="3588" width="13.85546875" customWidth="1"/>
    <col min="3589" max="3589" width="12.140625" customWidth="1"/>
    <col min="3590" max="3590" width="0" hidden="1" customWidth="1"/>
    <col min="3591" max="3591" width="29.85546875" customWidth="1"/>
    <col min="3592" max="3592" width="7.7109375" customWidth="1"/>
    <col min="3593" max="3597" width="0" hidden="1" customWidth="1"/>
    <col min="3598" max="3599" width="7.42578125" customWidth="1"/>
    <col min="3600" max="3600" width="0" hidden="1" customWidth="1"/>
    <col min="3601" max="3601" width="7.42578125" customWidth="1"/>
    <col min="3841" max="3841" width="3.85546875" customWidth="1"/>
    <col min="3842" max="3842" width="16.5703125" customWidth="1"/>
    <col min="3843" max="3843" width="14" customWidth="1"/>
    <col min="3844" max="3844" width="13.85546875" customWidth="1"/>
    <col min="3845" max="3845" width="12.140625" customWidth="1"/>
    <col min="3846" max="3846" width="0" hidden="1" customWidth="1"/>
    <col min="3847" max="3847" width="29.85546875" customWidth="1"/>
    <col min="3848" max="3848" width="7.7109375" customWidth="1"/>
    <col min="3849" max="3853" width="0" hidden="1" customWidth="1"/>
    <col min="3854" max="3855" width="7.42578125" customWidth="1"/>
    <col min="3856" max="3856" width="0" hidden="1" customWidth="1"/>
    <col min="3857" max="3857" width="7.42578125" customWidth="1"/>
    <col min="4097" max="4097" width="3.85546875" customWidth="1"/>
    <col min="4098" max="4098" width="16.5703125" customWidth="1"/>
    <col min="4099" max="4099" width="14" customWidth="1"/>
    <col min="4100" max="4100" width="13.85546875" customWidth="1"/>
    <col min="4101" max="4101" width="12.140625" customWidth="1"/>
    <col min="4102" max="4102" width="0" hidden="1" customWidth="1"/>
    <col min="4103" max="4103" width="29.85546875" customWidth="1"/>
    <col min="4104" max="4104" width="7.7109375" customWidth="1"/>
    <col min="4105" max="4109" width="0" hidden="1" customWidth="1"/>
    <col min="4110" max="4111" width="7.42578125" customWidth="1"/>
    <col min="4112" max="4112" width="0" hidden="1" customWidth="1"/>
    <col min="4113" max="4113" width="7.42578125" customWidth="1"/>
    <col min="4353" max="4353" width="3.85546875" customWidth="1"/>
    <col min="4354" max="4354" width="16.5703125" customWidth="1"/>
    <col min="4355" max="4355" width="14" customWidth="1"/>
    <col min="4356" max="4356" width="13.85546875" customWidth="1"/>
    <col min="4357" max="4357" width="12.140625" customWidth="1"/>
    <col min="4358" max="4358" width="0" hidden="1" customWidth="1"/>
    <col min="4359" max="4359" width="29.85546875" customWidth="1"/>
    <col min="4360" max="4360" width="7.7109375" customWidth="1"/>
    <col min="4361" max="4365" width="0" hidden="1" customWidth="1"/>
    <col min="4366" max="4367" width="7.42578125" customWidth="1"/>
    <col min="4368" max="4368" width="0" hidden="1" customWidth="1"/>
    <col min="4369" max="4369" width="7.42578125" customWidth="1"/>
    <col min="4609" max="4609" width="3.85546875" customWidth="1"/>
    <col min="4610" max="4610" width="16.5703125" customWidth="1"/>
    <col min="4611" max="4611" width="14" customWidth="1"/>
    <col min="4612" max="4612" width="13.85546875" customWidth="1"/>
    <col min="4613" max="4613" width="12.140625" customWidth="1"/>
    <col min="4614" max="4614" width="0" hidden="1" customWidth="1"/>
    <col min="4615" max="4615" width="29.85546875" customWidth="1"/>
    <col min="4616" max="4616" width="7.7109375" customWidth="1"/>
    <col min="4617" max="4621" width="0" hidden="1" customWidth="1"/>
    <col min="4622" max="4623" width="7.42578125" customWidth="1"/>
    <col min="4624" max="4624" width="0" hidden="1" customWidth="1"/>
    <col min="4625" max="4625" width="7.42578125" customWidth="1"/>
    <col min="4865" max="4865" width="3.85546875" customWidth="1"/>
    <col min="4866" max="4866" width="16.5703125" customWidth="1"/>
    <col min="4867" max="4867" width="14" customWidth="1"/>
    <col min="4868" max="4868" width="13.85546875" customWidth="1"/>
    <col min="4869" max="4869" width="12.140625" customWidth="1"/>
    <col min="4870" max="4870" width="0" hidden="1" customWidth="1"/>
    <col min="4871" max="4871" width="29.85546875" customWidth="1"/>
    <col min="4872" max="4872" width="7.7109375" customWidth="1"/>
    <col min="4873" max="4877" width="0" hidden="1" customWidth="1"/>
    <col min="4878" max="4879" width="7.42578125" customWidth="1"/>
    <col min="4880" max="4880" width="0" hidden="1" customWidth="1"/>
    <col min="4881" max="4881" width="7.42578125" customWidth="1"/>
    <col min="5121" max="5121" width="3.85546875" customWidth="1"/>
    <col min="5122" max="5122" width="16.5703125" customWidth="1"/>
    <col min="5123" max="5123" width="14" customWidth="1"/>
    <col min="5124" max="5124" width="13.85546875" customWidth="1"/>
    <col min="5125" max="5125" width="12.140625" customWidth="1"/>
    <col min="5126" max="5126" width="0" hidden="1" customWidth="1"/>
    <col min="5127" max="5127" width="29.85546875" customWidth="1"/>
    <col min="5128" max="5128" width="7.7109375" customWidth="1"/>
    <col min="5129" max="5133" width="0" hidden="1" customWidth="1"/>
    <col min="5134" max="5135" width="7.42578125" customWidth="1"/>
    <col min="5136" max="5136" width="0" hidden="1" customWidth="1"/>
    <col min="5137" max="5137" width="7.42578125" customWidth="1"/>
    <col min="5377" max="5377" width="3.85546875" customWidth="1"/>
    <col min="5378" max="5378" width="16.5703125" customWidth="1"/>
    <col min="5379" max="5379" width="14" customWidth="1"/>
    <col min="5380" max="5380" width="13.85546875" customWidth="1"/>
    <col min="5381" max="5381" width="12.140625" customWidth="1"/>
    <col min="5382" max="5382" width="0" hidden="1" customWidth="1"/>
    <col min="5383" max="5383" width="29.85546875" customWidth="1"/>
    <col min="5384" max="5384" width="7.7109375" customWidth="1"/>
    <col min="5385" max="5389" width="0" hidden="1" customWidth="1"/>
    <col min="5390" max="5391" width="7.42578125" customWidth="1"/>
    <col min="5392" max="5392" width="0" hidden="1" customWidth="1"/>
    <col min="5393" max="5393" width="7.42578125" customWidth="1"/>
    <col min="5633" max="5633" width="3.85546875" customWidth="1"/>
    <col min="5634" max="5634" width="16.5703125" customWidth="1"/>
    <col min="5635" max="5635" width="14" customWidth="1"/>
    <col min="5636" max="5636" width="13.85546875" customWidth="1"/>
    <col min="5637" max="5637" width="12.140625" customWidth="1"/>
    <col min="5638" max="5638" width="0" hidden="1" customWidth="1"/>
    <col min="5639" max="5639" width="29.85546875" customWidth="1"/>
    <col min="5640" max="5640" width="7.7109375" customWidth="1"/>
    <col min="5641" max="5645" width="0" hidden="1" customWidth="1"/>
    <col min="5646" max="5647" width="7.42578125" customWidth="1"/>
    <col min="5648" max="5648" width="0" hidden="1" customWidth="1"/>
    <col min="5649" max="5649" width="7.42578125" customWidth="1"/>
    <col min="5889" max="5889" width="3.85546875" customWidth="1"/>
    <col min="5890" max="5890" width="16.5703125" customWidth="1"/>
    <col min="5891" max="5891" width="14" customWidth="1"/>
    <col min="5892" max="5892" width="13.85546875" customWidth="1"/>
    <col min="5893" max="5893" width="12.140625" customWidth="1"/>
    <col min="5894" max="5894" width="0" hidden="1" customWidth="1"/>
    <col min="5895" max="5895" width="29.85546875" customWidth="1"/>
    <col min="5896" max="5896" width="7.7109375" customWidth="1"/>
    <col min="5897" max="5901" width="0" hidden="1" customWidth="1"/>
    <col min="5902" max="5903" width="7.42578125" customWidth="1"/>
    <col min="5904" max="5904" width="0" hidden="1" customWidth="1"/>
    <col min="5905" max="5905" width="7.42578125" customWidth="1"/>
    <col min="6145" max="6145" width="3.85546875" customWidth="1"/>
    <col min="6146" max="6146" width="16.5703125" customWidth="1"/>
    <col min="6147" max="6147" width="14" customWidth="1"/>
    <col min="6148" max="6148" width="13.85546875" customWidth="1"/>
    <col min="6149" max="6149" width="12.140625" customWidth="1"/>
    <col min="6150" max="6150" width="0" hidden="1" customWidth="1"/>
    <col min="6151" max="6151" width="29.85546875" customWidth="1"/>
    <col min="6152" max="6152" width="7.7109375" customWidth="1"/>
    <col min="6153" max="6157" width="0" hidden="1" customWidth="1"/>
    <col min="6158" max="6159" width="7.42578125" customWidth="1"/>
    <col min="6160" max="6160" width="0" hidden="1" customWidth="1"/>
    <col min="6161" max="6161" width="7.42578125" customWidth="1"/>
    <col min="6401" max="6401" width="3.85546875" customWidth="1"/>
    <col min="6402" max="6402" width="16.5703125" customWidth="1"/>
    <col min="6403" max="6403" width="14" customWidth="1"/>
    <col min="6404" max="6404" width="13.85546875" customWidth="1"/>
    <col min="6405" max="6405" width="12.140625" customWidth="1"/>
    <col min="6406" max="6406" width="0" hidden="1" customWidth="1"/>
    <col min="6407" max="6407" width="29.85546875" customWidth="1"/>
    <col min="6408" max="6408" width="7.7109375" customWidth="1"/>
    <col min="6409" max="6413" width="0" hidden="1" customWidth="1"/>
    <col min="6414" max="6415" width="7.42578125" customWidth="1"/>
    <col min="6416" max="6416" width="0" hidden="1" customWidth="1"/>
    <col min="6417" max="6417" width="7.42578125" customWidth="1"/>
    <col min="6657" max="6657" width="3.85546875" customWidth="1"/>
    <col min="6658" max="6658" width="16.5703125" customWidth="1"/>
    <col min="6659" max="6659" width="14" customWidth="1"/>
    <col min="6660" max="6660" width="13.85546875" customWidth="1"/>
    <col min="6661" max="6661" width="12.140625" customWidth="1"/>
    <col min="6662" max="6662" width="0" hidden="1" customWidth="1"/>
    <col min="6663" max="6663" width="29.85546875" customWidth="1"/>
    <col min="6664" max="6664" width="7.7109375" customWidth="1"/>
    <col min="6665" max="6669" width="0" hidden="1" customWidth="1"/>
    <col min="6670" max="6671" width="7.42578125" customWidth="1"/>
    <col min="6672" max="6672" width="0" hidden="1" customWidth="1"/>
    <col min="6673" max="6673" width="7.42578125" customWidth="1"/>
    <col min="6913" max="6913" width="3.85546875" customWidth="1"/>
    <col min="6914" max="6914" width="16.5703125" customWidth="1"/>
    <col min="6915" max="6915" width="14" customWidth="1"/>
    <col min="6916" max="6916" width="13.85546875" customWidth="1"/>
    <col min="6917" max="6917" width="12.140625" customWidth="1"/>
    <col min="6918" max="6918" width="0" hidden="1" customWidth="1"/>
    <col min="6919" max="6919" width="29.85546875" customWidth="1"/>
    <col min="6920" max="6920" width="7.7109375" customWidth="1"/>
    <col min="6921" max="6925" width="0" hidden="1" customWidth="1"/>
    <col min="6926" max="6927" width="7.42578125" customWidth="1"/>
    <col min="6928" max="6928" width="0" hidden="1" customWidth="1"/>
    <col min="6929" max="6929" width="7.42578125" customWidth="1"/>
    <col min="7169" max="7169" width="3.85546875" customWidth="1"/>
    <col min="7170" max="7170" width="16.5703125" customWidth="1"/>
    <col min="7171" max="7171" width="14" customWidth="1"/>
    <col min="7172" max="7172" width="13.85546875" customWidth="1"/>
    <col min="7173" max="7173" width="12.140625" customWidth="1"/>
    <col min="7174" max="7174" width="0" hidden="1" customWidth="1"/>
    <col min="7175" max="7175" width="29.85546875" customWidth="1"/>
    <col min="7176" max="7176" width="7.7109375" customWidth="1"/>
    <col min="7177" max="7181" width="0" hidden="1" customWidth="1"/>
    <col min="7182" max="7183" width="7.42578125" customWidth="1"/>
    <col min="7184" max="7184" width="0" hidden="1" customWidth="1"/>
    <col min="7185" max="7185" width="7.42578125" customWidth="1"/>
    <col min="7425" max="7425" width="3.85546875" customWidth="1"/>
    <col min="7426" max="7426" width="16.5703125" customWidth="1"/>
    <col min="7427" max="7427" width="14" customWidth="1"/>
    <col min="7428" max="7428" width="13.85546875" customWidth="1"/>
    <col min="7429" max="7429" width="12.140625" customWidth="1"/>
    <col min="7430" max="7430" width="0" hidden="1" customWidth="1"/>
    <col min="7431" max="7431" width="29.85546875" customWidth="1"/>
    <col min="7432" max="7432" width="7.7109375" customWidth="1"/>
    <col min="7433" max="7437" width="0" hidden="1" customWidth="1"/>
    <col min="7438" max="7439" width="7.42578125" customWidth="1"/>
    <col min="7440" max="7440" width="0" hidden="1" customWidth="1"/>
    <col min="7441" max="7441" width="7.42578125" customWidth="1"/>
    <col min="7681" max="7681" width="3.85546875" customWidth="1"/>
    <col min="7682" max="7682" width="16.5703125" customWidth="1"/>
    <col min="7683" max="7683" width="14" customWidth="1"/>
    <col min="7684" max="7684" width="13.85546875" customWidth="1"/>
    <col min="7685" max="7685" width="12.140625" customWidth="1"/>
    <col min="7686" max="7686" width="0" hidden="1" customWidth="1"/>
    <col min="7687" max="7687" width="29.85546875" customWidth="1"/>
    <col min="7688" max="7688" width="7.7109375" customWidth="1"/>
    <col min="7689" max="7693" width="0" hidden="1" customWidth="1"/>
    <col min="7694" max="7695" width="7.42578125" customWidth="1"/>
    <col min="7696" max="7696" width="0" hidden="1" customWidth="1"/>
    <col min="7697" max="7697" width="7.42578125" customWidth="1"/>
    <col min="7937" max="7937" width="3.85546875" customWidth="1"/>
    <col min="7938" max="7938" width="16.5703125" customWidth="1"/>
    <col min="7939" max="7939" width="14" customWidth="1"/>
    <col min="7940" max="7940" width="13.85546875" customWidth="1"/>
    <col min="7941" max="7941" width="12.140625" customWidth="1"/>
    <col min="7942" max="7942" width="0" hidden="1" customWidth="1"/>
    <col min="7943" max="7943" width="29.85546875" customWidth="1"/>
    <col min="7944" max="7944" width="7.7109375" customWidth="1"/>
    <col min="7945" max="7949" width="0" hidden="1" customWidth="1"/>
    <col min="7950" max="7951" width="7.42578125" customWidth="1"/>
    <col min="7952" max="7952" width="0" hidden="1" customWidth="1"/>
    <col min="7953" max="7953" width="7.42578125" customWidth="1"/>
    <col min="8193" max="8193" width="3.85546875" customWidth="1"/>
    <col min="8194" max="8194" width="16.5703125" customWidth="1"/>
    <col min="8195" max="8195" width="14" customWidth="1"/>
    <col min="8196" max="8196" width="13.85546875" customWidth="1"/>
    <col min="8197" max="8197" width="12.140625" customWidth="1"/>
    <col min="8198" max="8198" width="0" hidden="1" customWidth="1"/>
    <col min="8199" max="8199" width="29.85546875" customWidth="1"/>
    <col min="8200" max="8200" width="7.7109375" customWidth="1"/>
    <col min="8201" max="8205" width="0" hidden="1" customWidth="1"/>
    <col min="8206" max="8207" width="7.42578125" customWidth="1"/>
    <col min="8208" max="8208" width="0" hidden="1" customWidth="1"/>
    <col min="8209" max="8209" width="7.42578125" customWidth="1"/>
    <col min="8449" max="8449" width="3.85546875" customWidth="1"/>
    <col min="8450" max="8450" width="16.5703125" customWidth="1"/>
    <col min="8451" max="8451" width="14" customWidth="1"/>
    <col min="8452" max="8452" width="13.85546875" customWidth="1"/>
    <col min="8453" max="8453" width="12.140625" customWidth="1"/>
    <col min="8454" max="8454" width="0" hidden="1" customWidth="1"/>
    <col min="8455" max="8455" width="29.85546875" customWidth="1"/>
    <col min="8456" max="8456" width="7.7109375" customWidth="1"/>
    <col min="8457" max="8461" width="0" hidden="1" customWidth="1"/>
    <col min="8462" max="8463" width="7.42578125" customWidth="1"/>
    <col min="8464" max="8464" width="0" hidden="1" customWidth="1"/>
    <col min="8465" max="8465" width="7.42578125" customWidth="1"/>
    <col min="8705" max="8705" width="3.85546875" customWidth="1"/>
    <col min="8706" max="8706" width="16.5703125" customWidth="1"/>
    <col min="8707" max="8707" width="14" customWidth="1"/>
    <col min="8708" max="8708" width="13.85546875" customWidth="1"/>
    <col min="8709" max="8709" width="12.140625" customWidth="1"/>
    <col min="8710" max="8710" width="0" hidden="1" customWidth="1"/>
    <col min="8711" max="8711" width="29.85546875" customWidth="1"/>
    <col min="8712" max="8712" width="7.7109375" customWidth="1"/>
    <col min="8713" max="8717" width="0" hidden="1" customWidth="1"/>
    <col min="8718" max="8719" width="7.42578125" customWidth="1"/>
    <col min="8720" max="8720" width="0" hidden="1" customWidth="1"/>
    <col min="8721" max="8721" width="7.42578125" customWidth="1"/>
    <col min="8961" max="8961" width="3.85546875" customWidth="1"/>
    <col min="8962" max="8962" width="16.5703125" customWidth="1"/>
    <col min="8963" max="8963" width="14" customWidth="1"/>
    <col min="8964" max="8964" width="13.85546875" customWidth="1"/>
    <col min="8965" max="8965" width="12.140625" customWidth="1"/>
    <col min="8966" max="8966" width="0" hidden="1" customWidth="1"/>
    <col min="8967" max="8967" width="29.85546875" customWidth="1"/>
    <col min="8968" max="8968" width="7.7109375" customWidth="1"/>
    <col min="8969" max="8973" width="0" hidden="1" customWidth="1"/>
    <col min="8974" max="8975" width="7.42578125" customWidth="1"/>
    <col min="8976" max="8976" width="0" hidden="1" customWidth="1"/>
    <col min="8977" max="8977" width="7.42578125" customWidth="1"/>
    <col min="9217" max="9217" width="3.85546875" customWidth="1"/>
    <col min="9218" max="9218" width="16.5703125" customWidth="1"/>
    <col min="9219" max="9219" width="14" customWidth="1"/>
    <col min="9220" max="9220" width="13.85546875" customWidth="1"/>
    <col min="9221" max="9221" width="12.140625" customWidth="1"/>
    <col min="9222" max="9222" width="0" hidden="1" customWidth="1"/>
    <col min="9223" max="9223" width="29.85546875" customWidth="1"/>
    <col min="9224" max="9224" width="7.7109375" customWidth="1"/>
    <col min="9225" max="9229" width="0" hidden="1" customWidth="1"/>
    <col min="9230" max="9231" width="7.42578125" customWidth="1"/>
    <col min="9232" max="9232" width="0" hidden="1" customWidth="1"/>
    <col min="9233" max="9233" width="7.42578125" customWidth="1"/>
    <col min="9473" max="9473" width="3.85546875" customWidth="1"/>
    <col min="9474" max="9474" width="16.5703125" customWidth="1"/>
    <col min="9475" max="9475" width="14" customWidth="1"/>
    <col min="9476" max="9476" width="13.85546875" customWidth="1"/>
    <col min="9477" max="9477" width="12.140625" customWidth="1"/>
    <col min="9478" max="9478" width="0" hidden="1" customWidth="1"/>
    <col min="9479" max="9479" width="29.85546875" customWidth="1"/>
    <col min="9480" max="9480" width="7.7109375" customWidth="1"/>
    <col min="9481" max="9485" width="0" hidden="1" customWidth="1"/>
    <col min="9486" max="9487" width="7.42578125" customWidth="1"/>
    <col min="9488" max="9488" width="0" hidden="1" customWidth="1"/>
    <col min="9489" max="9489" width="7.42578125" customWidth="1"/>
    <col min="9729" max="9729" width="3.85546875" customWidth="1"/>
    <col min="9730" max="9730" width="16.5703125" customWidth="1"/>
    <col min="9731" max="9731" width="14" customWidth="1"/>
    <col min="9732" max="9732" width="13.85546875" customWidth="1"/>
    <col min="9733" max="9733" width="12.140625" customWidth="1"/>
    <col min="9734" max="9734" width="0" hidden="1" customWidth="1"/>
    <col min="9735" max="9735" width="29.85546875" customWidth="1"/>
    <col min="9736" max="9736" width="7.7109375" customWidth="1"/>
    <col min="9737" max="9741" width="0" hidden="1" customWidth="1"/>
    <col min="9742" max="9743" width="7.42578125" customWidth="1"/>
    <col min="9744" max="9744" width="0" hidden="1" customWidth="1"/>
    <col min="9745" max="9745" width="7.42578125" customWidth="1"/>
    <col min="9985" max="9985" width="3.85546875" customWidth="1"/>
    <col min="9986" max="9986" width="16.5703125" customWidth="1"/>
    <col min="9987" max="9987" width="14" customWidth="1"/>
    <col min="9988" max="9988" width="13.85546875" customWidth="1"/>
    <col min="9989" max="9989" width="12.140625" customWidth="1"/>
    <col min="9990" max="9990" width="0" hidden="1" customWidth="1"/>
    <col min="9991" max="9991" width="29.85546875" customWidth="1"/>
    <col min="9992" max="9992" width="7.7109375" customWidth="1"/>
    <col min="9993" max="9997" width="0" hidden="1" customWidth="1"/>
    <col min="9998" max="9999" width="7.42578125" customWidth="1"/>
    <col min="10000" max="10000" width="0" hidden="1" customWidth="1"/>
    <col min="10001" max="10001" width="7.42578125" customWidth="1"/>
    <col min="10241" max="10241" width="3.85546875" customWidth="1"/>
    <col min="10242" max="10242" width="16.5703125" customWidth="1"/>
    <col min="10243" max="10243" width="14" customWidth="1"/>
    <col min="10244" max="10244" width="13.85546875" customWidth="1"/>
    <col min="10245" max="10245" width="12.140625" customWidth="1"/>
    <col min="10246" max="10246" width="0" hidden="1" customWidth="1"/>
    <col min="10247" max="10247" width="29.85546875" customWidth="1"/>
    <col min="10248" max="10248" width="7.7109375" customWidth="1"/>
    <col min="10249" max="10253" width="0" hidden="1" customWidth="1"/>
    <col min="10254" max="10255" width="7.42578125" customWidth="1"/>
    <col min="10256" max="10256" width="0" hidden="1" customWidth="1"/>
    <col min="10257" max="10257" width="7.42578125" customWidth="1"/>
    <col min="10497" max="10497" width="3.85546875" customWidth="1"/>
    <col min="10498" max="10498" width="16.5703125" customWidth="1"/>
    <col min="10499" max="10499" width="14" customWidth="1"/>
    <col min="10500" max="10500" width="13.85546875" customWidth="1"/>
    <col min="10501" max="10501" width="12.140625" customWidth="1"/>
    <col min="10502" max="10502" width="0" hidden="1" customWidth="1"/>
    <col min="10503" max="10503" width="29.85546875" customWidth="1"/>
    <col min="10504" max="10504" width="7.7109375" customWidth="1"/>
    <col min="10505" max="10509" width="0" hidden="1" customWidth="1"/>
    <col min="10510" max="10511" width="7.42578125" customWidth="1"/>
    <col min="10512" max="10512" width="0" hidden="1" customWidth="1"/>
    <col min="10513" max="10513" width="7.42578125" customWidth="1"/>
    <col min="10753" max="10753" width="3.85546875" customWidth="1"/>
    <col min="10754" max="10754" width="16.5703125" customWidth="1"/>
    <col min="10755" max="10755" width="14" customWidth="1"/>
    <col min="10756" max="10756" width="13.85546875" customWidth="1"/>
    <col min="10757" max="10757" width="12.140625" customWidth="1"/>
    <col min="10758" max="10758" width="0" hidden="1" customWidth="1"/>
    <col min="10759" max="10759" width="29.85546875" customWidth="1"/>
    <col min="10760" max="10760" width="7.7109375" customWidth="1"/>
    <col min="10761" max="10765" width="0" hidden="1" customWidth="1"/>
    <col min="10766" max="10767" width="7.42578125" customWidth="1"/>
    <col min="10768" max="10768" width="0" hidden="1" customWidth="1"/>
    <col min="10769" max="10769" width="7.42578125" customWidth="1"/>
    <col min="11009" max="11009" width="3.85546875" customWidth="1"/>
    <col min="11010" max="11010" width="16.5703125" customWidth="1"/>
    <col min="11011" max="11011" width="14" customWidth="1"/>
    <col min="11012" max="11012" width="13.85546875" customWidth="1"/>
    <col min="11013" max="11013" width="12.140625" customWidth="1"/>
    <col min="11014" max="11014" width="0" hidden="1" customWidth="1"/>
    <col min="11015" max="11015" width="29.85546875" customWidth="1"/>
    <col min="11016" max="11016" width="7.7109375" customWidth="1"/>
    <col min="11017" max="11021" width="0" hidden="1" customWidth="1"/>
    <col min="11022" max="11023" width="7.42578125" customWidth="1"/>
    <col min="11024" max="11024" width="0" hidden="1" customWidth="1"/>
    <col min="11025" max="11025" width="7.42578125" customWidth="1"/>
    <col min="11265" max="11265" width="3.85546875" customWidth="1"/>
    <col min="11266" max="11266" width="16.5703125" customWidth="1"/>
    <col min="11267" max="11267" width="14" customWidth="1"/>
    <col min="11268" max="11268" width="13.85546875" customWidth="1"/>
    <col min="11269" max="11269" width="12.140625" customWidth="1"/>
    <col min="11270" max="11270" width="0" hidden="1" customWidth="1"/>
    <col min="11271" max="11271" width="29.85546875" customWidth="1"/>
    <col min="11272" max="11272" width="7.7109375" customWidth="1"/>
    <col min="11273" max="11277" width="0" hidden="1" customWidth="1"/>
    <col min="11278" max="11279" width="7.42578125" customWidth="1"/>
    <col min="11280" max="11280" width="0" hidden="1" customWidth="1"/>
    <col min="11281" max="11281" width="7.42578125" customWidth="1"/>
    <col min="11521" max="11521" width="3.85546875" customWidth="1"/>
    <col min="11522" max="11522" width="16.5703125" customWidth="1"/>
    <col min="11523" max="11523" width="14" customWidth="1"/>
    <col min="11524" max="11524" width="13.85546875" customWidth="1"/>
    <col min="11525" max="11525" width="12.140625" customWidth="1"/>
    <col min="11526" max="11526" width="0" hidden="1" customWidth="1"/>
    <col min="11527" max="11527" width="29.85546875" customWidth="1"/>
    <col min="11528" max="11528" width="7.7109375" customWidth="1"/>
    <col min="11529" max="11533" width="0" hidden="1" customWidth="1"/>
    <col min="11534" max="11535" width="7.42578125" customWidth="1"/>
    <col min="11536" max="11536" width="0" hidden="1" customWidth="1"/>
    <col min="11537" max="11537" width="7.42578125" customWidth="1"/>
    <col min="11777" max="11777" width="3.85546875" customWidth="1"/>
    <col min="11778" max="11778" width="16.5703125" customWidth="1"/>
    <col min="11779" max="11779" width="14" customWidth="1"/>
    <col min="11780" max="11780" width="13.85546875" customWidth="1"/>
    <col min="11781" max="11781" width="12.140625" customWidth="1"/>
    <col min="11782" max="11782" width="0" hidden="1" customWidth="1"/>
    <col min="11783" max="11783" width="29.85546875" customWidth="1"/>
    <col min="11784" max="11784" width="7.7109375" customWidth="1"/>
    <col min="11785" max="11789" width="0" hidden="1" customWidth="1"/>
    <col min="11790" max="11791" width="7.42578125" customWidth="1"/>
    <col min="11792" max="11792" width="0" hidden="1" customWidth="1"/>
    <col min="11793" max="11793" width="7.42578125" customWidth="1"/>
    <col min="12033" max="12033" width="3.85546875" customWidth="1"/>
    <col min="12034" max="12034" width="16.5703125" customWidth="1"/>
    <col min="12035" max="12035" width="14" customWidth="1"/>
    <col min="12036" max="12036" width="13.85546875" customWidth="1"/>
    <col min="12037" max="12037" width="12.140625" customWidth="1"/>
    <col min="12038" max="12038" width="0" hidden="1" customWidth="1"/>
    <col min="12039" max="12039" width="29.85546875" customWidth="1"/>
    <col min="12040" max="12040" width="7.7109375" customWidth="1"/>
    <col min="12041" max="12045" width="0" hidden="1" customWidth="1"/>
    <col min="12046" max="12047" width="7.42578125" customWidth="1"/>
    <col min="12048" max="12048" width="0" hidden="1" customWidth="1"/>
    <col min="12049" max="12049" width="7.42578125" customWidth="1"/>
    <col min="12289" max="12289" width="3.85546875" customWidth="1"/>
    <col min="12290" max="12290" width="16.5703125" customWidth="1"/>
    <col min="12291" max="12291" width="14" customWidth="1"/>
    <col min="12292" max="12292" width="13.85546875" customWidth="1"/>
    <col min="12293" max="12293" width="12.140625" customWidth="1"/>
    <col min="12294" max="12294" width="0" hidden="1" customWidth="1"/>
    <col min="12295" max="12295" width="29.85546875" customWidth="1"/>
    <col min="12296" max="12296" width="7.7109375" customWidth="1"/>
    <col min="12297" max="12301" width="0" hidden="1" customWidth="1"/>
    <col min="12302" max="12303" width="7.42578125" customWidth="1"/>
    <col min="12304" max="12304" width="0" hidden="1" customWidth="1"/>
    <col min="12305" max="12305" width="7.42578125" customWidth="1"/>
    <col min="12545" max="12545" width="3.85546875" customWidth="1"/>
    <col min="12546" max="12546" width="16.5703125" customWidth="1"/>
    <col min="12547" max="12547" width="14" customWidth="1"/>
    <col min="12548" max="12548" width="13.85546875" customWidth="1"/>
    <col min="12549" max="12549" width="12.140625" customWidth="1"/>
    <col min="12550" max="12550" width="0" hidden="1" customWidth="1"/>
    <col min="12551" max="12551" width="29.85546875" customWidth="1"/>
    <col min="12552" max="12552" width="7.7109375" customWidth="1"/>
    <col min="12553" max="12557" width="0" hidden="1" customWidth="1"/>
    <col min="12558" max="12559" width="7.42578125" customWidth="1"/>
    <col min="12560" max="12560" width="0" hidden="1" customWidth="1"/>
    <col min="12561" max="12561" width="7.42578125" customWidth="1"/>
    <col min="12801" max="12801" width="3.85546875" customWidth="1"/>
    <col min="12802" max="12802" width="16.5703125" customWidth="1"/>
    <col min="12803" max="12803" width="14" customWidth="1"/>
    <col min="12804" max="12804" width="13.85546875" customWidth="1"/>
    <col min="12805" max="12805" width="12.140625" customWidth="1"/>
    <col min="12806" max="12806" width="0" hidden="1" customWidth="1"/>
    <col min="12807" max="12807" width="29.85546875" customWidth="1"/>
    <col min="12808" max="12808" width="7.7109375" customWidth="1"/>
    <col min="12809" max="12813" width="0" hidden="1" customWidth="1"/>
    <col min="12814" max="12815" width="7.42578125" customWidth="1"/>
    <col min="12816" max="12816" width="0" hidden="1" customWidth="1"/>
    <col min="12817" max="12817" width="7.42578125" customWidth="1"/>
    <col min="13057" max="13057" width="3.85546875" customWidth="1"/>
    <col min="13058" max="13058" width="16.5703125" customWidth="1"/>
    <col min="13059" max="13059" width="14" customWidth="1"/>
    <col min="13060" max="13060" width="13.85546875" customWidth="1"/>
    <col min="13061" max="13061" width="12.140625" customWidth="1"/>
    <col min="13062" max="13062" width="0" hidden="1" customWidth="1"/>
    <col min="13063" max="13063" width="29.85546875" customWidth="1"/>
    <col min="13064" max="13064" width="7.7109375" customWidth="1"/>
    <col min="13065" max="13069" width="0" hidden="1" customWidth="1"/>
    <col min="13070" max="13071" width="7.42578125" customWidth="1"/>
    <col min="13072" max="13072" width="0" hidden="1" customWidth="1"/>
    <col min="13073" max="13073" width="7.42578125" customWidth="1"/>
    <col min="13313" max="13313" width="3.85546875" customWidth="1"/>
    <col min="13314" max="13314" width="16.5703125" customWidth="1"/>
    <col min="13315" max="13315" width="14" customWidth="1"/>
    <col min="13316" max="13316" width="13.85546875" customWidth="1"/>
    <col min="13317" max="13317" width="12.140625" customWidth="1"/>
    <col min="13318" max="13318" width="0" hidden="1" customWidth="1"/>
    <col min="13319" max="13319" width="29.85546875" customWidth="1"/>
    <col min="13320" max="13320" width="7.7109375" customWidth="1"/>
    <col min="13321" max="13325" width="0" hidden="1" customWidth="1"/>
    <col min="13326" max="13327" width="7.42578125" customWidth="1"/>
    <col min="13328" max="13328" width="0" hidden="1" customWidth="1"/>
    <col min="13329" max="13329" width="7.42578125" customWidth="1"/>
    <col min="13569" max="13569" width="3.85546875" customWidth="1"/>
    <col min="13570" max="13570" width="16.5703125" customWidth="1"/>
    <col min="13571" max="13571" width="14" customWidth="1"/>
    <col min="13572" max="13572" width="13.85546875" customWidth="1"/>
    <col min="13573" max="13573" width="12.140625" customWidth="1"/>
    <col min="13574" max="13574" width="0" hidden="1" customWidth="1"/>
    <col min="13575" max="13575" width="29.85546875" customWidth="1"/>
    <col min="13576" max="13576" width="7.7109375" customWidth="1"/>
    <col min="13577" max="13581" width="0" hidden="1" customWidth="1"/>
    <col min="13582" max="13583" width="7.42578125" customWidth="1"/>
    <col min="13584" max="13584" width="0" hidden="1" customWidth="1"/>
    <col min="13585" max="13585" width="7.42578125" customWidth="1"/>
    <col min="13825" max="13825" width="3.85546875" customWidth="1"/>
    <col min="13826" max="13826" width="16.5703125" customWidth="1"/>
    <col min="13827" max="13827" width="14" customWidth="1"/>
    <col min="13828" max="13828" width="13.85546875" customWidth="1"/>
    <col min="13829" max="13829" width="12.140625" customWidth="1"/>
    <col min="13830" max="13830" width="0" hidden="1" customWidth="1"/>
    <col min="13831" max="13831" width="29.85546875" customWidth="1"/>
    <col min="13832" max="13832" width="7.7109375" customWidth="1"/>
    <col min="13833" max="13837" width="0" hidden="1" customWidth="1"/>
    <col min="13838" max="13839" width="7.42578125" customWidth="1"/>
    <col min="13840" max="13840" width="0" hidden="1" customWidth="1"/>
    <col min="13841" max="13841" width="7.42578125" customWidth="1"/>
    <col min="14081" max="14081" width="3.85546875" customWidth="1"/>
    <col min="14082" max="14082" width="16.5703125" customWidth="1"/>
    <col min="14083" max="14083" width="14" customWidth="1"/>
    <col min="14084" max="14084" width="13.85546875" customWidth="1"/>
    <col min="14085" max="14085" width="12.140625" customWidth="1"/>
    <col min="14086" max="14086" width="0" hidden="1" customWidth="1"/>
    <col min="14087" max="14087" width="29.85546875" customWidth="1"/>
    <col min="14088" max="14088" width="7.7109375" customWidth="1"/>
    <col min="14089" max="14093" width="0" hidden="1" customWidth="1"/>
    <col min="14094" max="14095" width="7.42578125" customWidth="1"/>
    <col min="14096" max="14096" width="0" hidden="1" customWidth="1"/>
    <col min="14097" max="14097" width="7.42578125" customWidth="1"/>
    <col min="14337" max="14337" width="3.85546875" customWidth="1"/>
    <col min="14338" max="14338" width="16.5703125" customWidth="1"/>
    <col min="14339" max="14339" width="14" customWidth="1"/>
    <col min="14340" max="14340" width="13.85546875" customWidth="1"/>
    <col min="14341" max="14341" width="12.140625" customWidth="1"/>
    <col min="14342" max="14342" width="0" hidden="1" customWidth="1"/>
    <col min="14343" max="14343" width="29.85546875" customWidth="1"/>
    <col min="14344" max="14344" width="7.7109375" customWidth="1"/>
    <col min="14345" max="14349" width="0" hidden="1" customWidth="1"/>
    <col min="14350" max="14351" width="7.42578125" customWidth="1"/>
    <col min="14352" max="14352" width="0" hidden="1" customWidth="1"/>
    <col min="14353" max="14353" width="7.42578125" customWidth="1"/>
    <col min="14593" max="14593" width="3.85546875" customWidth="1"/>
    <col min="14594" max="14594" width="16.5703125" customWidth="1"/>
    <col min="14595" max="14595" width="14" customWidth="1"/>
    <col min="14596" max="14596" width="13.85546875" customWidth="1"/>
    <col min="14597" max="14597" width="12.140625" customWidth="1"/>
    <col min="14598" max="14598" width="0" hidden="1" customWidth="1"/>
    <col min="14599" max="14599" width="29.85546875" customWidth="1"/>
    <col min="14600" max="14600" width="7.7109375" customWidth="1"/>
    <col min="14601" max="14605" width="0" hidden="1" customWidth="1"/>
    <col min="14606" max="14607" width="7.42578125" customWidth="1"/>
    <col min="14608" max="14608" width="0" hidden="1" customWidth="1"/>
    <col min="14609" max="14609" width="7.42578125" customWidth="1"/>
    <col min="14849" max="14849" width="3.85546875" customWidth="1"/>
    <col min="14850" max="14850" width="16.5703125" customWidth="1"/>
    <col min="14851" max="14851" width="14" customWidth="1"/>
    <col min="14852" max="14852" width="13.85546875" customWidth="1"/>
    <col min="14853" max="14853" width="12.140625" customWidth="1"/>
    <col min="14854" max="14854" width="0" hidden="1" customWidth="1"/>
    <col min="14855" max="14855" width="29.85546875" customWidth="1"/>
    <col min="14856" max="14856" width="7.7109375" customWidth="1"/>
    <col min="14857" max="14861" width="0" hidden="1" customWidth="1"/>
    <col min="14862" max="14863" width="7.42578125" customWidth="1"/>
    <col min="14864" max="14864" width="0" hidden="1" customWidth="1"/>
    <col min="14865" max="14865" width="7.42578125" customWidth="1"/>
    <col min="15105" max="15105" width="3.85546875" customWidth="1"/>
    <col min="15106" max="15106" width="16.5703125" customWidth="1"/>
    <col min="15107" max="15107" width="14" customWidth="1"/>
    <col min="15108" max="15108" width="13.85546875" customWidth="1"/>
    <col min="15109" max="15109" width="12.140625" customWidth="1"/>
    <col min="15110" max="15110" width="0" hidden="1" customWidth="1"/>
    <col min="15111" max="15111" width="29.85546875" customWidth="1"/>
    <col min="15112" max="15112" width="7.7109375" customWidth="1"/>
    <col min="15113" max="15117" width="0" hidden="1" customWidth="1"/>
    <col min="15118" max="15119" width="7.42578125" customWidth="1"/>
    <col min="15120" max="15120" width="0" hidden="1" customWidth="1"/>
    <col min="15121" max="15121" width="7.42578125" customWidth="1"/>
    <col min="15361" max="15361" width="3.85546875" customWidth="1"/>
    <col min="15362" max="15362" width="16.5703125" customWidth="1"/>
    <col min="15363" max="15363" width="14" customWidth="1"/>
    <col min="15364" max="15364" width="13.85546875" customWidth="1"/>
    <col min="15365" max="15365" width="12.140625" customWidth="1"/>
    <col min="15366" max="15366" width="0" hidden="1" customWidth="1"/>
    <col min="15367" max="15367" width="29.85546875" customWidth="1"/>
    <col min="15368" max="15368" width="7.7109375" customWidth="1"/>
    <col min="15369" max="15373" width="0" hidden="1" customWidth="1"/>
    <col min="15374" max="15375" width="7.42578125" customWidth="1"/>
    <col min="15376" max="15376" width="0" hidden="1" customWidth="1"/>
    <col min="15377" max="15377" width="7.42578125" customWidth="1"/>
    <col min="15617" max="15617" width="3.85546875" customWidth="1"/>
    <col min="15618" max="15618" width="16.5703125" customWidth="1"/>
    <col min="15619" max="15619" width="14" customWidth="1"/>
    <col min="15620" max="15620" width="13.85546875" customWidth="1"/>
    <col min="15621" max="15621" width="12.140625" customWidth="1"/>
    <col min="15622" max="15622" width="0" hidden="1" customWidth="1"/>
    <col min="15623" max="15623" width="29.85546875" customWidth="1"/>
    <col min="15624" max="15624" width="7.7109375" customWidth="1"/>
    <col min="15625" max="15629" width="0" hidden="1" customWidth="1"/>
    <col min="15630" max="15631" width="7.42578125" customWidth="1"/>
    <col min="15632" max="15632" width="0" hidden="1" customWidth="1"/>
    <col min="15633" max="15633" width="7.42578125" customWidth="1"/>
    <col min="15873" max="15873" width="3.85546875" customWidth="1"/>
    <col min="15874" max="15874" width="16.5703125" customWidth="1"/>
    <col min="15875" max="15875" width="14" customWidth="1"/>
    <col min="15876" max="15876" width="13.85546875" customWidth="1"/>
    <col min="15877" max="15877" width="12.140625" customWidth="1"/>
    <col min="15878" max="15878" width="0" hidden="1" customWidth="1"/>
    <col min="15879" max="15879" width="29.85546875" customWidth="1"/>
    <col min="15880" max="15880" width="7.7109375" customWidth="1"/>
    <col min="15881" max="15885" width="0" hidden="1" customWidth="1"/>
    <col min="15886" max="15887" width="7.42578125" customWidth="1"/>
    <col min="15888" max="15888" width="0" hidden="1" customWidth="1"/>
    <col min="15889" max="15889" width="7.42578125" customWidth="1"/>
    <col min="16129" max="16129" width="3.85546875" customWidth="1"/>
    <col min="16130" max="16130" width="16.5703125" customWidth="1"/>
    <col min="16131" max="16131" width="14" customWidth="1"/>
    <col min="16132" max="16132" width="13.85546875" customWidth="1"/>
    <col min="16133" max="16133" width="12.140625" customWidth="1"/>
    <col min="16134" max="16134" width="0" hidden="1" customWidth="1"/>
    <col min="16135" max="16135" width="29.85546875" customWidth="1"/>
    <col min="16136" max="16136" width="7.7109375" customWidth="1"/>
    <col min="16137" max="16141" width="0" hidden="1" customWidth="1"/>
    <col min="16142" max="16143" width="7.42578125" customWidth="1"/>
    <col min="16144" max="16144" width="0" hidden="1" customWidth="1"/>
    <col min="16145" max="16145" width="7.42578125" customWidth="1"/>
  </cols>
  <sheetData>
    <row r="1" spans="1:17" ht="26.25" x14ac:dyDescent="0.35">
      <c r="A1" s="34" t="str">
        <f>[2]Altalanos!$A$6</f>
        <v>Sz-Sz-B vármegyei Diákolimpia kijátszandó táblák</v>
      </c>
      <c r="B1" s="35"/>
      <c r="C1" s="35"/>
      <c r="D1" s="36"/>
      <c r="E1" s="37" t="s">
        <v>20</v>
      </c>
      <c r="F1" s="298"/>
      <c r="G1" s="299"/>
      <c r="H1" s="300"/>
      <c r="I1" s="300"/>
      <c r="J1" s="301"/>
      <c r="K1" s="301"/>
      <c r="L1" s="301"/>
      <c r="M1" s="301"/>
      <c r="N1" s="301"/>
      <c r="O1" s="301"/>
      <c r="P1" s="301"/>
      <c r="Q1" s="302"/>
    </row>
    <row r="2" spans="1:17" ht="15.75" thickBot="1" x14ac:dyDescent="0.3">
      <c r="B2" s="43" t="s">
        <v>21</v>
      </c>
      <c r="C2" s="305" t="s">
        <v>267</v>
      </c>
      <c r="D2" s="38"/>
      <c r="E2" s="37" t="s">
        <v>22</v>
      </c>
      <c r="F2" s="44"/>
      <c r="G2" s="44"/>
      <c r="H2" s="45"/>
      <c r="I2" s="45"/>
      <c r="J2" s="40"/>
      <c r="K2" s="40"/>
      <c r="L2" s="40"/>
      <c r="M2" s="40"/>
      <c r="N2" s="46"/>
      <c r="O2" s="47"/>
      <c r="P2" s="47"/>
      <c r="Q2" s="46"/>
    </row>
    <row r="3" spans="1:17" s="6" customFormat="1" ht="15.75" thickBot="1" x14ac:dyDescent="0.3">
      <c r="A3" s="48" t="s">
        <v>23</v>
      </c>
      <c r="B3" s="49"/>
      <c r="C3" s="49"/>
      <c r="D3" s="49"/>
      <c r="E3" s="49"/>
      <c r="F3" s="49"/>
      <c r="G3" s="49"/>
      <c r="H3" s="49"/>
      <c r="I3" s="50"/>
      <c r="J3" s="51"/>
      <c r="K3" s="52"/>
      <c r="L3" s="52"/>
      <c r="M3" s="52"/>
      <c r="N3" s="53" t="s">
        <v>24</v>
      </c>
      <c r="O3" s="54"/>
      <c r="P3" s="55"/>
      <c r="Q3" s="56"/>
    </row>
    <row r="4" spans="1:17" s="6" customFormat="1" x14ac:dyDescent="0.25">
      <c r="A4" s="57" t="s">
        <v>25</v>
      </c>
      <c r="B4" s="57"/>
      <c r="C4" s="58" t="s">
        <v>10</v>
      </c>
      <c r="D4" s="57" t="s">
        <v>26</v>
      </c>
      <c r="E4" s="59"/>
      <c r="G4" s="303"/>
      <c r="H4" s="61" t="s">
        <v>27</v>
      </c>
      <c r="I4" s="62"/>
      <c r="J4" s="63"/>
      <c r="K4" s="64"/>
      <c r="L4" s="64"/>
      <c r="M4" s="64"/>
      <c r="N4" s="63"/>
      <c r="O4" s="304"/>
      <c r="P4" s="304"/>
      <c r="Q4" s="66"/>
    </row>
    <row r="5" spans="1:17" s="6" customFormat="1" ht="15.75" thickBot="1" x14ac:dyDescent="0.3">
      <c r="A5" s="67"/>
      <c r="B5" s="67">
        <v>46133</v>
      </c>
      <c r="C5" s="68" t="str">
        <f>[1]Altalanos!$C$10</f>
        <v>Nyíregyháza</v>
      </c>
      <c r="D5" s="69" t="str">
        <f>[3]Altalanos!$D$10</f>
        <v xml:space="preserve">  </v>
      </c>
      <c r="E5" s="69"/>
      <c r="F5" s="69"/>
      <c r="G5" s="69"/>
      <c r="H5" s="70" t="str">
        <f>[3]Altalanos!$E$10</f>
        <v>Pázmándi Viktor</v>
      </c>
      <c r="I5" s="71"/>
      <c r="J5" s="72"/>
      <c r="K5" s="73"/>
      <c r="L5" s="73"/>
      <c r="M5" s="73"/>
      <c r="N5" s="72"/>
      <c r="O5" s="69"/>
      <c r="P5" s="69"/>
      <c r="Q5" s="74"/>
    </row>
    <row r="6" spans="1:17" ht="30" customHeight="1" thickBot="1" x14ac:dyDescent="0.3">
      <c r="A6" s="75" t="s">
        <v>28</v>
      </c>
      <c r="B6" s="232" t="s">
        <v>92</v>
      </c>
      <c r="C6" s="233" t="s">
        <v>93</v>
      </c>
      <c r="D6" s="76" t="s">
        <v>30</v>
      </c>
      <c r="E6" s="77" t="s">
        <v>31</v>
      </c>
      <c r="F6" s="77" t="s">
        <v>32</v>
      </c>
      <c r="G6" s="77" t="s">
        <v>33</v>
      </c>
      <c r="H6" s="78" t="s">
        <v>34</v>
      </c>
      <c r="I6" s="79"/>
      <c r="J6" s="80" t="s">
        <v>35</v>
      </c>
      <c r="K6" s="81" t="s">
        <v>36</v>
      </c>
      <c r="L6" s="82" t="s">
        <v>37</v>
      </c>
      <c r="M6" s="83" t="s">
        <v>38</v>
      </c>
      <c r="N6" s="84" t="s">
        <v>39</v>
      </c>
      <c r="O6" s="85" t="s">
        <v>40</v>
      </c>
      <c r="P6" s="86" t="s">
        <v>41</v>
      </c>
      <c r="Q6" s="77" t="s">
        <v>42</v>
      </c>
    </row>
    <row r="7" spans="1:17" s="98" customFormat="1" ht="18.95" customHeight="1" x14ac:dyDescent="0.25">
      <c r="A7" s="87">
        <v>1</v>
      </c>
      <c r="B7" s="219" t="s">
        <v>217</v>
      </c>
      <c r="C7" s="306" t="s">
        <v>267</v>
      </c>
      <c r="D7" s="219" t="s">
        <v>45</v>
      </c>
      <c r="E7" s="220"/>
      <c r="F7" s="221"/>
      <c r="G7" s="221"/>
      <c r="H7" s="91"/>
      <c r="I7" s="91"/>
      <c r="J7" s="92"/>
      <c r="K7" s="93"/>
      <c r="L7" s="94"/>
      <c r="M7" s="93"/>
      <c r="N7" s="95"/>
      <c r="O7" s="91"/>
      <c r="P7" s="96"/>
      <c r="Q7" s="97"/>
    </row>
    <row r="8" spans="1:17" s="98" customFormat="1" ht="18.95" customHeight="1" x14ac:dyDescent="0.25">
      <c r="A8" s="87">
        <v>2</v>
      </c>
      <c r="B8" s="223" t="s">
        <v>169</v>
      </c>
      <c r="C8" s="307" t="s">
        <v>267</v>
      </c>
      <c r="D8" s="223" t="s">
        <v>44</v>
      </c>
      <c r="E8" s="224"/>
      <c r="F8" s="225"/>
      <c r="G8" s="95"/>
      <c r="H8" s="91"/>
      <c r="I8" s="91"/>
      <c r="J8" s="92"/>
      <c r="K8" s="93"/>
      <c r="L8" s="94"/>
      <c r="M8" s="93"/>
      <c r="N8" s="95"/>
      <c r="O8" s="91"/>
      <c r="P8" s="96"/>
      <c r="Q8" s="97"/>
    </row>
    <row r="9" spans="1:17" s="98" customFormat="1" ht="18.95" customHeight="1" x14ac:dyDescent="0.25">
      <c r="A9" s="87">
        <v>3</v>
      </c>
      <c r="B9" s="223" t="s">
        <v>177</v>
      </c>
      <c r="C9" s="307" t="s">
        <v>267</v>
      </c>
      <c r="D9" s="223" t="s">
        <v>219</v>
      </c>
      <c r="E9" s="224"/>
      <c r="F9" s="225"/>
      <c r="G9" s="95"/>
      <c r="H9" s="91"/>
      <c r="I9" s="91"/>
      <c r="J9" s="92"/>
      <c r="K9" s="93"/>
      <c r="L9" s="94"/>
      <c r="M9" s="93"/>
      <c r="N9" s="95"/>
      <c r="O9" s="91"/>
      <c r="P9" s="99"/>
      <c r="Q9" s="100"/>
    </row>
    <row r="10" spans="1:17" s="98" customFormat="1" ht="18.95" customHeight="1" x14ac:dyDescent="0.25">
      <c r="A10" s="87">
        <v>4</v>
      </c>
      <c r="B10" s="223" t="s">
        <v>221</v>
      </c>
      <c r="C10" s="307" t="s">
        <v>267</v>
      </c>
      <c r="D10" s="223" t="s">
        <v>121</v>
      </c>
      <c r="E10" s="224"/>
      <c r="F10" s="225"/>
      <c r="G10" s="95"/>
      <c r="H10" s="91"/>
      <c r="I10" s="91"/>
      <c r="J10" s="92"/>
      <c r="K10" s="93"/>
      <c r="L10" s="94"/>
      <c r="M10" s="93"/>
      <c r="N10" s="95"/>
      <c r="O10" s="91"/>
      <c r="P10" s="102"/>
      <c r="Q10" s="103"/>
    </row>
    <row r="11" spans="1:17" s="98" customFormat="1" ht="18.95" customHeight="1" x14ac:dyDescent="0.25">
      <c r="A11" s="87">
        <v>5</v>
      </c>
      <c r="B11" s="223" t="s">
        <v>222</v>
      </c>
      <c r="C11" s="307" t="s">
        <v>267</v>
      </c>
      <c r="D11" s="223" t="s">
        <v>94</v>
      </c>
      <c r="E11" s="224"/>
      <c r="F11" s="225"/>
      <c r="G11" s="95"/>
      <c r="H11" s="91"/>
      <c r="I11" s="91"/>
      <c r="J11" s="92"/>
      <c r="K11" s="93"/>
      <c r="L11" s="94"/>
      <c r="M11" s="93"/>
      <c r="N11" s="95"/>
      <c r="O11" s="91"/>
      <c r="P11" s="102"/>
      <c r="Q11" s="103"/>
    </row>
    <row r="12" spans="1:17" s="98" customFormat="1" ht="18.95" customHeight="1" x14ac:dyDescent="0.25">
      <c r="A12" s="87">
        <v>6</v>
      </c>
      <c r="B12" s="223" t="s">
        <v>224</v>
      </c>
      <c r="C12" s="307" t="s">
        <v>267</v>
      </c>
      <c r="D12" s="223" t="s">
        <v>126</v>
      </c>
      <c r="E12" s="224"/>
      <c r="F12" s="308"/>
      <c r="G12" s="309"/>
      <c r="H12" s="91"/>
      <c r="I12" s="91"/>
      <c r="J12" s="92"/>
      <c r="K12" s="93"/>
      <c r="L12" s="94"/>
      <c r="M12" s="93"/>
      <c r="N12" s="95"/>
      <c r="O12" s="91"/>
      <c r="P12" s="102"/>
      <c r="Q12" s="103"/>
    </row>
    <row r="13" spans="1:17" s="98" customFormat="1" ht="18.95" customHeight="1" x14ac:dyDescent="0.25">
      <c r="A13"/>
      <c r="B13"/>
      <c r="C13"/>
      <c r="D13" s="104"/>
      <c r="E13" s="105"/>
      <c r="F13" s="106"/>
      <c r="G13" s="106"/>
      <c r="H13" s="104"/>
      <c r="I13" s="104"/>
      <c r="J13" s="104"/>
      <c r="K13" s="104"/>
      <c r="L13" s="104"/>
      <c r="M13" s="104"/>
      <c r="N13" s="104"/>
      <c r="O13" s="104"/>
      <c r="P13" s="104"/>
      <c r="Q13" s="104"/>
    </row>
    <row r="14" spans="1:17" s="98" customFormat="1" ht="18.95" customHeight="1" x14ac:dyDescent="0.25">
      <c r="A14"/>
      <c r="B14"/>
      <c r="C14"/>
      <c r="D14" s="104"/>
      <c r="E14" s="105"/>
      <c r="F14" s="106"/>
      <c r="G14" s="106"/>
      <c r="H14" s="104"/>
      <c r="I14" s="104"/>
      <c r="J14" s="104"/>
      <c r="K14" s="104"/>
      <c r="L14" s="104"/>
      <c r="M14" s="104"/>
      <c r="N14" s="104"/>
      <c r="O14" s="104"/>
      <c r="P14" s="104"/>
      <c r="Q14" s="104"/>
    </row>
    <row r="15" spans="1:17" s="98" customFormat="1" ht="18.95" customHeight="1" x14ac:dyDescent="0.25">
      <c r="A15"/>
      <c r="B15"/>
      <c r="C15"/>
      <c r="D15" s="104"/>
      <c r="E15" s="105"/>
      <c r="F15" s="106"/>
      <c r="G15" s="106"/>
      <c r="H15" s="104"/>
      <c r="I15" s="104"/>
      <c r="J15" s="104"/>
      <c r="K15" s="104"/>
      <c r="L15" s="104"/>
      <c r="M15" s="104"/>
      <c r="N15" s="104"/>
      <c r="O15" s="104"/>
      <c r="P15" s="104"/>
      <c r="Q15" s="104"/>
    </row>
    <row r="16" spans="1:17" s="98" customFormat="1" ht="18.95" customHeight="1" x14ac:dyDescent="0.25">
      <c r="A16"/>
      <c r="B16"/>
      <c r="C16"/>
      <c r="D16" s="104"/>
      <c r="E16" s="105"/>
      <c r="F16" s="106"/>
      <c r="G16" s="106"/>
      <c r="H16" s="104"/>
      <c r="I16" s="104"/>
      <c r="J16" s="104"/>
      <c r="K16" s="104"/>
      <c r="L16" s="104"/>
      <c r="M16" s="104"/>
      <c r="N16" s="104"/>
      <c r="O16" s="104"/>
      <c r="P16" s="104"/>
      <c r="Q16" s="104"/>
    </row>
    <row r="17" spans="1:17" s="98" customFormat="1" ht="18.95" customHeight="1" x14ac:dyDescent="0.25">
      <c r="A17"/>
      <c r="B17"/>
      <c r="C17"/>
      <c r="D17" s="104"/>
      <c r="E17" s="105"/>
      <c r="F17" s="106"/>
      <c r="G17" s="106"/>
      <c r="H17" s="104"/>
      <c r="I17" s="104"/>
      <c r="J17" s="104"/>
      <c r="K17" s="104"/>
      <c r="L17" s="104"/>
      <c r="M17" s="104"/>
      <c r="N17" s="104"/>
      <c r="O17" s="104"/>
      <c r="P17" s="104"/>
      <c r="Q17" s="104"/>
    </row>
    <row r="18" spans="1:17" s="98" customFormat="1" ht="18.95" customHeight="1" x14ac:dyDescent="0.25">
      <c r="A18"/>
      <c r="B18"/>
      <c r="C18"/>
      <c r="D18" s="104"/>
      <c r="E18" s="105"/>
      <c r="F18" s="106"/>
      <c r="G18" s="106"/>
      <c r="H18" s="104"/>
      <c r="I18" s="104"/>
      <c r="J18" s="104"/>
      <c r="K18" s="104"/>
      <c r="L18" s="104"/>
      <c r="M18" s="104"/>
      <c r="N18" s="104"/>
      <c r="O18" s="104"/>
      <c r="P18" s="104"/>
      <c r="Q18" s="104"/>
    </row>
    <row r="19" spans="1:17" s="98" customFormat="1" ht="18.95" customHeight="1" x14ac:dyDescent="0.25">
      <c r="A19"/>
      <c r="B19"/>
      <c r="C19"/>
      <c r="D19" s="104"/>
      <c r="E19" s="105"/>
      <c r="F19" s="106"/>
      <c r="G19" s="106"/>
      <c r="H19" s="104"/>
      <c r="I19" s="104"/>
      <c r="J19" s="104"/>
      <c r="K19" s="104"/>
      <c r="L19" s="104"/>
      <c r="M19" s="104"/>
      <c r="N19" s="104"/>
      <c r="O19" s="104"/>
      <c r="P19" s="104"/>
      <c r="Q19" s="104"/>
    </row>
    <row r="20" spans="1:17" s="98" customFormat="1" ht="18.95" customHeight="1" x14ac:dyDescent="0.25">
      <c r="A20"/>
      <c r="B20"/>
      <c r="C20"/>
      <c r="D20" s="104"/>
      <c r="E20" s="105"/>
      <c r="F20" s="106"/>
      <c r="G20" s="106"/>
      <c r="H20" s="104"/>
      <c r="I20" s="104"/>
      <c r="J20" s="104"/>
      <c r="K20" s="104"/>
      <c r="L20" s="104"/>
      <c r="M20" s="104"/>
      <c r="N20" s="104"/>
      <c r="O20" s="104"/>
      <c r="P20" s="104"/>
      <c r="Q20" s="104"/>
    </row>
    <row r="21" spans="1:17" s="98" customFormat="1" ht="18.95" customHeight="1" x14ac:dyDescent="0.25">
      <c r="A21"/>
      <c r="B21"/>
      <c r="C21"/>
      <c r="D21" s="104"/>
      <c r="E21" s="105"/>
      <c r="F21" s="106"/>
      <c r="G21" s="106"/>
      <c r="H21" s="104"/>
      <c r="I21" s="104"/>
      <c r="J21" s="104"/>
      <c r="K21" s="104"/>
      <c r="L21" s="104"/>
      <c r="M21" s="104"/>
      <c r="N21" s="104"/>
      <c r="O21" s="104"/>
      <c r="P21" s="104"/>
      <c r="Q21" s="104"/>
    </row>
    <row r="22" spans="1:17" s="98" customFormat="1" ht="18.95" customHeight="1" x14ac:dyDescent="0.25">
      <c r="A22"/>
      <c r="B22"/>
      <c r="C22"/>
      <c r="D22" s="104"/>
      <c r="E22" s="105"/>
      <c r="F22" s="106"/>
      <c r="G22" s="106"/>
      <c r="H22" s="104"/>
      <c r="I22" s="104"/>
      <c r="J22" s="104"/>
      <c r="K22" s="104"/>
      <c r="L22" s="104"/>
      <c r="M22" s="104"/>
      <c r="N22" s="104"/>
      <c r="O22" s="104"/>
      <c r="P22" s="104"/>
      <c r="Q22" s="104"/>
    </row>
    <row r="23" spans="1:17" s="98" customFormat="1" ht="18.95" customHeight="1" x14ac:dyDescent="0.25">
      <c r="A23"/>
      <c r="B23"/>
      <c r="C23"/>
      <c r="D23" s="104"/>
      <c r="E23" s="105"/>
      <c r="F23" s="106"/>
      <c r="G23" s="106"/>
      <c r="H23" s="104"/>
      <c r="I23" s="104"/>
      <c r="J23" s="104"/>
      <c r="K23" s="104"/>
      <c r="L23" s="104"/>
      <c r="M23" s="104"/>
      <c r="N23" s="104"/>
      <c r="O23" s="104"/>
      <c r="P23" s="104"/>
      <c r="Q23" s="104"/>
    </row>
    <row r="24" spans="1:17" s="98" customFormat="1" ht="18.95" customHeight="1" x14ac:dyDescent="0.25">
      <c r="A24"/>
      <c r="B24"/>
      <c r="C24"/>
      <c r="D24" s="104"/>
      <c r="E24" s="105"/>
      <c r="F24" s="106"/>
      <c r="G24" s="106"/>
      <c r="H24" s="104"/>
      <c r="I24" s="104"/>
      <c r="J24" s="104"/>
      <c r="K24" s="104"/>
      <c r="L24" s="104"/>
      <c r="M24" s="104"/>
      <c r="N24" s="104"/>
      <c r="O24" s="104"/>
      <c r="P24" s="104"/>
      <c r="Q24" s="104"/>
    </row>
    <row r="25" spans="1:17" s="98" customFormat="1" ht="18.95" customHeight="1" x14ac:dyDescent="0.25">
      <c r="A25"/>
      <c r="B25"/>
      <c r="C25"/>
      <c r="D25" s="104"/>
      <c r="E25" s="105"/>
      <c r="F25" s="106"/>
      <c r="G25" s="106"/>
      <c r="H25" s="104"/>
      <c r="I25" s="104"/>
      <c r="J25" s="104"/>
      <c r="K25" s="104"/>
      <c r="L25" s="104"/>
      <c r="M25" s="104"/>
      <c r="N25" s="104"/>
      <c r="O25" s="104"/>
      <c r="P25" s="104"/>
      <c r="Q25" s="104"/>
    </row>
    <row r="26" spans="1:17" s="98" customFormat="1" ht="18.95" customHeight="1" x14ac:dyDescent="0.25">
      <c r="A26"/>
      <c r="B26"/>
      <c r="C26"/>
      <c r="D26" s="104"/>
      <c r="E26" s="105"/>
      <c r="F26" s="106"/>
      <c r="G26" s="106"/>
      <c r="H26" s="104"/>
      <c r="I26" s="104"/>
      <c r="J26" s="104"/>
      <c r="K26" s="104"/>
      <c r="L26" s="104"/>
      <c r="M26" s="104"/>
      <c r="N26" s="104"/>
      <c r="O26" s="104"/>
      <c r="P26" s="104"/>
      <c r="Q26" s="104"/>
    </row>
    <row r="27" spans="1:17" s="98" customFormat="1" ht="18.95" customHeight="1" x14ac:dyDescent="0.25">
      <c r="A27"/>
      <c r="B27"/>
      <c r="C27"/>
      <c r="D27" s="104"/>
      <c r="E27" s="105"/>
      <c r="F27" s="106"/>
      <c r="G27" s="106"/>
      <c r="H27" s="104"/>
      <c r="I27" s="104"/>
      <c r="J27" s="104"/>
      <c r="K27" s="104"/>
      <c r="L27" s="104"/>
      <c r="M27" s="104"/>
      <c r="N27" s="104"/>
      <c r="O27" s="104"/>
      <c r="P27" s="104"/>
      <c r="Q27" s="104"/>
    </row>
    <row r="28" spans="1:17" s="98" customFormat="1" ht="18.95" customHeight="1" x14ac:dyDescent="0.25">
      <c r="A28"/>
      <c r="B28"/>
      <c r="C28"/>
      <c r="D28" s="104"/>
      <c r="E28" s="105"/>
      <c r="F28" s="106"/>
      <c r="G28" s="106"/>
      <c r="H28" s="104"/>
      <c r="I28" s="104"/>
      <c r="J28" s="104"/>
      <c r="K28" s="104"/>
      <c r="L28" s="104"/>
      <c r="M28" s="104"/>
      <c r="N28" s="104"/>
      <c r="O28" s="104"/>
      <c r="P28" s="104"/>
      <c r="Q28" s="104"/>
    </row>
    <row r="29" spans="1:17" s="98" customFormat="1" ht="18.95" customHeight="1" x14ac:dyDescent="0.25">
      <c r="A29"/>
      <c r="B29"/>
      <c r="C29"/>
      <c r="D29" s="104"/>
      <c r="E29" s="105"/>
      <c r="F29" s="106"/>
      <c r="G29" s="106"/>
      <c r="H29" s="104"/>
      <c r="I29" s="104"/>
      <c r="J29" s="104"/>
      <c r="K29" s="104"/>
      <c r="L29" s="104"/>
      <c r="M29" s="104"/>
      <c r="N29" s="104"/>
      <c r="O29" s="104"/>
      <c r="P29" s="104"/>
      <c r="Q29" s="104"/>
    </row>
    <row r="30" spans="1:17" s="98" customFormat="1" ht="18.95" customHeight="1" x14ac:dyDescent="0.25">
      <c r="A30"/>
      <c r="B30"/>
      <c r="C30"/>
      <c r="D30" s="104"/>
      <c r="E30" s="105"/>
      <c r="F30" s="106"/>
      <c r="G30" s="106"/>
      <c r="H30" s="104"/>
      <c r="I30" s="104"/>
      <c r="J30" s="104"/>
      <c r="K30" s="104"/>
      <c r="L30" s="104"/>
      <c r="M30" s="104"/>
      <c r="N30" s="104"/>
      <c r="O30" s="104"/>
      <c r="P30" s="104"/>
      <c r="Q30" s="104"/>
    </row>
    <row r="31" spans="1:17" s="98" customFormat="1" ht="18.95" customHeight="1" x14ac:dyDescent="0.25">
      <c r="A31"/>
      <c r="B31"/>
      <c r="C31"/>
      <c r="D31" s="104"/>
      <c r="E31" s="105"/>
      <c r="F31" s="106"/>
      <c r="G31" s="106"/>
      <c r="H31" s="104"/>
      <c r="I31" s="104"/>
      <c r="J31" s="104"/>
      <c r="K31" s="104"/>
      <c r="L31" s="104"/>
      <c r="M31" s="104"/>
      <c r="N31" s="104"/>
      <c r="O31" s="104"/>
      <c r="P31" s="104"/>
      <c r="Q31" s="104"/>
    </row>
    <row r="32" spans="1:17" s="98" customFormat="1" ht="18.95" customHeight="1" x14ac:dyDescent="0.25">
      <c r="A32"/>
      <c r="B32"/>
      <c r="C32"/>
      <c r="D32" s="104"/>
      <c r="E32" s="105"/>
      <c r="F32" s="106"/>
      <c r="G32" s="106"/>
      <c r="H32" s="104"/>
      <c r="I32" s="104"/>
      <c r="J32" s="104"/>
      <c r="K32" s="104"/>
      <c r="L32" s="104"/>
      <c r="M32" s="104"/>
      <c r="N32" s="104"/>
      <c r="O32" s="104"/>
      <c r="P32" s="104"/>
      <c r="Q32" s="104"/>
    </row>
    <row r="33" spans="1:17" s="98" customFormat="1" ht="18.95" customHeight="1" x14ac:dyDescent="0.25">
      <c r="A33"/>
      <c r="B33"/>
      <c r="C33"/>
      <c r="D33" s="104"/>
      <c r="E33" s="105"/>
      <c r="F33" s="106"/>
      <c r="G33" s="106"/>
      <c r="H33" s="104"/>
      <c r="I33" s="104"/>
      <c r="J33" s="104"/>
      <c r="K33" s="104"/>
      <c r="L33" s="104"/>
      <c r="M33" s="104"/>
      <c r="N33" s="104"/>
      <c r="O33" s="104"/>
      <c r="P33" s="104"/>
      <c r="Q33" s="104"/>
    </row>
    <row r="34" spans="1:17" s="98" customFormat="1" ht="18.95" customHeight="1" x14ac:dyDescent="0.25">
      <c r="A34"/>
      <c r="B34"/>
      <c r="C34"/>
      <c r="D34" s="104"/>
      <c r="E34" s="105"/>
      <c r="F34" s="106"/>
      <c r="G34" s="106"/>
      <c r="H34" s="104"/>
      <c r="I34" s="104"/>
      <c r="J34" s="104"/>
      <c r="K34" s="104"/>
      <c r="L34" s="104"/>
      <c r="M34" s="104"/>
      <c r="N34" s="104"/>
      <c r="O34" s="104"/>
      <c r="P34" s="104"/>
      <c r="Q34" s="104"/>
    </row>
    <row r="35" spans="1:17" s="98" customFormat="1" ht="18.95" customHeight="1" x14ac:dyDescent="0.25">
      <c r="A35"/>
      <c r="B35"/>
      <c r="C35"/>
      <c r="D35" s="104"/>
      <c r="E35" s="105"/>
      <c r="F35" s="106"/>
      <c r="G35" s="106"/>
      <c r="H35" s="104"/>
      <c r="I35" s="104"/>
      <c r="J35" s="104"/>
      <c r="K35" s="104"/>
      <c r="L35" s="104"/>
      <c r="M35" s="104"/>
      <c r="N35" s="104"/>
      <c r="O35" s="104"/>
      <c r="P35" s="104"/>
      <c r="Q35" s="104"/>
    </row>
    <row r="36" spans="1:17" s="98" customFormat="1" ht="18.95" customHeight="1" x14ac:dyDescent="0.25">
      <c r="A36"/>
      <c r="B36"/>
      <c r="C36"/>
      <c r="D36" s="104"/>
      <c r="E36" s="105"/>
      <c r="F36" s="106"/>
      <c r="G36" s="106"/>
      <c r="H36" s="104"/>
      <c r="I36" s="104"/>
      <c r="J36" s="104"/>
      <c r="K36" s="104"/>
      <c r="L36" s="104"/>
      <c r="M36" s="104"/>
      <c r="N36" s="104"/>
      <c r="O36" s="104"/>
      <c r="P36" s="104"/>
      <c r="Q36" s="104"/>
    </row>
    <row r="37" spans="1:17" s="98" customFormat="1" ht="18.95" customHeight="1" x14ac:dyDescent="0.25">
      <c r="A37"/>
      <c r="B37"/>
      <c r="C37"/>
      <c r="D37" s="104"/>
      <c r="E37" s="105"/>
      <c r="F37" s="106"/>
      <c r="G37" s="106"/>
      <c r="H37" s="104"/>
      <c r="I37" s="104"/>
      <c r="J37" s="104"/>
      <c r="K37" s="104"/>
      <c r="L37" s="104"/>
      <c r="M37" s="104"/>
      <c r="N37" s="104"/>
      <c r="O37" s="104"/>
      <c r="P37" s="104"/>
      <c r="Q37" s="104"/>
    </row>
    <row r="38" spans="1:17" s="98" customFormat="1" ht="18.95" customHeight="1" x14ac:dyDescent="0.25">
      <c r="A38"/>
      <c r="B38"/>
      <c r="C38"/>
      <c r="D38" s="104"/>
      <c r="E38" s="105"/>
      <c r="F38" s="106"/>
      <c r="G38" s="106"/>
      <c r="H38" s="104"/>
      <c r="I38" s="104"/>
      <c r="J38" s="104"/>
      <c r="K38" s="104"/>
      <c r="L38" s="104"/>
      <c r="M38" s="104"/>
      <c r="N38" s="104"/>
      <c r="O38" s="104"/>
      <c r="P38" s="104"/>
      <c r="Q38" s="104"/>
    </row>
    <row r="39" spans="1:17" s="98" customFormat="1" ht="18.95" customHeight="1" x14ac:dyDescent="0.25">
      <c r="A39"/>
      <c r="B39"/>
      <c r="C39"/>
      <c r="D39" s="104"/>
      <c r="E39" s="105"/>
      <c r="F39" s="106"/>
      <c r="G39" s="106"/>
      <c r="H39" s="104"/>
      <c r="I39" s="104"/>
      <c r="J39" s="104"/>
      <c r="K39" s="104"/>
      <c r="L39" s="104"/>
      <c r="M39" s="104"/>
      <c r="N39" s="104"/>
      <c r="O39" s="104"/>
      <c r="P39" s="104"/>
      <c r="Q39" s="104"/>
    </row>
    <row r="40" spans="1:17" s="98" customFormat="1" ht="18.95" customHeight="1" x14ac:dyDescent="0.25">
      <c r="A40"/>
      <c r="B40"/>
      <c r="C40"/>
      <c r="D40" s="104"/>
      <c r="E40" s="105"/>
      <c r="F40" s="106"/>
      <c r="G40" s="106"/>
      <c r="H40" s="104"/>
      <c r="I40" s="104"/>
      <c r="J40" s="104"/>
      <c r="K40" s="104"/>
      <c r="L40" s="104"/>
      <c r="M40" s="104"/>
      <c r="N40" s="104"/>
      <c r="O40" s="104"/>
      <c r="P40" s="104"/>
      <c r="Q40" s="104"/>
    </row>
    <row r="41" spans="1:17" s="98" customFormat="1" ht="18.95" customHeight="1" x14ac:dyDescent="0.25">
      <c r="A41"/>
      <c r="B41"/>
      <c r="C41"/>
      <c r="D41" s="104"/>
      <c r="E41" s="105"/>
      <c r="F41" s="106"/>
      <c r="G41" s="106"/>
      <c r="H41" s="104"/>
      <c r="I41" s="104"/>
      <c r="J41" s="104"/>
      <c r="K41" s="104"/>
      <c r="L41" s="104"/>
      <c r="M41" s="104"/>
      <c r="N41" s="104"/>
      <c r="O41" s="104"/>
      <c r="P41" s="104"/>
      <c r="Q41" s="104"/>
    </row>
    <row r="42" spans="1:17" s="98" customFormat="1" ht="18.95" customHeight="1" x14ac:dyDescent="0.25">
      <c r="A42"/>
      <c r="B42"/>
      <c r="C42"/>
      <c r="D42" s="104"/>
      <c r="E42" s="105"/>
      <c r="F42" s="106"/>
      <c r="G42" s="106"/>
      <c r="H42" s="104"/>
      <c r="I42" s="104"/>
      <c r="J42" s="104"/>
      <c r="K42" s="104"/>
      <c r="L42" s="104"/>
      <c r="M42" s="104"/>
      <c r="N42" s="104"/>
      <c r="O42" s="104"/>
      <c r="P42" s="104"/>
      <c r="Q42" s="104"/>
    </row>
    <row r="43" spans="1:17" s="98" customFormat="1" ht="18.95" customHeight="1" x14ac:dyDescent="0.25">
      <c r="A43"/>
      <c r="B43"/>
      <c r="C43"/>
      <c r="D43" s="104"/>
      <c r="E43" s="105"/>
      <c r="F43" s="106"/>
      <c r="G43" s="106"/>
      <c r="H43" s="104"/>
      <c r="I43" s="104"/>
      <c r="J43" s="104"/>
      <c r="K43" s="104"/>
      <c r="L43" s="104"/>
      <c r="M43" s="104"/>
      <c r="N43" s="104"/>
      <c r="O43" s="104"/>
      <c r="P43" s="104"/>
      <c r="Q43" s="104"/>
    </row>
    <row r="44" spans="1:17" s="98" customFormat="1" ht="18.95" customHeight="1" x14ac:dyDescent="0.25">
      <c r="A44"/>
      <c r="B44"/>
      <c r="C44"/>
      <c r="D44" s="104"/>
      <c r="E44" s="105"/>
      <c r="F44" s="106"/>
      <c r="G44" s="106"/>
      <c r="H44" s="104"/>
      <c r="I44" s="104"/>
      <c r="J44" s="104"/>
      <c r="K44" s="104"/>
      <c r="L44" s="104"/>
      <c r="M44" s="104"/>
      <c r="N44" s="104"/>
      <c r="O44" s="104"/>
      <c r="P44" s="104"/>
      <c r="Q44" s="104"/>
    </row>
    <row r="45" spans="1:17" s="98" customFormat="1" ht="18.95" customHeight="1" x14ac:dyDescent="0.25">
      <c r="A45"/>
      <c r="B45"/>
      <c r="C45"/>
      <c r="D45" s="104"/>
      <c r="E45" s="105"/>
      <c r="F45" s="106"/>
      <c r="G45" s="106"/>
      <c r="H45" s="104"/>
      <c r="I45" s="104"/>
      <c r="J45" s="104"/>
      <c r="K45" s="104"/>
      <c r="L45" s="104"/>
      <c r="M45" s="104"/>
      <c r="N45" s="104"/>
      <c r="O45" s="104"/>
      <c r="P45" s="104"/>
      <c r="Q45" s="104"/>
    </row>
    <row r="46" spans="1:17" s="98" customFormat="1" ht="18.95" customHeight="1" x14ac:dyDescent="0.25">
      <c r="A46"/>
      <c r="B46"/>
      <c r="C46"/>
      <c r="D46" s="104"/>
      <c r="E46" s="105"/>
      <c r="F46" s="106"/>
      <c r="G46" s="106"/>
      <c r="H46" s="104"/>
      <c r="I46" s="104"/>
      <c r="J46" s="104"/>
      <c r="K46" s="104"/>
      <c r="L46" s="104"/>
      <c r="M46" s="104"/>
      <c r="N46" s="104"/>
      <c r="O46" s="104"/>
      <c r="P46" s="104"/>
      <c r="Q46" s="104"/>
    </row>
    <row r="47" spans="1:17" s="98" customFormat="1" ht="18.95" customHeight="1" x14ac:dyDescent="0.25">
      <c r="A47"/>
      <c r="B47"/>
      <c r="C47"/>
      <c r="D47" s="104"/>
      <c r="E47" s="105"/>
      <c r="F47" s="106"/>
      <c r="G47" s="106"/>
      <c r="H47" s="104"/>
      <c r="I47" s="104"/>
      <c r="J47" s="104"/>
      <c r="K47" s="104"/>
      <c r="L47" s="104"/>
      <c r="M47" s="104"/>
      <c r="N47" s="104"/>
      <c r="O47" s="104"/>
      <c r="P47" s="104"/>
      <c r="Q47" s="104"/>
    </row>
    <row r="48" spans="1:17" s="98" customFormat="1" ht="18.95" customHeight="1" x14ac:dyDescent="0.25">
      <c r="A48"/>
      <c r="B48"/>
      <c r="C48"/>
      <c r="D48" s="104"/>
      <c r="E48" s="105"/>
      <c r="F48" s="106"/>
      <c r="G48" s="106"/>
      <c r="H48" s="104"/>
      <c r="I48" s="104"/>
      <c r="J48" s="104"/>
      <c r="K48" s="104"/>
      <c r="L48" s="104"/>
      <c r="M48" s="104"/>
      <c r="N48" s="104"/>
      <c r="O48" s="104"/>
      <c r="P48" s="104"/>
      <c r="Q48" s="104"/>
    </row>
    <row r="49" spans="1:17" s="98" customFormat="1" ht="18.95" customHeight="1" x14ac:dyDescent="0.25">
      <c r="A49"/>
      <c r="B49"/>
      <c r="C49"/>
      <c r="D49" s="104"/>
      <c r="E49" s="105"/>
      <c r="F49" s="106"/>
      <c r="G49" s="106"/>
      <c r="H49" s="104"/>
      <c r="I49" s="104"/>
      <c r="J49" s="104"/>
      <c r="K49" s="104"/>
      <c r="L49" s="104"/>
      <c r="M49" s="104"/>
      <c r="N49" s="104"/>
      <c r="O49" s="104"/>
      <c r="P49" s="104"/>
      <c r="Q49" s="104"/>
    </row>
    <row r="50" spans="1:17" s="98" customFormat="1" ht="18.95" customHeight="1" x14ac:dyDescent="0.25">
      <c r="A50"/>
      <c r="B50"/>
      <c r="C50"/>
      <c r="D50" s="104"/>
      <c r="E50" s="105"/>
      <c r="F50" s="106"/>
      <c r="G50" s="106"/>
      <c r="H50" s="104"/>
      <c r="I50" s="104"/>
      <c r="J50" s="104"/>
      <c r="K50" s="104"/>
      <c r="L50" s="104"/>
      <c r="M50" s="104"/>
      <c r="N50" s="104"/>
      <c r="O50" s="104"/>
      <c r="P50" s="104"/>
      <c r="Q50" s="104"/>
    </row>
    <row r="51" spans="1:17" s="98" customFormat="1" ht="18.95" customHeight="1" x14ac:dyDescent="0.25">
      <c r="A51"/>
      <c r="B51"/>
      <c r="C51"/>
      <c r="D51" s="104"/>
      <c r="E51" s="105"/>
      <c r="F51" s="106"/>
      <c r="G51" s="106"/>
      <c r="H51" s="104"/>
      <c r="I51" s="104"/>
      <c r="J51" s="104"/>
      <c r="K51" s="104"/>
      <c r="L51" s="104"/>
      <c r="M51" s="104"/>
      <c r="N51" s="104"/>
      <c r="O51" s="104"/>
      <c r="P51" s="104"/>
      <c r="Q51" s="104"/>
    </row>
    <row r="52" spans="1:17" s="98" customFormat="1" ht="18.95" customHeight="1" x14ac:dyDescent="0.25">
      <c r="A52"/>
      <c r="B52"/>
      <c r="C52"/>
      <c r="D52" s="104"/>
      <c r="E52" s="105"/>
      <c r="F52" s="106"/>
      <c r="G52" s="106"/>
      <c r="H52" s="104"/>
      <c r="I52" s="104"/>
      <c r="J52" s="104"/>
      <c r="K52" s="104"/>
      <c r="L52" s="104"/>
      <c r="M52" s="104"/>
      <c r="N52" s="104"/>
      <c r="O52" s="104"/>
      <c r="P52" s="104"/>
      <c r="Q52" s="104"/>
    </row>
    <row r="53" spans="1:17" s="98" customFormat="1" ht="18.95" customHeight="1" x14ac:dyDescent="0.25">
      <c r="A53"/>
      <c r="B53"/>
      <c r="C53"/>
      <c r="D53" s="104"/>
      <c r="E53" s="105"/>
      <c r="F53" s="106"/>
      <c r="G53" s="106"/>
      <c r="H53" s="104"/>
      <c r="I53" s="104"/>
      <c r="J53" s="104"/>
      <c r="K53" s="104"/>
      <c r="L53" s="104"/>
      <c r="M53" s="104"/>
      <c r="N53" s="104"/>
      <c r="O53" s="104"/>
      <c r="P53" s="104"/>
      <c r="Q53" s="104"/>
    </row>
    <row r="54" spans="1:17" s="98" customFormat="1" ht="18.95" customHeight="1" x14ac:dyDescent="0.25">
      <c r="A54"/>
      <c r="B54"/>
      <c r="C54"/>
      <c r="D54" s="104"/>
      <c r="E54" s="105"/>
      <c r="F54" s="106"/>
      <c r="G54" s="106"/>
      <c r="H54" s="104"/>
      <c r="I54" s="104"/>
      <c r="J54" s="104"/>
      <c r="K54" s="104"/>
      <c r="L54" s="104"/>
      <c r="M54" s="104"/>
      <c r="N54" s="104"/>
      <c r="O54" s="104"/>
      <c r="P54" s="104"/>
      <c r="Q54" s="104"/>
    </row>
    <row r="55" spans="1:17" s="98" customFormat="1" ht="18.95" customHeight="1" x14ac:dyDescent="0.25">
      <c r="A55"/>
      <c r="B55"/>
      <c r="C55"/>
      <c r="D55" s="104"/>
      <c r="E55" s="105"/>
      <c r="F55" s="106"/>
      <c r="G55" s="106"/>
      <c r="H55" s="104"/>
      <c r="I55" s="104"/>
      <c r="J55" s="104"/>
      <c r="K55" s="104"/>
      <c r="L55" s="104"/>
      <c r="M55" s="104"/>
      <c r="N55" s="104"/>
      <c r="O55" s="104"/>
      <c r="P55" s="104"/>
      <c r="Q55" s="104"/>
    </row>
    <row r="56" spans="1:17" s="98" customFormat="1" ht="18.95" customHeight="1" x14ac:dyDescent="0.25">
      <c r="A56"/>
      <c r="B56"/>
      <c r="C56"/>
      <c r="D56" s="104"/>
      <c r="E56" s="105"/>
      <c r="F56" s="106"/>
      <c r="G56" s="106"/>
      <c r="H56" s="104"/>
      <c r="I56" s="104"/>
      <c r="J56" s="104"/>
      <c r="K56" s="104"/>
      <c r="L56" s="104"/>
      <c r="M56" s="104"/>
      <c r="N56" s="104"/>
      <c r="O56" s="104"/>
      <c r="P56" s="104"/>
      <c r="Q56" s="104"/>
    </row>
    <row r="57" spans="1:17" s="98" customFormat="1" ht="18.95" customHeight="1" x14ac:dyDescent="0.25">
      <c r="A57"/>
      <c r="B57"/>
      <c r="C57"/>
      <c r="D57" s="104"/>
      <c r="E57" s="105"/>
      <c r="F57" s="106"/>
      <c r="G57" s="106"/>
      <c r="H57" s="104"/>
      <c r="I57" s="104"/>
      <c r="J57" s="104"/>
      <c r="K57" s="104"/>
      <c r="L57" s="104"/>
      <c r="M57" s="104"/>
      <c r="N57" s="104"/>
      <c r="O57" s="104"/>
      <c r="P57" s="104"/>
      <c r="Q57" s="104"/>
    </row>
    <row r="58" spans="1:17" s="98" customFormat="1" ht="18.95" customHeight="1" x14ac:dyDescent="0.25">
      <c r="A58"/>
      <c r="B58"/>
      <c r="C58"/>
      <c r="D58" s="104"/>
      <c r="E58" s="105"/>
      <c r="F58" s="106"/>
      <c r="G58" s="106"/>
      <c r="H58" s="104"/>
      <c r="I58" s="104"/>
      <c r="J58" s="104"/>
      <c r="K58" s="104"/>
      <c r="L58" s="104"/>
      <c r="M58" s="104"/>
      <c r="N58" s="104"/>
      <c r="O58" s="104"/>
      <c r="P58" s="104"/>
      <c r="Q58" s="104"/>
    </row>
    <row r="59" spans="1:17" s="98" customFormat="1" ht="18.95" customHeight="1" x14ac:dyDescent="0.25">
      <c r="A59"/>
      <c r="B59"/>
      <c r="C59"/>
      <c r="D59" s="104"/>
      <c r="E59" s="105"/>
      <c r="F59" s="106"/>
      <c r="G59" s="106"/>
      <c r="H59" s="104"/>
      <c r="I59" s="104"/>
      <c r="J59" s="104"/>
      <c r="K59" s="104"/>
      <c r="L59" s="104"/>
      <c r="M59" s="104"/>
      <c r="N59" s="104"/>
      <c r="O59" s="104"/>
      <c r="P59" s="104"/>
      <c r="Q59" s="104"/>
    </row>
    <row r="60" spans="1:17" s="98" customFormat="1" ht="18.95" customHeight="1" x14ac:dyDescent="0.25">
      <c r="A60"/>
      <c r="B60"/>
      <c r="C60"/>
      <c r="D60" s="104"/>
      <c r="E60" s="105"/>
      <c r="F60" s="106"/>
      <c r="G60" s="106"/>
      <c r="H60" s="104"/>
      <c r="I60" s="104"/>
      <c r="J60" s="104"/>
      <c r="K60" s="104"/>
      <c r="L60" s="104"/>
      <c r="M60" s="104"/>
      <c r="N60" s="104"/>
      <c r="O60" s="104"/>
      <c r="P60" s="104"/>
      <c r="Q60" s="104"/>
    </row>
    <row r="61" spans="1:17" s="98" customFormat="1" ht="18.95" customHeight="1" x14ac:dyDescent="0.25">
      <c r="A61"/>
      <c r="B61"/>
      <c r="C61"/>
      <c r="D61" s="104"/>
      <c r="E61" s="105"/>
      <c r="F61" s="106"/>
      <c r="G61" s="106"/>
      <c r="H61" s="104"/>
      <c r="I61" s="104"/>
      <c r="J61" s="104"/>
      <c r="K61" s="104"/>
      <c r="L61" s="104"/>
      <c r="M61" s="104"/>
      <c r="N61" s="104"/>
      <c r="O61" s="104"/>
      <c r="P61" s="104"/>
      <c r="Q61" s="104"/>
    </row>
    <row r="62" spans="1:17" s="98" customFormat="1" ht="18.95" customHeight="1" x14ac:dyDescent="0.25">
      <c r="A62"/>
      <c r="B62"/>
      <c r="C62"/>
      <c r="D62" s="104"/>
      <c r="E62" s="105"/>
      <c r="F62" s="106"/>
      <c r="G62" s="106"/>
      <c r="H62" s="104"/>
      <c r="I62" s="104"/>
      <c r="J62" s="104"/>
      <c r="K62" s="104"/>
      <c r="L62" s="104"/>
      <c r="M62" s="104"/>
      <c r="N62" s="104"/>
      <c r="O62" s="104"/>
      <c r="P62" s="104"/>
      <c r="Q62" s="104"/>
    </row>
    <row r="63" spans="1:17" s="98" customFormat="1" ht="18.95" customHeight="1" x14ac:dyDescent="0.25">
      <c r="A63"/>
      <c r="B63"/>
      <c r="C63"/>
      <c r="D63" s="104"/>
      <c r="E63" s="105"/>
      <c r="F63" s="106"/>
      <c r="G63" s="106"/>
      <c r="H63" s="104"/>
      <c r="I63" s="104"/>
      <c r="J63" s="104"/>
      <c r="K63" s="104"/>
      <c r="L63" s="104"/>
      <c r="M63" s="104"/>
      <c r="N63" s="104"/>
      <c r="O63" s="104"/>
      <c r="P63" s="104"/>
      <c r="Q63" s="104"/>
    </row>
    <row r="64" spans="1:17" s="98" customFormat="1" ht="18.95" customHeight="1" x14ac:dyDescent="0.25">
      <c r="A64"/>
      <c r="B64"/>
      <c r="C64"/>
      <c r="D64" s="104"/>
      <c r="E64" s="105"/>
      <c r="F64" s="106"/>
      <c r="G64" s="106"/>
      <c r="H64" s="104"/>
      <c r="I64" s="104"/>
      <c r="J64" s="104"/>
      <c r="K64" s="104"/>
      <c r="L64" s="104"/>
      <c r="M64" s="104"/>
      <c r="N64" s="104"/>
      <c r="O64" s="104"/>
      <c r="P64" s="104"/>
      <c r="Q64" s="104"/>
    </row>
    <row r="65" spans="1:17" s="98" customFormat="1" ht="18.95" customHeight="1" x14ac:dyDescent="0.25">
      <c r="A65"/>
      <c r="B65"/>
      <c r="C65"/>
      <c r="D65" s="104"/>
      <c r="E65" s="105"/>
      <c r="F65" s="106"/>
      <c r="G65" s="106"/>
      <c r="H65" s="104"/>
      <c r="I65" s="104"/>
      <c r="J65" s="104"/>
      <c r="K65" s="104"/>
      <c r="L65" s="104"/>
      <c r="M65" s="104"/>
      <c r="N65" s="104"/>
      <c r="O65" s="104"/>
      <c r="P65" s="104"/>
      <c r="Q65" s="104"/>
    </row>
    <row r="66" spans="1:17" s="98" customFormat="1" ht="18.95" customHeight="1" x14ac:dyDescent="0.25">
      <c r="A66"/>
      <c r="B66"/>
      <c r="C66"/>
      <c r="D66" s="104"/>
      <c r="E66" s="105"/>
      <c r="F66" s="106"/>
      <c r="G66" s="106"/>
      <c r="H66" s="104"/>
      <c r="I66" s="104"/>
      <c r="J66" s="104"/>
      <c r="K66" s="104"/>
      <c r="L66" s="104"/>
      <c r="M66" s="104"/>
      <c r="N66" s="104"/>
      <c r="O66" s="104"/>
      <c r="P66" s="104"/>
      <c r="Q66" s="104"/>
    </row>
    <row r="67" spans="1:17" s="98" customFormat="1" ht="18.95" customHeight="1" x14ac:dyDescent="0.25">
      <c r="A67"/>
      <c r="B67"/>
      <c r="C67"/>
      <c r="D67" s="104"/>
      <c r="E67" s="105"/>
      <c r="F67" s="106"/>
      <c r="G67" s="106"/>
      <c r="H67" s="104"/>
      <c r="I67" s="104"/>
      <c r="J67" s="104"/>
      <c r="K67" s="104"/>
      <c r="L67" s="104"/>
      <c r="M67" s="104"/>
      <c r="N67" s="104"/>
      <c r="O67" s="104"/>
      <c r="P67" s="104"/>
      <c r="Q67" s="104"/>
    </row>
    <row r="68" spans="1:17" s="98" customFormat="1" ht="18.95" customHeight="1" x14ac:dyDescent="0.25">
      <c r="A68"/>
      <c r="B68"/>
      <c r="C68"/>
      <c r="D68" s="104"/>
      <c r="E68" s="105"/>
      <c r="F68" s="106"/>
      <c r="G68" s="106"/>
      <c r="H68" s="104"/>
      <c r="I68" s="104"/>
      <c r="J68" s="104"/>
      <c r="K68" s="104"/>
      <c r="L68" s="104"/>
      <c r="M68" s="104"/>
      <c r="N68" s="104"/>
      <c r="O68" s="104"/>
      <c r="P68" s="104"/>
      <c r="Q68" s="104"/>
    </row>
    <row r="69" spans="1:17" s="98" customFormat="1" ht="18.95" customHeight="1" x14ac:dyDescent="0.25">
      <c r="A69"/>
      <c r="B69"/>
      <c r="C69"/>
      <c r="D69" s="104"/>
      <c r="E69" s="105"/>
      <c r="F69" s="106"/>
      <c r="G69" s="106"/>
      <c r="H69" s="104"/>
      <c r="I69" s="104"/>
      <c r="J69" s="104"/>
      <c r="K69" s="104"/>
      <c r="L69" s="104"/>
      <c r="M69" s="104"/>
      <c r="N69" s="104"/>
      <c r="O69" s="104"/>
      <c r="P69" s="104"/>
      <c r="Q69" s="104"/>
    </row>
    <row r="70" spans="1:17" s="98" customFormat="1" ht="18.95" customHeight="1" x14ac:dyDescent="0.25">
      <c r="A70"/>
      <c r="B70"/>
      <c r="C70"/>
      <c r="D70" s="104"/>
      <c r="E70" s="105"/>
      <c r="F70" s="106"/>
      <c r="G70" s="106"/>
      <c r="H70" s="104"/>
      <c r="I70" s="104"/>
      <c r="J70" s="104"/>
      <c r="K70" s="104"/>
      <c r="L70" s="104"/>
      <c r="M70" s="104"/>
      <c r="N70" s="104"/>
      <c r="O70" s="104"/>
      <c r="P70" s="104"/>
      <c r="Q70" s="104"/>
    </row>
    <row r="71" spans="1:17" s="98" customFormat="1" ht="18.95" customHeight="1" x14ac:dyDescent="0.25">
      <c r="A71"/>
      <c r="B71"/>
      <c r="C71"/>
      <c r="D71" s="104"/>
      <c r="E71" s="105"/>
      <c r="F71" s="106"/>
      <c r="G71" s="106"/>
      <c r="H71" s="104"/>
      <c r="I71" s="104"/>
      <c r="J71" s="104"/>
      <c r="K71" s="104"/>
      <c r="L71" s="104"/>
      <c r="M71" s="104"/>
      <c r="N71" s="104"/>
      <c r="O71" s="104"/>
      <c r="P71" s="104"/>
      <c r="Q71" s="104"/>
    </row>
    <row r="72" spans="1:17" s="98" customFormat="1" ht="18.95" customHeight="1" x14ac:dyDescent="0.25">
      <c r="A72"/>
      <c r="B72"/>
      <c r="C72"/>
      <c r="D72" s="104"/>
      <c r="E72" s="105"/>
      <c r="F72" s="106"/>
      <c r="G72" s="106"/>
      <c r="H72" s="104"/>
      <c r="I72" s="104"/>
      <c r="J72" s="104"/>
      <c r="K72" s="104"/>
      <c r="L72" s="104"/>
      <c r="M72" s="104"/>
      <c r="N72" s="104"/>
      <c r="O72" s="104"/>
      <c r="P72" s="104"/>
      <c r="Q72" s="104"/>
    </row>
    <row r="73" spans="1:17" s="98" customFormat="1" ht="18.95" customHeight="1" x14ac:dyDescent="0.25">
      <c r="A73"/>
      <c r="B73"/>
      <c r="C73"/>
      <c r="D73" s="104"/>
      <c r="E73" s="105"/>
      <c r="F73" s="106"/>
      <c r="G73" s="106"/>
      <c r="H73" s="104"/>
      <c r="I73" s="104"/>
      <c r="J73" s="104"/>
      <c r="K73" s="104"/>
      <c r="L73" s="104"/>
      <c r="M73" s="104"/>
      <c r="N73" s="104"/>
      <c r="O73" s="104"/>
      <c r="P73" s="104"/>
      <c r="Q73" s="104"/>
    </row>
    <row r="74" spans="1:17" s="98" customFormat="1" ht="18.95" customHeight="1" x14ac:dyDescent="0.25">
      <c r="A74"/>
      <c r="B74"/>
      <c r="C74"/>
      <c r="D74" s="104"/>
      <c r="E74" s="105"/>
      <c r="F74" s="106"/>
      <c r="G74" s="106"/>
      <c r="H74" s="104"/>
      <c r="I74" s="104"/>
      <c r="J74" s="104"/>
      <c r="K74" s="104"/>
      <c r="L74" s="104"/>
      <c r="M74" s="104"/>
      <c r="N74" s="104"/>
      <c r="O74" s="104"/>
      <c r="P74" s="104"/>
      <c r="Q74" s="104"/>
    </row>
    <row r="75" spans="1:17" s="98" customFormat="1" ht="18.95" customHeight="1" x14ac:dyDescent="0.25">
      <c r="A75"/>
      <c r="B75"/>
      <c r="C75"/>
      <c r="D75" s="104"/>
      <c r="E75" s="105"/>
      <c r="F75" s="106"/>
      <c r="G75" s="106"/>
      <c r="H75" s="104"/>
      <c r="I75" s="104"/>
      <c r="J75" s="104"/>
      <c r="K75" s="104"/>
      <c r="L75" s="104"/>
      <c r="M75" s="104"/>
      <c r="N75" s="104"/>
      <c r="O75" s="104"/>
      <c r="P75" s="104"/>
      <c r="Q75" s="104"/>
    </row>
    <row r="76" spans="1:17" s="98" customFormat="1" ht="18.95" customHeight="1" x14ac:dyDescent="0.25">
      <c r="A76"/>
      <c r="B76"/>
      <c r="C76"/>
      <c r="D76" s="104"/>
      <c r="E76" s="105"/>
      <c r="F76" s="106"/>
      <c r="G76" s="106"/>
      <c r="H76" s="104"/>
      <c r="I76" s="104"/>
      <c r="J76" s="104"/>
      <c r="K76" s="104"/>
      <c r="L76" s="104"/>
      <c r="M76" s="104"/>
      <c r="N76" s="104"/>
      <c r="O76" s="104"/>
      <c r="P76" s="104"/>
      <c r="Q76" s="104"/>
    </row>
    <row r="77" spans="1:17" s="98" customFormat="1" ht="18.95" customHeight="1" x14ac:dyDescent="0.25">
      <c r="A77"/>
      <c r="B77"/>
      <c r="C77"/>
      <c r="D77" s="104"/>
      <c r="E77" s="105"/>
      <c r="F77" s="106"/>
      <c r="G77" s="106"/>
      <c r="H77" s="104"/>
      <c r="I77" s="104"/>
      <c r="J77" s="104"/>
      <c r="K77" s="104"/>
      <c r="L77" s="104"/>
      <c r="M77" s="104"/>
      <c r="N77" s="104"/>
      <c r="O77" s="104"/>
      <c r="P77" s="104"/>
      <c r="Q77" s="104"/>
    </row>
    <row r="78" spans="1:17" s="98" customFormat="1" ht="18.95" customHeight="1" x14ac:dyDescent="0.25">
      <c r="A78"/>
      <c r="B78"/>
      <c r="C78"/>
      <c r="D78" s="104"/>
      <c r="E78" s="105"/>
      <c r="F78" s="106"/>
      <c r="G78" s="106"/>
      <c r="H78" s="104"/>
      <c r="I78" s="104"/>
      <c r="J78" s="104"/>
      <c r="K78" s="104"/>
      <c r="L78" s="104"/>
      <c r="M78" s="104"/>
      <c r="N78" s="104"/>
      <c r="O78" s="104"/>
      <c r="P78" s="104"/>
      <c r="Q78" s="104"/>
    </row>
    <row r="79" spans="1:17" s="98" customFormat="1" ht="18.95" customHeight="1" x14ac:dyDescent="0.25">
      <c r="A79"/>
      <c r="B79"/>
      <c r="C79"/>
      <c r="D79" s="104"/>
      <c r="E79" s="105"/>
      <c r="F79" s="106"/>
      <c r="G79" s="106"/>
      <c r="H79" s="104"/>
      <c r="I79" s="104"/>
      <c r="J79" s="104"/>
      <c r="K79" s="104"/>
      <c r="L79" s="104"/>
      <c r="M79" s="104"/>
      <c r="N79" s="104"/>
      <c r="O79" s="104"/>
      <c r="P79" s="104"/>
      <c r="Q79" s="104"/>
    </row>
    <row r="80" spans="1:17" s="98" customFormat="1" ht="18.95" customHeight="1" x14ac:dyDescent="0.25">
      <c r="A80"/>
      <c r="B80"/>
      <c r="C80"/>
      <c r="D80" s="104"/>
      <c r="E80" s="105"/>
      <c r="F80" s="106"/>
      <c r="G80" s="106"/>
      <c r="H80" s="104"/>
      <c r="I80" s="104"/>
      <c r="J80" s="104"/>
      <c r="K80" s="104"/>
      <c r="L80" s="104"/>
      <c r="M80" s="104"/>
      <c r="N80" s="104"/>
      <c r="O80" s="104"/>
      <c r="P80" s="104"/>
      <c r="Q80" s="104"/>
    </row>
    <row r="81" spans="1:17" s="98" customFormat="1" ht="18.95" customHeight="1" x14ac:dyDescent="0.25">
      <c r="A81"/>
      <c r="B81"/>
      <c r="C81"/>
      <c r="D81" s="104"/>
      <c r="E81" s="105"/>
      <c r="F81" s="106"/>
      <c r="G81" s="106"/>
      <c r="H81" s="104"/>
      <c r="I81" s="104"/>
      <c r="J81" s="104"/>
      <c r="K81" s="104"/>
      <c r="L81" s="104"/>
      <c r="M81" s="104"/>
      <c r="N81" s="104"/>
      <c r="O81" s="104"/>
      <c r="P81" s="104"/>
      <c r="Q81" s="104"/>
    </row>
    <row r="82" spans="1:17" s="98" customFormat="1" ht="18.95" customHeight="1" x14ac:dyDescent="0.25">
      <c r="A82"/>
      <c r="B82"/>
      <c r="C82"/>
      <c r="D82" s="104"/>
      <c r="E82" s="105"/>
      <c r="F82" s="106"/>
      <c r="G82" s="106"/>
      <c r="H82" s="104"/>
      <c r="I82" s="104"/>
      <c r="J82" s="104"/>
      <c r="K82" s="104"/>
      <c r="L82" s="104"/>
      <c r="M82" s="104"/>
      <c r="N82" s="104"/>
      <c r="O82" s="104"/>
      <c r="P82" s="104"/>
      <c r="Q82" s="104"/>
    </row>
    <row r="83" spans="1:17" s="98" customFormat="1" ht="18.95" customHeight="1" x14ac:dyDescent="0.25">
      <c r="A83"/>
      <c r="B83"/>
      <c r="C83"/>
      <c r="D83" s="104"/>
      <c r="E83" s="105"/>
      <c r="F83" s="106"/>
      <c r="G83" s="106"/>
      <c r="H83" s="104"/>
      <c r="I83" s="104"/>
      <c r="J83" s="104"/>
      <c r="K83" s="104"/>
      <c r="L83" s="104"/>
      <c r="M83" s="104"/>
      <c r="N83" s="104"/>
      <c r="O83" s="104"/>
      <c r="P83" s="104"/>
      <c r="Q83" s="104"/>
    </row>
    <row r="84" spans="1:17" s="98" customFormat="1" ht="18.95" customHeight="1" x14ac:dyDescent="0.25">
      <c r="A84"/>
      <c r="B84"/>
      <c r="C84"/>
      <c r="D84" s="104"/>
      <c r="E84" s="105"/>
      <c r="F84" s="106"/>
      <c r="G84" s="106"/>
      <c r="H84" s="104"/>
      <c r="I84" s="104"/>
      <c r="J84" s="104"/>
      <c r="K84" s="104"/>
      <c r="L84" s="104"/>
      <c r="M84" s="104"/>
      <c r="N84" s="104"/>
      <c r="O84" s="104"/>
      <c r="P84" s="104"/>
      <c r="Q84" s="104"/>
    </row>
    <row r="85" spans="1:17" s="98" customFormat="1" ht="18.95" customHeight="1" x14ac:dyDescent="0.25">
      <c r="A85"/>
      <c r="B85"/>
      <c r="C85"/>
      <c r="D85" s="104"/>
      <c r="E85" s="105"/>
      <c r="F85" s="106"/>
      <c r="G85" s="106"/>
      <c r="H85" s="104"/>
      <c r="I85" s="104"/>
      <c r="J85" s="104"/>
      <c r="K85" s="104"/>
      <c r="L85" s="104"/>
      <c r="M85" s="104"/>
      <c r="N85" s="104"/>
      <c r="O85" s="104"/>
      <c r="P85" s="104"/>
      <c r="Q85" s="104"/>
    </row>
    <row r="86" spans="1:17" s="98" customFormat="1" ht="18.95" customHeight="1" x14ac:dyDescent="0.25">
      <c r="A86"/>
      <c r="B86"/>
      <c r="C86"/>
      <c r="D86" s="104"/>
      <c r="E86" s="105"/>
      <c r="F86" s="106"/>
      <c r="G86" s="106"/>
      <c r="H86" s="104"/>
      <c r="I86" s="104"/>
      <c r="J86" s="104"/>
      <c r="K86" s="104"/>
      <c r="L86" s="104"/>
      <c r="M86" s="104"/>
      <c r="N86" s="104"/>
      <c r="O86" s="104"/>
      <c r="P86" s="104"/>
      <c r="Q86" s="104"/>
    </row>
    <row r="87" spans="1:17" s="98" customFormat="1" ht="18.95" customHeight="1" x14ac:dyDescent="0.25">
      <c r="A87"/>
      <c r="B87"/>
      <c r="C87"/>
      <c r="D87" s="104"/>
      <c r="E87" s="105"/>
      <c r="F87" s="106"/>
      <c r="G87" s="106"/>
      <c r="H87" s="104"/>
      <c r="I87" s="104"/>
      <c r="J87" s="104"/>
      <c r="K87" s="104"/>
      <c r="L87" s="104"/>
      <c r="M87" s="104"/>
      <c r="N87" s="104"/>
      <c r="O87" s="104"/>
      <c r="P87" s="104"/>
      <c r="Q87" s="104"/>
    </row>
    <row r="88" spans="1:17" s="98" customFormat="1" ht="18.95" customHeight="1" x14ac:dyDescent="0.25">
      <c r="A88"/>
      <c r="B88"/>
      <c r="C88"/>
      <c r="D88" s="104"/>
      <c r="E88" s="105"/>
      <c r="F88" s="106"/>
      <c r="G88" s="106"/>
      <c r="H88" s="104"/>
      <c r="I88" s="104"/>
      <c r="J88" s="104"/>
      <c r="K88" s="104"/>
      <c r="L88" s="104"/>
      <c r="M88" s="104"/>
      <c r="N88" s="104"/>
      <c r="O88" s="104"/>
      <c r="P88" s="104"/>
      <c r="Q88" s="104"/>
    </row>
    <row r="89" spans="1:17" s="98" customFormat="1" ht="18.95" customHeight="1" x14ac:dyDescent="0.25">
      <c r="A89"/>
      <c r="B89"/>
      <c r="C89"/>
      <c r="D89" s="104"/>
      <c r="E89" s="105"/>
      <c r="F89" s="106"/>
      <c r="G89" s="106"/>
      <c r="H89" s="104"/>
      <c r="I89" s="104"/>
      <c r="J89" s="104"/>
      <c r="K89" s="104"/>
      <c r="L89" s="104"/>
      <c r="M89" s="104"/>
      <c r="N89" s="104"/>
      <c r="O89" s="104"/>
      <c r="P89" s="104"/>
      <c r="Q89" s="104"/>
    </row>
    <row r="90" spans="1:17" s="98" customFormat="1" ht="18.95" customHeight="1" x14ac:dyDescent="0.25">
      <c r="A90"/>
      <c r="B90"/>
      <c r="C90"/>
      <c r="D90" s="104"/>
      <c r="E90" s="105"/>
      <c r="F90" s="106"/>
      <c r="G90" s="106"/>
      <c r="H90" s="104"/>
      <c r="I90" s="104"/>
      <c r="J90" s="104"/>
      <c r="K90" s="104"/>
      <c r="L90" s="104"/>
      <c r="M90" s="104"/>
      <c r="N90" s="104"/>
      <c r="O90" s="104"/>
      <c r="P90" s="104"/>
      <c r="Q90" s="104"/>
    </row>
    <row r="91" spans="1:17" s="98" customFormat="1" ht="18.95" customHeight="1" x14ac:dyDescent="0.25">
      <c r="A91"/>
      <c r="B91"/>
      <c r="C91"/>
      <c r="D91" s="104"/>
      <c r="E91" s="105"/>
      <c r="F91" s="106"/>
      <c r="G91" s="106"/>
      <c r="H91" s="104"/>
      <c r="I91" s="104"/>
      <c r="J91" s="104"/>
      <c r="K91" s="104"/>
      <c r="L91" s="104"/>
      <c r="M91" s="104"/>
      <c r="N91" s="104"/>
      <c r="O91" s="104"/>
      <c r="P91" s="104"/>
      <c r="Q91" s="104"/>
    </row>
    <row r="92" spans="1:17" s="98" customFormat="1" ht="18.95" customHeight="1" x14ac:dyDescent="0.25">
      <c r="A92"/>
      <c r="B92"/>
      <c r="C92"/>
      <c r="D92" s="104"/>
      <c r="E92" s="105"/>
      <c r="F92" s="106"/>
      <c r="G92" s="106"/>
      <c r="H92" s="104"/>
      <c r="I92" s="104"/>
      <c r="J92" s="104"/>
      <c r="K92" s="104"/>
      <c r="L92" s="104"/>
      <c r="M92" s="104"/>
      <c r="N92" s="104"/>
      <c r="O92" s="104"/>
      <c r="P92" s="104"/>
      <c r="Q92" s="104"/>
    </row>
    <row r="93" spans="1:17" s="98" customFormat="1" ht="18.95" customHeight="1" x14ac:dyDescent="0.25">
      <c r="A93"/>
      <c r="B93"/>
      <c r="C93"/>
      <c r="D93" s="104"/>
      <c r="E93" s="105"/>
      <c r="F93" s="106"/>
      <c r="G93" s="106"/>
      <c r="H93" s="104"/>
      <c r="I93" s="104"/>
      <c r="J93" s="104"/>
      <c r="K93" s="104"/>
      <c r="L93" s="104"/>
      <c r="M93" s="104"/>
      <c r="N93" s="104"/>
      <c r="O93" s="104"/>
      <c r="P93" s="104"/>
      <c r="Q93" s="104"/>
    </row>
    <row r="94" spans="1:17" s="98" customFormat="1" ht="18.95" customHeight="1" x14ac:dyDescent="0.25">
      <c r="A94"/>
      <c r="B94"/>
      <c r="C94"/>
      <c r="D94" s="104"/>
      <c r="E94" s="105"/>
      <c r="F94" s="106"/>
      <c r="G94" s="106"/>
      <c r="H94" s="104"/>
      <c r="I94" s="104"/>
      <c r="J94" s="104"/>
      <c r="K94" s="104"/>
      <c r="L94" s="104"/>
      <c r="M94" s="104"/>
      <c r="N94" s="104"/>
      <c r="O94" s="104"/>
      <c r="P94" s="104"/>
      <c r="Q94" s="104"/>
    </row>
    <row r="95" spans="1:17" s="98" customFormat="1" ht="18.95" customHeight="1" x14ac:dyDescent="0.25">
      <c r="A95"/>
      <c r="B95"/>
      <c r="C95"/>
      <c r="D95" s="104"/>
      <c r="E95" s="105"/>
      <c r="F95" s="106"/>
      <c r="G95" s="106"/>
      <c r="H95" s="104"/>
      <c r="I95" s="104"/>
      <c r="J95" s="104"/>
      <c r="K95" s="104"/>
      <c r="L95" s="104"/>
      <c r="M95" s="104"/>
      <c r="N95" s="104"/>
      <c r="O95" s="104"/>
      <c r="P95" s="104"/>
      <c r="Q95" s="104"/>
    </row>
    <row r="96" spans="1:17" s="98" customFormat="1" ht="18.95" customHeight="1" x14ac:dyDescent="0.25">
      <c r="A96"/>
      <c r="B96"/>
      <c r="C96"/>
      <c r="D96" s="104"/>
      <c r="E96" s="105"/>
      <c r="F96" s="106"/>
      <c r="G96" s="106"/>
      <c r="H96" s="104"/>
      <c r="I96" s="104"/>
      <c r="J96" s="104"/>
      <c r="K96" s="104"/>
      <c r="L96" s="104"/>
      <c r="M96" s="104"/>
      <c r="N96" s="104"/>
      <c r="O96" s="104"/>
      <c r="P96" s="104"/>
      <c r="Q96" s="104"/>
    </row>
    <row r="97" spans="1:17" s="98" customFormat="1" ht="18.95" customHeight="1" x14ac:dyDescent="0.25">
      <c r="A97"/>
      <c r="B97"/>
      <c r="C97"/>
      <c r="D97" s="104"/>
      <c r="E97" s="105"/>
      <c r="F97" s="106"/>
      <c r="G97" s="106"/>
      <c r="H97" s="104"/>
      <c r="I97" s="104"/>
      <c r="J97" s="104"/>
      <c r="K97" s="104"/>
      <c r="L97" s="104"/>
      <c r="M97" s="104"/>
      <c r="N97" s="104"/>
      <c r="O97" s="104"/>
      <c r="P97" s="104"/>
      <c r="Q97" s="104"/>
    </row>
    <row r="98" spans="1:17" s="98" customFormat="1" ht="18.95" customHeight="1" x14ac:dyDescent="0.25">
      <c r="A98"/>
      <c r="B98"/>
      <c r="C98"/>
      <c r="D98" s="104"/>
      <c r="E98" s="105"/>
      <c r="F98" s="106"/>
      <c r="G98" s="106"/>
      <c r="H98" s="104"/>
      <c r="I98" s="104"/>
      <c r="J98" s="104"/>
      <c r="K98" s="104"/>
      <c r="L98" s="104"/>
      <c r="M98" s="104"/>
      <c r="N98" s="104"/>
      <c r="O98" s="104"/>
      <c r="P98" s="104"/>
      <c r="Q98" s="104"/>
    </row>
    <row r="99" spans="1:17" s="98" customFormat="1" ht="18.95" customHeight="1" x14ac:dyDescent="0.25">
      <c r="A99"/>
      <c r="B99"/>
      <c r="C99"/>
      <c r="D99" s="104"/>
      <c r="E99" s="105"/>
      <c r="F99" s="106"/>
      <c r="G99" s="106"/>
      <c r="H99" s="104"/>
      <c r="I99" s="104"/>
      <c r="J99" s="104"/>
      <c r="K99" s="104"/>
      <c r="L99" s="104"/>
      <c r="M99" s="104"/>
      <c r="N99" s="104"/>
      <c r="O99" s="104"/>
      <c r="P99" s="104"/>
      <c r="Q99" s="104"/>
    </row>
    <row r="100" spans="1:17" s="98" customFormat="1" ht="18.95" customHeight="1" x14ac:dyDescent="0.25">
      <c r="A100"/>
      <c r="B100"/>
      <c r="C100"/>
      <c r="D100" s="104"/>
      <c r="E100" s="105"/>
      <c r="F100" s="106"/>
      <c r="G100" s="106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</row>
    <row r="101" spans="1:17" s="98" customFormat="1" ht="18.95" customHeight="1" x14ac:dyDescent="0.25">
      <c r="A101"/>
      <c r="B101"/>
      <c r="C101"/>
      <c r="D101" s="104"/>
      <c r="E101" s="105"/>
      <c r="F101" s="106"/>
      <c r="G101" s="106"/>
      <c r="H101" s="104"/>
      <c r="I101" s="104"/>
      <c r="J101" s="104"/>
      <c r="K101" s="104"/>
      <c r="L101" s="104"/>
      <c r="M101" s="104"/>
      <c r="N101" s="104"/>
      <c r="O101" s="104"/>
      <c r="P101" s="104"/>
      <c r="Q101" s="104"/>
    </row>
    <row r="102" spans="1:17" s="98" customFormat="1" ht="18.95" customHeight="1" x14ac:dyDescent="0.25">
      <c r="A102"/>
      <c r="B102"/>
      <c r="C102"/>
      <c r="D102" s="104"/>
      <c r="E102" s="105"/>
      <c r="F102" s="106"/>
      <c r="G102" s="106"/>
      <c r="H102" s="104"/>
      <c r="I102" s="104"/>
      <c r="J102" s="104"/>
      <c r="K102" s="104"/>
      <c r="L102" s="104"/>
      <c r="M102" s="104"/>
      <c r="N102" s="104"/>
      <c r="O102" s="104"/>
      <c r="P102" s="104"/>
      <c r="Q102" s="104"/>
    </row>
    <row r="103" spans="1:17" s="98" customFormat="1" ht="18.95" customHeight="1" x14ac:dyDescent="0.25">
      <c r="A103"/>
      <c r="B103"/>
      <c r="C103"/>
      <c r="D103" s="104"/>
      <c r="E103" s="105"/>
      <c r="F103" s="106"/>
      <c r="G103" s="106"/>
      <c r="H103" s="104"/>
      <c r="I103" s="104"/>
      <c r="J103" s="104"/>
      <c r="K103" s="104"/>
      <c r="L103" s="104"/>
      <c r="M103" s="104"/>
      <c r="N103" s="104"/>
      <c r="O103" s="104"/>
      <c r="P103" s="104"/>
      <c r="Q103" s="104"/>
    </row>
    <row r="104" spans="1:17" s="98" customFormat="1" ht="18.95" customHeight="1" x14ac:dyDescent="0.25">
      <c r="A104"/>
      <c r="B104"/>
      <c r="C104"/>
      <c r="D104" s="104"/>
      <c r="E104" s="105"/>
      <c r="F104" s="106"/>
      <c r="G104" s="106"/>
      <c r="H104" s="104"/>
      <c r="I104" s="104"/>
      <c r="J104" s="104"/>
      <c r="K104" s="104"/>
      <c r="L104" s="104"/>
      <c r="M104" s="104"/>
      <c r="N104" s="104"/>
      <c r="O104" s="104"/>
      <c r="P104" s="104"/>
      <c r="Q104" s="104"/>
    </row>
    <row r="105" spans="1:17" s="98" customFormat="1" ht="18.95" customHeight="1" x14ac:dyDescent="0.25">
      <c r="A105"/>
      <c r="B105"/>
      <c r="C105"/>
      <c r="D105" s="104"/>
      <c r="E105" s="105"/>
      <c r="F105" s="106"/>
      <c r="G105" s="106"/>
      <c r="H105" s="104"/>
      <c r="I105" s="104"/>
      <c r="J105" s="104"/>
      <c r="K105" s="104"/>
      <c r="L105" s="104"/>
      <c r="M105" s="104"/>
      <c r="N105" s="104"/>
      <c r="O105" s="104"/>
      <c r="P105" s="104"/>
      <c r="Q105" s="104"/>
    </row>
    <row r="106" spans="1:17" s="98" customFormat="1" ht="18.95" customHeight="1" x14ac:dyDescent="0.25">
      <c r="A106"/>
      <c r="B106"/>
      <c r="C106"/>
      <c r="D106" s="104"/>
      <c r="E106" s="105"/>
      <c r="F106" s="106"/>
      <c r="G106" s="106"/>
      <c r="H106" s="104"/>
      <c r="I106" s="104"/>
      <c r="J106" s="104"/>
      <c r="K106" s="104"/>
      <c r="L106" s="104"/>
      <c r="M106" s="104"/>
      <c r="N106" s="104"/>
      <c r="O106" s="104"/>
      <c r="P106" s="104"/>
      <c r="Q106" s="104"/>
    </row>
    <row r="107" spans="1:17" s="98" customFormat="1" ht="18.95" customHeight="1" x14ac:dyDescent="0.25">
      <c r="A107"/>
      <c r="B107"/>
      <c r="C107"/>
      <c r="D107" s="104"/>
      <c r="E107" s="105"/>
      <c r="F107" s="106"/>
      <c r="G107" s="106"/>
      <c r="H107" s="104"/>
      <c r="I107" s="104"/>
      <c r="J107" s="104"/>
      <c r="K107" s="104"/>
      <c r="L107" s="104"/>
      <c r="M107" s="104"/>
      <c r="N107" s="104"/>
      <c r="O107" s="104"/>
      <c r="P107" s="104"/>
      <c r="Q107" s="104"/>
    </row>
    <row r="108" spans="1:17" s="98" customFormat="1" ht="18.95" customHeight="1" x14ac:dyDescent="0.25">
      <c r="A108"/>
      <c r="B108"/>
      <c r="C108"/>
      <c r="D108" s="104"/>
      <c r="E108" s="105"/>
      <c r="F108" s="106"/>
      <c r="G108" s="106"/>
      <c r="H108" s="104"/>
      <c r="I108" s="104"/>
      <c r="J108" s="104"/>
      <c r="K108" s="104"/>
      <c r="L108" s="104"/>
      <c r="M108" s="104"/>
      <c r="N108" s="104"/>
      <c r="O108" s="104"/>
      <c r="P108" s="104"/>
      <c r="Q108" s="104"/>
    </row>
    <row r="109" spans="1:17" s="98" customFormat="1" ht="18.95" customHeight="1" x14ac:dyDescent="0.25">
      <c r="A109"/>
      <c r="B109"/>
      <c r="C109"/>
      <c r="D109" s="104"/>
      <c r="E109" s="105"/>
      <c r="F109" s="106"/>
      <c r="G109" s="106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</row>
    <row r="110" spans="1:17" s="98" customFormat="1" ht="18.95" customHeight="1" x14ac:dyDescent="0.25">
      <c r="A110"/>
      <c r="B110"/>
      <c r="C110"/>
      <c r="D110" s="104"/>
      <c r="E110" s="105"/>
      <c r="F110" s="106"/>
      <c r="G110" s="106"/>
      <c r="H110" s="104"/>
      <c r="I110" s="104"/>
      <c r="J110" s="104"/>
      <c r="K110" s="104"/>
      <c r="L110" s="104"/>
      <c r="M110" s="104"/>
      <c r="N110" s="104"/>
      <c r="O110" s="104"/>
      <c r="P110" s="104"/>
      <c r="Q110" s="104"/>
    </row>
    <row r="111" spans="1:17" s="98" customFormat="1" ht="18.95" customHeight="1" x14ac:dyDescent="0.25">
      <c r="A111"/>
      <c r="B111"/>
      <c r="C111"/>
      <c r="D111" s="104"/>
      <c r="E111" s="105"/>
      <c r="F111" s="106"/>
      <c r="G111" s="106"/>
      <c r="H111" s="104"/>
      <c r="I111" s="104"/>
      <c r="J111" s="104"/>
      <c r="K111" s="104"/>
      <c r="L111" s="104"/>
      <c r="M111" s="104"/>
      <c r="N111" s="104"/>
      <c r="O111" s="104"/>
      <c r="P111" s="104"/>
      <c r="Q111" s="104"/>
    </row>
    <row r="112" spans="1:17" s="98" customFormat="1" ht="18.95" customHeight="1" x14ac:dyDescent="0.25">
      <c r="A112"/>
      <c r="B112"/>
      <c r="C112"/>
      <c r="D112" s="104"/>
      <c r="E112" s="105"/>
      <c r="F112" s="106"/>
      <c r="G112" s="106"/>
      <c r="H112" s="104"/>
      <c r="I112" s="104"/>
      <c r="J112" s="104"/>
      <c r="K112" s="104"/>
      <c r="L112" s="104"/>
      <c r="M112" s="104"/>
      <c r="N112" s="104"/>
      <c r="O112" s="104"/>
      <c r="P112" s="104"/>
      <c r="Q112" s="104"/>
    </row>
    <row r="113" spans="1:17" s="98" customFormat="1" ht="18.95" customHeight="1" x14ac:dyDescent="0.25">
      <c r="A113"/>
      <c r="B113"/>
      <c r="C113"/>
      <c r="D113" s="104"/>
      <c r="E113" s="105"/>
      <c r="F113" s="106"/>
      <c r="G113" s="106"/>
      <c r="H113" s="104"/>
      <c r="I113" s="104"/>
      <c r="J113" s="104"/>
      <c r="K113" s="104"/>
      <c r="L113" s="104"/>
      <c r="M113" s="104"/>
      <c r="N113" s="104"/>
      <c r="O113" s="104"/>
      <c r="P113" s="104"/>
      <c r="Q113" s="104"/>
    </row>
    <row r="114" spans="1:17" s="98" customFormat="1" ht="18.95" customHeight="1" x14ac:dyDescent="0.25">
      <c r="A114"/>
      <c r="B114"/>
      <c r="C114"/>
      <c r="D114" s="104"/>
      <c r="E114" s="105"/>
      <c r="F114" s="106"/>
      <c r="G114" s="106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</row>
    <row r="115" spans="1:17" s="98" customFormat="1" ht="18.95" customHeight="1" x14ac:dyDescent="0.25">
      <c r="A115"/>
      <c r="B115"/>
      <c r="C115"/>
      <c r="D115" s="104"/>
      <c r="E115" s="105"/>
      <c r="F115" s="106"/>
      <c r="G115" s="106"/>
      <c r="H115" s="104"/>
      <c r="I115" s="104"/>
      <c r="J115" s="104"/>
      <c r="K115" s="104"/>
      <c r="L115" s="104"/>
      <c r="M115" s="104"/>
      <c r="N115" s="104"/>
      <c r="O115" s="104"/>
      <c r="P115" s="104"/>
      <c r="Q115" s="104"/>
    </row>
    <row r="116" spans="1:17" s="98" customFormat="1" ht="18.95" customHeight="1" x14ac:dyDescent="0.25">
      <c r="A116"/>
      <c r="B116"/>
      <c r="C116"/>
      <c r="D116" s="104"/>
      <c r="E116" s="105"/>
      <c r="F116" s="106"/>
      <c r="G116" s="106"/>
      <c r="H116" s="104"/>
      <c r="I116" s="104"/>
      <c r="J116" s="104"/>
      <c r="K116" s="104"/>
      <c r="L116" s="104"/>
      <c r="M116" s="104"/>
      <c r="N116" s="104"/>
      <c r="O116" s="104"/>
      <c r="P116" s="104"/>
      <c r="Q116" s="104"/>
    </row>
    <row r="117" spans="1:17" s="98" customFormat="1" ht="18.95" customHeight="1" x14ac:dyDescent="0.25">
      <c r="A117"/>
      <c r="B117"/>
      <c r="C117"/>
      <c r="D117" s="104"/>
      <c r="E117" s="105"/>
      <c r="F117" s="106"/>
      <c r="G117" s="106"/>
      <c r="H117" s="104"/>
      <c r="I117" s="104"/>
      <c r="J117" s="104"/>
      <c r="K117" s="104"/>
      <c r="L117" s="104"/>
      <c r="M117" s="104"/>
      <c r="N117" s="104"/>
      <c r="O117" s="104"/>
      <c r="P117" s="104"/>
      <c r="Q117" s="104"/>
    </row>
    <row r="118" spans="1:17" s="98" customFormat="1" ht="18.95" customHeight="1" x14ac:dyDescent="0.25">
      <c r="A118"/>
      <c r="B118"/>
      <c r="C118"/>
      <c r="D118" s="104"/>
      <c r="E118" s="105"/>
      <c r="F118" s="106"/>
      <c r="G118" s="106"/>
      <c r="H118" s="104"/>
      <c r="I118" s="104"/>
      <c r="J118" s="104"/>
      <c r="K118" s="104"/>
      <c r="L118" s="104"/>
      <c r="M118" s="104"/>
      <c r="N118" s="104"/>
      <c r="O118" s="104"/>
      <c r="P118" s="104"/>
      <c r="Q118" s="104"/>
    </row>
    <row r="119" spans="1:17" s="98" customFormat="1" ht="18.95" customHeight="1" x14ac:dyDescent="0.25">
      <c r="A119"/>
      <c r="B119"/>
      <c r="C119"/>
      <c r="D119" s="104"/>
      <c r="E119" s="105"/>
      <c r="F119" s="106"/>
      <c r="G119" s="106"/>
      <c r="H119" s="104"/>
      <c r="I119" s="104"/>
      <c r="J119" s="104"/>
      <c r="K119" s="104"/>
      <c r="L119" s="104"/>
      <c r="M119" s="104"/>
      <c r="N119" s="104"/>
      <c r="O119" s="104"/>
      <c r="P119" s="104"/>
      <c r="Q119" s="104"/>
    </row>
    <row r="120" spans="1:17" s="98" customFormat="1" ht="18.95" customHeight="1" x14ac:dyDescent="0.25">
      <c r="A120"/>
      <c r="B120"/>
      <c r="C120"/>
      <c r="D120" s="104"/>
      <c r="E120" s="105"/>
      <c r="F120" s="106"/>
      <c r="G120" s="106"/>
      <c r="H120" s="104"/>
      <c r="I120" s="104"/>
      <c r="J120" s="104"/>
      <c r="K120" s="104"/>
      <c r="L120" s="104"/>
      <c r="M120" s="104"/>
      <c r="N120" s="104"/>
      <c r="O120" s="104"/>
      <c r="P120" s="104"/>
      <c r="Q120" s="104"/>
    </row>
    <row r="121" spans="1:17" s="98" customFormat="1" ht="18.95" customHeight="1" x14ac:dyDescent="0.25">
      <c r="A121"/>
      <c r="B121"/>
      <c r="C121"/>
      <c r="D121" s="104"/>
      <c r="E121" s="105"/>
      <c r="F121" s="106"/>
      <c r="G121" s="106"/>
      <c r="H121" s="104"/>
      <c r="I121" s="104"/>
      <c r="J121" s="104"/>
      <c r="K121" s="104"/>
      <c r="L121" s="104"/>
      <c r="M121" s="104"/>
      <c r="N121" s="104"/>
      <c r="O121" s="104"/>
      <c r="P121" s="104"/>
      <c r="Q121" s="104"/>
    </row>
    <row r="122" spans="1:17" s="98" customFormat="1" ht="18.95" customHeight="1" x14ac:dyDescent="0.25">
      <c r="A122"/>
      <c r="B122"/>
      <c r="C122"/>
      <c r="D122" s="104"/>
      <c r="E122" s="105"/>
      <c r="F122" s="106"/>
      <c r="G122" s="106"/>
      <c r="H122" s="104"/>
      <c r="I122" s="104"/>
      <c r="J122" s="104"/>
      <c r="K122" s="104"/>
      <c r="L122" s="104"/>
      <c r="M122" s="104"/>
      <c r="N122" s="104"/>
      <c r="O122" s="104"/>
      <c r="P122" s="104"/>
      <c r="Q122" s="104"/>
    </row>
    <row r="123" spans="1:17" s="98" customFormat="1" ht="18.95" customHeight="1" x14ac:dyDescent="0.25">
      <c r="A123"/>
      <c r="B123"/>
      <c r="C123"/>
      <c r="D123" s="104"/>
      <c r="E123" s="105"/>
      <c r="F123" s="106"/>
      <c r="G123" s="106"/>
      <c r="H123" s="104"/>
      <c r="I123" s="104"/>
      <c r="J123" s="104"/>
      <c r="K123" s="104"/>
      <c r="L123" s="104"/>
      <c r="M123" s="104"/>
      <c r="N123" s="104"/>
      <c r="O123" s="104"/>
      <c r="P123" s="104"/>
      <c r="Q123" s="104"/>
    </row>
    <row r="124" spans="1:17" s="98" customFormat="1" ht="18.95" customHeight="1" x14ac:dyDescent="0.25">
      <c r="A124"/>
      <c r="B124"/>
      <c r="C124"/>
      <c r="D124" s="104"/>
      <c r="E124" s="105"/>
      <c r="F124" s="106"/>
      <c r="G124" s="106"/>
      <c r="H124" s="104"/>
      <c r="I124" s="104"/>
      <c r="J124" s="104"/>
      <c r="K124" s="104"/>
      <c r="L124" s="104"/>
      <c r="M124" s="104"/>
      <c r="N124" s="104"/>
      <c r="O124" s="104"/>
      <c r="P124" s="104"/>
      <c r="Q124" s="104"/>
    </row>
    <row r="125" spans="1:17" s="98" customFormat="1" ht="18.95" customHeight="1" x14ac:dyDescent="0.25">
      <c r="A125"/>
      <c r="B125"/>
      <c r="C125"/>
      <c r="D125" s="104"/>
      <c r="E125" s="105"/>
      <c r="F125" s="106"/>
      <c r="G125" s="106"/>
      <c r="H125" s="104"/>
      <c r="I125" s="104"/>
      <c r="J125" s="104"/>
      <c r="K125" s="104"/>
      <c r="L125" s="104"/>
      <c r="M125" s="104"/>
      <c r="N125" s="104"/>
      <c r="O125" s="104"/>
      <c r="P125" s="104"/>
      <c r="Q125" s="104"/>
    </row>
    <row r="126" spans="1:17" s="98" customFormat="1" ht="18.95" customHeight="1" x14ac:dyDescent="0.25">
      <c r="A126"/>
      <c r="B126"/>
      <c r="C126"/>
      <c r="D126" s="104"/>
      <c r="E126" s="105"/>
      <c r="F126" s="106"/>
      <c r="G126" s="106"/>
      <c r="H126" s="104"/>
      <c r="I126" s="104"/>
      <c r="J126" s="104"/>
      <c r="K126" s="104"/>
      <c r="L126" s="104"/>
      <c r="M126" s="104"/>
      <c r="N126" s="104"/>
      <c r="O126" s="104"/>
      <c r="P126" s="104"/>
      <c r="Q126" s="104"/>
    </row>
    <row r="127" spans="1:17" s="98" customFormat="1" ht="18.95" customHeight="1" x14ac:dyDescent="0.25">
      <c r="A127"/>
      <c r="B127"/>
      <c r="C127"/>
      <c r="D127" s="104"/>
      <c r="E127" s="105"/>
      <c r="F127" s="106"/>
      <c r="G127" s="106"/>
      <c r="H127" s="104"/>
      <c r="I127" s="104"/>
      <c r="J127" s="104"/>
      <c r="K127" s="104"/>
      <c r="L127" s="104"/>
      <c r="M127" s="104"/>
      <c r="N127" s="104"/>
      <c r="O127" s="104"/>
      <c r="P127" s="104"/>
      <c r="Q127" s="104"/>
    </row>
    <row r="128" spans="1:17" s="98" customFormat="1" ht="18.95" customHeight="1" x14ac:dyDescent="0.25">
      <c r="A128"/>
      <c r="B128"/>
      <c r="C128"/>
      <c r="D128" s="104"/>
      <c r="E128" s="105"/>
      <c r="F128" s="106"/>
      <c r="G128" s="106"/>
      <c r="H128" s="104"/>
      <c r="I128" s="104"/>
      <c r="J128" s="104"/>
      <c r="K128" s="104"/>
      <c r="L128" s="104"/>
      <c r="M128" s="104"/>
      <c r="N128" s="104"/>
      <c r="O128" s="104"/>
      <c r="P128" s="104"/>
      <c r="Q128" s="104"/>
    </row>
    <row r="129" spans="1:17" s="98" customFormat="1" ht="18.95" customHeight="1" x14ac:dyDescent="0.25">
      <c r="A129"/>
      <c r="B129"/>
      <c r="C129"/>
      <c r="D129" s="104"/>
      <c r="E129" s="105"/>
      <c r="F129" s="106"/>
      <c r="G129" s="106"/>
      <c r="H129" s="104"/>
      <c r="I129" s="104"/>
      <c r="J129" s="104"/>
      <c r="K129" s="104"/>
      <c r="L129" s="104"/>
      <c r="M129" s="104"/>
      <c r="N129" s="104"/>
      <c r="O129" s="104"/>
      <c r="P129" s="104"/>
      <c r="Q129" s="104"/>
    </row>
    <row r="130" spans="1:17" s="98" customFormat="1" ht="18.95" customHeight="1" x14ac:dyDescent="0.25">
      <c r="A130"/>
      <c r="B130"/>
      <c r="C130"/>
      <c r="D130" s="104"/>
      <c r="E130" s="105"/>
      <c r="F130" s="106"/>
      <c r="G130" s="106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</row>
    <row r="131" spans="1:17" s="98" customFormat="1" ht="18.95" customHeight="1" x14ac:dyDescent="0.25">
      <c r="A131"/>
      <c r="B131"/>
      <c r="C131"/>
      <c r="D131" s="104"/>
      <c r="E131" s="105"/>
      <c r="F131" s="106"/>
      <c r="G131" s="106"/>
      <c r="H131" s="104"/>
      <c r="I131" s="104"/>
      <c r="J131" s="104"/>
      <c r="K131" s="104"/>
      <c r="L131" s="104"/>
      <c r="M131" s="104"/>
      <c r="N131" s="104"/>
      <c r="O131" s="104"/>
      <c r="P131" s="104"/>
      <c r="Q131" s="104"/>
    </row>
    <row r="132" spans="1:17" s="98" customFormat="1" ht="18.95" customHeight="1" x14ac:dyDescent="0.25">
      <c r="A132"/>
      <c r="B132"/>
      <c r="C132"/>
      <c r="D132" s="104"/>
      <c r="E132" s="105"/>
      <c r="F132" s="106"/>
      <c r="G132" s="106"/>
      <c r="H132" s="104"/>
      <c r="I132" s="104"/>
      <c r="J132" s="104"/>
      <c r="K132" s="104"/>
      <c r="L132" s="104"/>
      <c r="M132" s="104"/>
      <c r="N132" s="104"/>
      <c r="O132" s="104"/>
      <c r="P132" s="104"/>
      <c r="Q132" s="104"/>
    </row>
    <row r="133" spans="1:17" s="98" customFormat="1" ht="18.95" customHeight="1" x14ac:dyDescent="0.25">
      <c r="A133"/>
      <c r="B133"/>
      <c r="C133"/>
      <c r="D133" s="104"/>
      <c r="E133" s="105"/>
      <c r="F133" s="106"/>
      <c r="G133" s="106"/>
      <c r="H133" s="104"/>
      <c r="I133" s="104"/>
      <c r="J133" s="104"/>
      <c r="K133" s="104"/>
      <c r="L133" s="104"/>
      <c r="M133" s="104"/>
      <c r="N133" s="104"/>
      <c r="O133" s="104"/>
      <c r="P133" s="104"/>
      <c r="Q133" s="104"/>
    </row>
    <row r="134" spans="1:17" s="98" customFormat="1" ht="18.95" customHeight="1" x14ac:dyDescent="0.25">
      <c r="A134"/>
      <c r="B134"/>
      <c r="C134"/>
      <c r="D134" s="104"/>
      <c r="E134" s="105"/>
      <c r="F134" s="106"/>
      <c r="G134" s="106"/>
      <c r="H134" s="104"/>
      <c r="I134" s="104"/>
      <c r="J134" s="104"/>
      <c r="K134" s="104"/>
      <c r="L134" s="104"/>
      <c r="M134" s="104"/>
      <c r="N134" s="104"/>
      <c r="O134" s="104"/>
      <c r="P134" s="104"/>
      <c r="Q134" s="104"/>
    </row>
  </sheetData>
  <conditionalFormatting sqref="E12">
    <cfRule type="expression" dxfId="146" priority="35" stopIfTrue="1">
      <formula>AND(ROUNDDOWN(($A$4-E12)/365.25,0)&lt;=13,G12&lt;&gt;"OK")</formula>
    </cfRule>
    <cfRule type="expression" dxfId="145" priority="36" stopIfTrue="1">
      <formula>AND(ROUNDDOWN(($A$4-E12)/365.25,0)&lt;=14,G12&lt;&gt;"OK")</formula>
    </cfRule>
    <cfRule type="expression" dxfId="144" priority="37" stopIfTrue="1">
      <formula>AND(ROUNDDOWN(($A$4-E12)/365.25,0)&lt;=17,G12&lt;&gt;"OK")</formula>
    </cfRule>
  </conditionalFormatting>
  <conditionalFormatting sqref="J12">
    <cfRule type="cellIs" dxfId="143" priority="38" stopIfTrue="1" operator="equal">
      <formula>"Z"</formula>
    </cfRule>
  </conditionalFormatting>
  <conditionalFormatting sqref="A12:B12 D12">
    <cfRule type="expression" dxfId="142" priority="39" stopIfTrue="1">
      <formula>$Q12&gt;=1</formula>
    </cfRule>
  </conditionalFormatting>
  <conditionalFormatting sqref="E12">
    <cfRule type="expression" dxfId="141" priority="32" stopIfTrue="1">
      <formula>AND(ROUNDDOWN(($A$4-E12)/365.25,0)&lt;=13,G12&lt;&gt;"OK")</formula>
    </cfRule>
    <cfRule type="expression" dxfId="140" priority="33" stopIfTrue="1">
      <formula>AND(ROUNDDOWN(($A$4-E12)/365.25,0)&lt;=14,G12&lt;&gt;"OK")</formula>
    </cfRule>
    <cfRule type="expression" dxfId="139" priority="34" stopIfTrue="1">
      <formula>AND(ROUNDDOWN(($A$4-E12)/365.25,0)&lt;=17,G12&lt;&gt;"OK")</formula>
    </cfRule>
  </conditionalFormatting>
  <conditionalFormatting sqref="J12">
    <cfRule type="cellIs" dxfId="138" priority="31" stopIfTrue="1" operator="equal">
      <formula>"Z"</formula>
    </cfRule>
  </conditionalFormatting>
  <conditionalFormatting sqref="B12 D12">
    <cfRule type="expression" dxfId="137" priority="30" stopIfTrue="1">
      <formula>$Q12&gt;=1</formula>
    </cfRule>
  </conditionalFormatting>
  <conditionalFormatting sqref="E12">
    <cfRule type="expression" dxfId="136" priority="27" stopIfTrue="1">
      <formula>AND(ROUNDDOWN(($A$4-E12)/365.25,0)&lt;=13,G12&lt;&gt;"OK")</formula>
    </cfRule>
    <cfRule type="expression" dxfId="135" priority="28" stopIfTrue="1">
      <formula>AND(ROUNDDOWN(($A$4-E12)/365.25,0)&lt;=14,G12&lt;&gt;"OK")</formula>
    </cfRule>
    <cfRule type="expression" dxfId="134" priority="29" stopIfTrue="1">
      <formula>AND(ROUNDDOWN(($A$4-E12)/365.25,0)&lt;=17,G12&lt;&gt;"OK")</formula>
    </cfRule>
  </conditionalFormatting>
  <conditionalFormatting sqref="B12 D12">
    <cfRule type="expression" dxfId="133" priority="26" stopIfTrue="1">
      <formula>$Q12&gt;=1</formula>
    </cfRule>
  </conditionalFormatting>
  <conditionalFormatting sqref="E12">
    <cfRule type="expression" dxfId="132" priority="23" stopIfTrue="1">
      <formula>AND(ROUNDDOWN(($A$4-E12)/365.25,0)&lt;=13,G12&lt;&gt;"OK")</formula>
    </cfRule>
    <cfRule type="expression" dxfId="131" priority="24" stopIfTrue="1">
      <formula>AND(ROUNDDOWN(($A$4-E12)/365.25,0)&lt;=14,G12&lt;&gt;"OK")</formula>
    </cfRule>
    <cfRule type="expression" dxfId="130" priority="25" stopIfTrue="1">
      <formula>AND(ROUNDDOWN(($A$4-E12)/365.25,0)&lt;=17,G12&lt;&gt;"OK")</formula>
    </cfRule>
  </conditionalFormatting>
  <conditionalFormatting sqref="B12 D12">
    <cfRule type="expression" dxfId="129" priority="22" stopIfTrue="1">
      <formula>$Q12&gt;=1</formula>
    </cfRule>
  </conditionalFormatting>
  <conditionalFormatting sqref="A7:A8">
    <cfRule type="expression" dxfId="128" priority="16" stopIfTrue="1">
      <formula>$Q7&gt;=1</formula>
    </cfRule>
  </conditionalFormatting>
  <conditionalFormatting sqref="A9:B11 D9:D11">
    <cfRule type="expression" dxfId="127" priority="21" stopIfTrue="1">
      <formula>$Q9&gt;=1</formula>
    </cfRule>
  </conditionalFormatting>
  <conditionalFormatting sqref="E9:E11">
    <cfRule type="expression" dxfId="126" priority="18" stopIfTrue="1">
      <formula>AND(ROUNDDOWN(($A$4-E9)/365.25,0)&lt;=13,G9&lt;&gt;"OK")</formula>
    </cfRule>
    <cfRule type="expression" dxfId="125" priority="19" stopIfTrue="1">
      <formula>AND(ROUNDDOWN(($A$4-E9)/365.25,0)&lt;=14,G9&lt;&gt;"OK")</formula>
    </cfRule>
    <cfRule type="expression" dxfId="124" priority="20" stopIfTrue="1">
      <formula>AND(ROUNDDOWN(($A$4-E9)/365.25,0)&lt;=17,G9&lt;&gt;"OK")</formula>
    </cfRule>
  </conditionalFormatting>
  <conditionalFormatting sqref="J7:J11">
    <cfRule type="cellIs" dxfId="123" priority="17" stopIfTrue="1" operator="equal">
      <formula>"Z"</formula>
    </cfRule>
  </conditionalFormatting>
  <conditionalFormatting sqref="B8 D8">
    <cfRule type="expression" dxfId="122" priority="11" stopIfTrue="1">
      <formula>$Q8&gt;=1</formula>
    </cfRule>
  </conditionalFormatting>
  <conditionalFormatting sqref="E8">
    <cfRule type="expression" dxfId="121" priority="5" stopIfTrue="1">
      <formula>AND(ROUNDDOWN(($A$4-E8)/365.25,0)&lt;=13,G8&lt;&gt;"OK")</formula>
    </cfRule>
    <cfRule type="expression" dxfId="120" priority="6" stopIfTrue="1">
      <formula>AND(ROUNDDOWN(($A$4-E8)/365.25,0)&lt;=14,G8&lt;&gt;"OK")</formula>
    </cfRule>
    <cfRule type="expression" dxfId="119" priority="7" stopIfTrue="1">
      <formula>AND(ROUNDDOWN(($A$4-E8)/365.25,0)&lt;=17,G8&lt;&gt;"OK")</formula>
    </cfRule>
    <cfRule type="expression" dxfId="118" priority="8" stopIfTrue="1">
      <formula>AND(ROUNDDOWN(($A$4-E8)/365.25,0)&lt;=13,G8&lt;&gt;"OK")</formula>
    </cfRule>
    <cfRule type="expression" dxfId="117" priority="9" stopIfTrue="1">
      <formula>AND(ROUNDDOWN(($A$4-E8)/365.25,0)&lt;=14,G8&lt;&gt;"OK")</formula>
    </cfRule>
    <cfRule type="expression" dxfId="116" priority="10" stopIfTrue="1">
      <formula>AND(ROUNDDOWN(($A$4-E8)/365.25,0)&lt;=17,G8&lt;&gt;"OK")</formula>
    </cfRule>
  </conditionalFormatting>
  <conditionalFormatting sqref="E7:E8">
    <cfRule type="expression" dxfId="115" priority="2" stopIfTrue="1">
      <formula>AND(ROUNDDOWN(($A$4-E7)/365.25,0)&lt;=13,G7&lt;&gt;"OK")</formula>
    </cfRule>
    <cfRule type="expression" dxfId="114" priority="3" stopIfTrue="1">
      <formula>AND(ROUNDDOWN(($A$4-E7)/365.25,0)&lt;=14,G7&lt;&gt;"OK")</formula>
    </cfRule>
    <cfRule type="expression" dxfId="113" priority="4" stopIfTrue="1">
      <formula>AND(ROUNDDOWN(($A$4-E7)/365.25,0)&lt;=17,G7&lt;&gt;"OK")</formula>
    </cfRule>
  </conditionalFormatting>
  <conditionalFormatting sqref="E8">
    <cfRule type="expression" dxfId="112" priority="12" stopIfTrue="1">
      <formula>AND(ROUNDDOWN(($A$4-E8)/365.25,0)&lt;=13,G8&lt;&gt;"OK")</formula>
    </cfRule>
    <cfRule type="expression" dxfId="111" priority="13" stopIfTrue="1">
      <formula>AND(ROUNDDOWN(($A$4-E8)/365.25,0)&lt;=14,G8&lt;&gt;"OK")</formula>
    </cfRule>
    <cfRule type="expression" dxfId="110" priority="14" stopIfTrue="1">
      <formula>AND(ROUNDDOWN(($A$4-E8)/365.25,0)&lt;=17,G8&lt;&gt;"OK")</formula>
    </cfRule>
  </conditionalFormatting>
  <conditionalFormatting sqref="B7 D7">
    <cfRule type="expression" dxfId="109" priority="15" stopIfTrue="1">
      <formula>$Q19&gt;=1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3" name="Button 1">
              <controlPr defaultSize="0" print="0" autoFill="0" autoPict="0" macro="[2]!egyeni_fotabla_sorsolasi_ranglista">
                <anchor moveWithCells="1" sizeWithCells="1">
                  <from>
                    <xdr:col>7</xdr:col>
                    <xdr:colOff>200025</xdr:colOff>
                    <xdr:row>0</xdr:row>
                    <xdr:rowOff>76200</xdr:rowOff>
                  </from>
                  <to>
                    <xdr:col>14</xdr:col>
                    <xdr:colOff>123825</xdr:colOff>
                    <xdr:row>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4" name="Button 7">
              <controlPr defaultSize="0" print="0" autoFill="0" autoPict="0" macro="[3]!egyeni_fotabla_sorsolasi_ranglista">
                <anchor moveWithCells="1" sizeWithCells="1">
                  <from>
                    <xdr:col>7</xdr:col>
                    <xdr:colOff>200025</xdr:colOff>
                    <xdr:row>0</xdr:row>
                    <xdr:rowOff>76200</xdr:rowOff>
                  </from>
                  <to>
                    <xdr:col>14</xdr:col>
                    <xdr:colOff>123825</xdr:colOff>
                    <xdr:row>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K49"/>
  <sheetViews>
    <sheetView workbookViewId="0">
      <selection activeCell="E2" sqref="E2"/>
    </sheetView>
  </sheetViews>
  <sheetFormatPr defaultRowHeight="15" x14ac:dyDescent="0.25"/>
  <cols>
    <col min="1" max="1" width="6.140625" customWidth="1"/>
    <col min="2" max="2" width="4.42578125" customWidth="1"/>
    <col min="3" max="3" width="8.28515625" customWidth="1"/>
    <col min="4" max="4" width="7.140625" customWidth="1"/>
    <col min="5" max="5" width="9.28515625" customWidth="1"/>
    <col min="6" max="6" width="7.140625" customWidth="1"/>
    <col min="7" max="7" width="9.28515625" customWidth="1"/>
    <col min="8" max="8" width="7.140625" customWidth="1"/>
    <col min="9" max="9" width="9.28515625" customWidth="1"/>
    <col min="10" max="10" width="7.85546875" customWidth="1"/>
    <col min="11" max="13" width="8.5703125" customWidth="1"/>
    <col min="15" max="15" width="11.42578125" customWidth="1"/>
    <col min="16" max="17" width="8.42578125" customWidth="1"/>
    <col min="18" max="18" width="10.85546875" customWidth="1"/>
    <col min="19" max="21" width="8.42578125" customWidth="1"/>
    <col min="25" max="37" width="0" hidden="1" customWidth="1"/>
    <col min="257" max="257" width="6.140625" customWidth="1"/>
    <col min="258" max="258" width="4.42578125" customWidth="1"/>
    <col min="259" max="259" width="8.28515625" customWidth="1"/>
    <col min="260" max="260" width="7.140625" customWidth="1"/>
    <col min="261" max="261" width="9.28515625" customWidth="1"/>
    <col min="262" max="262" width="7.140625" customWidth="1"/>
    <col min="263" max="263" width="9.28515625" customWidth="1"/>
    <col min="264" max="264" width="7.140625" customWidth="1"/>
    <col min="265" max="265" width="9.28515625" customWidth="1"/>
    <col min="266" max="266" width="7.85546875" customWidth="1"/>
    <col min="267" max="269" width="8.5703125" customWidth="1"/>
    <col min="271" max="271" width="11.42578125" customWidth="1"/>
    <col min="272" max="273" width="8.42578125" customWidth="1"/>
    <col min="274" max="274" width="10.85546875" customWidth="1"/>
    <col min="275" max="277" width="8.42578125" customWidth="1"/>
    <col min="281" max="293" width="0" hidden="1" customWidth="1"/>
    <col min="513" max="513" width="6.140625" customWidth="1"/>
    <col min="514" max="514" width="4.42578125" customWidth="1"/>
    <col min="515" max="515" width="8.28515625" customWidth="1"/>
    <col min="516" max="516" width="7.140625" customWidth="1"/>
    <col min="517" max="517" width="9.28515625" customWidth="1"/>
    <col min="518" max="518" width="7.140625" customWidth="1"/>
    <col min="519" max="519" width="9.28515625" customWidth="1"/>
    <col min="520" max="520" width="7.140625" customWidth="1"/>
    <col min="521" max="521" width="9.28515625" customWidth="1"/>
    <col min="522" max="522" width="7.85546875" customWidth="1"/>
    <col min="523" max="525" width="8.5703125" customWidth="1"/>
    <col min="527" max="527" width="11.42578125" customWidth="1"/>
    <col min="528" max="529" width="8.42578125" customWidth="1"/>
    <col min="530" max="530" width="10.85546875" customWidth="1"/>
    <col min="531" max="533" width="8.42578125" customWidth="1"/>
    <col min="537" max="549" width="0" hidden="1" customWidth="1"/>
    <col min="769" max="769" width="6.140625" customWidth="1"/>
    <col min="770" max="770" width="4.42578125" customWidth="1"/>
    <col min="771" max="771" width="8.28515625" customWidth="1"/>
    <col min="772" max="772" width="7.140625" customWidth="1"/>
    <col min="773" max="773" width="9.28515625" customWidth="1"/>
    <col min="774" max="774" width="7.140625" customWidth="1"/>
    <col min="775" max="775" width="9.28515625" customWidth="1"/>
    <col min="776" max="776" width="7.140625" customWidth="1"/>
    <col min="777" max="777" width="9.28515625" customWidth="1"/>
    <col min="778" max="778" width="7.85546875" customWidth="1"/>
    <col min="779" max="781" width="8.5703125" customWidth="1"/>
    <col min="783" max="783" width="11.42578125" customWidth="1"/>
    <col min="784" max="785" width="8.42578125" customWidth="1"/>
    <col min="786" max="786" width="10.85546875" customWidth="1"/>
    <col min="787" max="789" width="8.42578125" customWidth="1"/>
    <col min="793" max="805" width="0" hidden="1" customWidth="1"/>
    <col min="1025" max="1025" width="6.140625" customWidth="1"/>
    <col min="1026" max="1026" width="4.42578125" customWidth="1"/>
    <col min="1027" max="1027" width="8.28515625" customWidth="1"/>
    <col min="1028" max="1028" width="7.140625" customWidth="1"/>
    <col min="1029" max="1029" width="9.28515625" customWidth="1"/>
    <col min="1030" max="1030" width="7.140625" customWidth="1"/>
    <col min="1031" max="1031" width="9.28515625" customWidth="1"/>
    <col min="1032" max="1032" width="7.140625" customWidth="1"/>
    <col min="1033" max="1033" width="9.28515625" customWidth="1"/>
    <col min="1034" max="1034" width="7.85546875" customWidth="1"/>
    <col min="1035" max="1037" width="8.5703125" customWidth="1"/>
    <col min="1039" max="1039" width="11.42578125" customWidth="1"/>
    <col min="1040" max="1041" width="8.42578125" customWidth="1"/>
    <col min="1042" max="1042" width="10.85546875" customWidth="1"/>
    <col min="1043" max="1045" width="8.42578125" customWidth="1"/>
    <col min="1049" max="1061" width="0" hidden="1" customWidth="1"/>
    <col min="1281" max="1281" width="6.140625" customWidth="1"/>
    <col min="1282" max="1282" width="4.42578125" customWidth="1"/>
    <col min="1283" max="1283" width="8.28515625" customWidth="1"/>
    <col min="1284" max="1284" width="7.140625" customWidth="1"/>
    <col min="1285" max="1285" width="9.28515625" customWidth="1"/>
    <col min="1286" max="1286" width="7.140625" customWidth="1"/>
    <col min="1287" max="1287" width="9.28515625" customWidth="1"/>
    <col min="1288" max="1288" width="7.140625" customWidth="1"/>
    <col min="1289" max="1289" width="9.28515625" customWidth="1"/>
    <col min="1290" max="1290" width="7.85546875" customWidth="1"/>
    <col min="1291" max="1293" width="8.5703125" customWidth="1"/>
    <col min="1295" max="1295" width="11.42578125" customWidth="1"/>
    <col min="1296" max="1297" width="8.42578125" customWidth="1"/>
    <col min="1298" max="1298" width="10.85546875" customWidth="1"/>
    <col min="1299" max="1301" width="8.42578125" customWidth="1"/>
    <col min="1305" max="1317" width="0" hidden="1" customWidth="1"/>
    <col min="1537" max="1537" width="6.140625" customWidth="1"/>
    <col min="1538" max="1538" width="4.42578125" customWidth="1"/>
    <col min="1539" max="1539" width="8.28515625" customWidth="1"/>
    <col min="1540" max="1540" width="7.140625" customWidth="1"/>
    <col min="1541" max="1541" width="9.28515625" customWidth="1"/>
    <col min="1542" max="1542" width="7.140625" customWidth="1"/>
    <col min="1543" max="1543" width="9.28515625" customWidth="1"/>
    <col min="1544" max="1544" width="7.140625" customWidth="1"/>
    <col min="1545" max="1545" width="9.28515625" customWidth="1"/>
    <col min="1546" max="1546" width="7.85546875" customWidth="1"/>
    <col min="1547" max="1549" width="8.5703125" customWidth="1"/>
    <col min="1551" max="1551" width="11.42578125" customWidth="1"/>
    <col min="1552" max="1553" width="8.42578125" customWidth="1"/>
    <col min="1554" max="1554" width="10.85546875" customWidth="1"/>
    <col min="1555" max="1557" width="8.42578125" customWidth="1"/>
    <col min="1561" max="1573" width="0" hidden="1" customWidth="1"/>
    <col min="1793" max="1793" width="6.140625" customWidth="1"/>
    <col min="1794" max="1794" width="4.42578125" customWidth="1"/>
    <col min="1795" max="1795" width="8.28515625" customWidth="1"/>
    <col min="1796" max="1796" width="7.140625" customWidth="1"/>
    <col min="1797" max="1797" width="9.28515625" customWidth="1"/>
    <col min="1798" max="1798" width="7.140625" customWidth="1"/>
    <col min="1799" max="1799" width="9.28515625" customWidth="1"/>
    <col min="1800" max="1800" width="7.140625" customWidth="1"/>
    <col min="1801" max="1801" width="9.28515625" customWidth="1"/>
    <col min="1802" max="1802" width="7.85546875" customWidth="1"/>
    <col min="1803" max="1805" width="8.5703125" customWidth="1"/>
    <col min="1807" max="1807" width="11.42578125" customWidth="1"/>
    <col min="1808" max="1809" width="8.42578125" customWidth="1"/>
    <col min="1810" max="1810" width="10.85546875" customWidth="1"/>
    <col min="1811" max="1813" width="8.42578125" customWidth="1"/>
    <col min="1817" max="1829" width="0" hidden="1" customWidth="1"/>
    <col min="2049" max="2049" width="6.140625" customWidth="1"/>
    <col min="2050" max="2050" width="4.42578125" customWidth="1"/>
    <col min="2051" max="2051" width="8.28515625" customWidth="1"/>
    <col min="2052" max="2052" width="7.140625" customWidth="1"/>
    <col min="2053" max="2053" width="9.28515625" customWidth="1"/>
    <col min="2054" max="2054" width="7.140625" customWidth="1"/>
    <col min="2055" max="2055" width="9.28515625" customWidth="1"/>
    <col min="2056" max="2056" width="7.140625" customWidth="1"/>
    <col min="2057" max="2057" width="9.28515625" customWidth="1"/>
    <col min="2058" max="2058" width="7.85546875" customWidth="1"/>
    <col min="2059" max="2061" width="8.5703125" customWidth="1"/>
    <col min="2063" max="2063" width="11.42578125" customWidth="1"/>
    <col min="2064" max="2065" width="8.42578125" customWidth="1"/>
    <col min="2066" max="2066" width="10.85546875" customWidth="1"/>
    <col min="2067" max="2069" width="8.42578125" customWidth="1"/>
    <col min="2073" max="2085" width="0" hidden="1" customWidth="1"/>
    <col min="2305" max="2305" width="6.140625" customWidth="1"/>
    <col min="2306" max="2306" width="4.42578125" customWidth="1"/>
    <col min="2307" max="2307" width="8.28515625" customWidth="1"/>
    <col min="2308" max="2308" width="7.140625" customWidth="1"/>
    <col min="2309" max="2309" width="9.28515625" customWidth="1"/>
    <col min="2310" max="2310" width="7.140625" customWidth="1"/>
    <col min="2311" max="2311" width="9.28515625" customWidth="1"/>
    <col min="2312" max="2312" width="7.140625" customWidth="1"/>
    <col min="2313" max="2313" width="9.28515625" customWidth="1"/>
    <col min="2314" max="2314" width="7.85546875" customWidth="1"/>
    <col min="2315" max="2317" width="8.5703125" customWidth="1"/>
    <col min="2319" max="2319" width="11.42578125" customWidth="1"/>
    <col min="2320" max="2321" width="8.42578125" customWidth="1"/>
    <col min="2322" max="2322" width="10.85546875" customWidth="1"/>
    <col min="2323" max="2325" width="8.42578125" customWidth="1"/>
    <col min="2329" max="2341" width="0" hidden="1" customWidth="1"/>
    <col min="2561" max="2561" width="6.140625" customWidth="1"/>
    <col min="2562" max="2562" width="4.42578125" customWidth="1"/>
    <col min="2563" max="2563" width="8.28515625" customWidth="1"/>
    <col min="2564" max="2564" width="7.140625" customWidth="1"/>
    <col min="2565" max="2565" width="9.28515625" customWidth="1"/>
    <col min="2566" max="2566" width="7.140625" customWidth="1"/>
    <col min="2567" max="2567" width="9.28515625" customWidth="1"/>
    <col min="2568" max="2568" width="7.140625" customWidth="1"/>
    <col min="2569" max="2569" width="9.28515625" customWidth="1"/>
    <col min="2570" max="2570" width="7.85546875" customWidth="1"/>
    <col min="2571" max="2573" width="8.5703125" customWidth="1"/>
    <col min="2575" max="2575" width="11.42578125" customWidth="1"/>
    <col min="2576" max="2577" width="8.42578125" customWidth="1"/>
    <col min="2578" max="2578" width="10.85546875" customWidth="1"/>
    <col min="2579" max="2581" width="8.42578125" customWidth="1"/>
    <col min="2585" max="2597" width="0" hidden="1" customWidth="1"/>
    <col min="2817" max="2817" width="6.140625" customWidth="1"/>
    <col min="2818" max="2818" width="4.42578125" customWidth="1"/>
    <col min="2819" max="2819" width="8.28515625" customWidth="1"/>
    <col min="2820" max="2820" width="7.140625" customWidth="1"/>
    <col min="2821" max="2821" width="9.28515625" customWidth="1"/>
    <col min="2822" max="2822" width="7.140625" customWidth="1"/>
    <col min="2823" max="2823" width="9.28515625" customWidth="1"/>
    <col min="2824" max="2824" width="7.140625" customWidth="1"/>
    <col min="2825" max="2825" width="9.28515625" customWidth="1"/>
    <col min="2826" max="2826" width="7.85546875" customWidth="1"/>
    <col min="2827" max="2829" width="8.5703125" customWidth="1"/>
    <col min="2831" max="2831" width="11.42578125" customWidth="1"/>
    <col min="2832" max="2833" width="8.42578125" customWidth="1"/>
    <col min="2834" max="2834" width="10.85546875" customWidth="1"/>
    <col min="2835" max="2837" width="8.42578125" customWidth="1"/>
    <col min="2841" max="2853" width="0" hidden="1" customWidth="1"/>
    <col min="3073" max="3073" width="6.140625" customWidth="1"/>
    <col min="3074" max="3074" width="4.42578125" customWidth="1"/>
    <col min="3075" max="3075" width="8.28515625" customWidth="1"/>
    <col min="3076" max="3076" width="7.140625" customWidth="1"/>
    <col min="3077" max="3077" width="9.28515625" customWidth="1"/>
    <col min="3078" max="3078" width="7.140625" customWidth="1"/>
    <col min="3079" max="3079" width="9.28515625" customWidth="1"/>
    <col min="3080" max="3080" width="7.140625" customWidth="1"/>
    <col min="3081" max="3081" width="9.28515625" customWidth="1"/>
    <col min="3082" max="3082" width="7.85546875" customWidth="1"/>
    <col min="3083" max="3085" width="8.5703125" customWidth="1"/>
    <col min="3087" max="3087" width="11.42578125" customWidth="1"/>
    <col min="3088" max="3089" width="8.42578125" customWidth="1"/>
    <col min="3090" max="3090" width="10.85546875" customWidth="1"/>
    <col min="3091" max="3093" width="8.42578125" customWidth="1"/>
    <col min="3097" max="3109" width="0" hidden="1" customWidth="1"/>
    <col min="3329" max="3329" width="6.140625" customWidth="1"/>
    <col min="3330" max="3330" width="4.42578125" customWidth="1"/>
    <col min="3331" max="3331" width="8.28515625" customWidth="1"/>
    <col min="3332" max="3332" width="7.140625" customWidth="1"/>
    <col min="3333" max="3333" width="9.28515625" customWidth="1"/>
    <col min="3334" max="3334" width="7.140625" customWidth="1"/>
    <col min="3335" max="3335" width="9.28515625" customWidth="1"/>
    <col min="3336" max="3336" width="7.140625" customWidth="1"/>
    <col min="3337" max="3337" width="9.28515625" customWidth="1"/>
    <col min="3338" max="3338" width="7.85546875" customWidth="1"/>
    <col min="3339" max="3341" width="8.5703125" customWidth="1"/>
    <col min="3343" max="3343" width="11.42578125" customWidth="1"/>
    <col min="3344" max="3345" width="8.42578125" customWidth="1"/>
    <col min="3346" max="3346" width="10.85546875" customWidth="1"/>
    <col min="3347" max="3349" width="8.42578125" customWidth="1"/>
    <col min="3353" max="3365" width="0" hidden="1" customWidth="1"/>
    <col min="3585" max="3585" width="6.140625" customWidth="1"/>
    <col min="3586" max="3586" width="4.42578125" customWidth="1"/>
    <col min="3587" max="3587" width="8.28515625" customWidth="1"/>
    <col min="3588" max="3588" width="7.140625" customWidth="1"/>
    <col min="3589" max="3589" width="9.28515625" customWidth="1"/>
    <col min="3590" max="3590" width="7.140625" customWidth="1"/>
    <col min="3591" max="3591" width="9.28515625" customWidth="1"/>
    <col min="3592" max="3592" width="7.140625" customWidth="1"/>
    <col min="3593" max="3593" width="9.28515625" customWidth="1"/>
    <col min="3594" max="3594" width="7.85546875" customWidth="1"/>
    <col min="3595" max="3597" width="8.5703125" customWidth="1"/>
    <col min="3599" max="3599" width="11.42578125" customWidth="1"/>
    <col min="3600" max="3601" width="8.42578125" customWidth="1"/>
    <col min="3602" max="3602" width="10.85546875" customWidth="1"/>
    <col min="3603" max="3605" width="8.42578125" customWidth="1"/>
    <col min="3609" max="3621" width="0" hidden="1" customWidth="1"/>
    <col min="3841" max="3841" width="6.140625" customWidth="1"/>
    <col min="3842" max="3842" width="4.42578125" customWidth="1"/>
    <col min="3843" max="3843" width="8.28515625" customWidth="1"/>
    <col min="3844" max="3844" width="7.140625" customWidth="1"/>
    <col min="3845" max="3845" width="9.28515625" customWidth="1"/>
    <col min="3846" max="3846" width="7.140625" customWidth="1"/>
    <col min="3847" max="3847" width="9.28515625" customWidth="1"/>
    <col min="3848" max="3848" width="7.140625" customWidth="1"/>
    <col min="3849" max="3849" width="9.28515625" customWidth="1"/>
    <col min="3850" max="3850" width="7.85546875" customWidth="1"/>
    <col min="3851" max="3853" width="8.5703125" customWidth="1"/>
    <col min="3855" max="3855" width="11.42578125" customWidth="1"/>
    <col min="3856" max="3857" width="8.42578125" customWidth="1"/>
    <col min="3858" max="3858" width="10.85546875" customWidth="1"/>
    <col min="3859" max="3861" width="8.42578125" customWidth="1"/>
    <col min="3865" max="3877" width="0" hidden="1" customWidth="1"/>
    <col min="4097" max="4097" width="6.140625" customWidth="1"/>
    <col min="4098" max="4098" width="4.42578125" customWidth="1"/>
    <col min="4099" max="4099" width="8.28515625" customWidth="1"/>
    <col min="4100" max="4100" width="7.140625" customWidth="1"/>
    <col min="4101" max="4101" width="9.28515625" customWidth="1"/>
    <col min="4102" max="4102" width="7.140625" customWidth="1"/>
    <col min="4103" max="4103" width="9.28515625" customWidth="1"/>
    <col min="4104" max="4104" width="7.140625" customWidth="1"/>
    <col min="4105" max="4105" width="9.28515625" customWidth="1"/>
    <col min="4106" max="4106" width="7.85546875" customWidth="1"/>
    <col min="4107" max="4109" width="8.5703125" customWidth="1"/>
    <col min="4111" max="4111" width="11.42578125" customWidth="1"/>
    <col min="4112" max="4113" width="8.42578125" customWidth="1"/>
    <col min="4114" max="4114" width="10.85546875" customWidth="1"/>
    <col min="4115" max="4117" width="8.42578125" customWidth="1"/>
    <col min="4121" max="4133" width="0" hidden="1" customWidth="1"/>
    <col min="4353" max="4353" width="6.140625" customWidth="1"/>
    <col min="4354" max="4354" width="4.42578125" customWidth="1"/>
    <col min="4355" max="4355" width="8.28515625" customWidth="1"/>
    <col min="4356" max="4356" width="7.140625" customWidth="1"/>
    <col min="4357" max="4357" width="9.28515625" customWidth="1"/>
    <col min="4358" max="4358" width="7.140625" customWidth="1"/>
    <col min="4359" max="4359" width="9.28515625" customWidth="1"/>
    <col min="4360" max="4360" width="7.140625" customWidth="1"/>
    <col min="4361" max="4361" width="9.28515625" customWidth="1"/>
    <col min="4362" max="4362" width="7.85546875" customWidth="1"/>
    <col min="4363" max="4365" width="8.5703125" customWidth="1"/>
    <col min="4367" max="4367" width="11.42578125" customWidth="1"/>
    <col min="4368" max="4369" width="8.42578125" customWidth="1"/>
    <col min="4370" max="4370" width="10.85546875" customWidth="1"/>
    <col min="4371" max="4373" width="8.42578125" customWidth="1"/>
    <col min="4377" max="4389" width="0" hidden="1" customWidth="1"/>
    <col min="4609" max="4609" width="6.140625" customWidth="1"/>
    <col min="4610" max="4610" width="4.42578125" customWidth="1"/>
    <col min="4611" max="4611" width="8.28515625" customWidth="1"/>
    <col min="4612" max="4612" width="7.140625" customWidth="1"/>
    <col min="4613" max="4613" width="9.28515625" customWidth="1"/>
    <col min="4614" max="4614" width="7.140625" customWidth="1"/>
    <col min="4615" max="4615" width="9.28515625" customWidth="1"/>
    <col min="4616" max="4616" width="7.140625" customWidth="1"/>
    <col min="4617" max="4617" width="9.28515625" customWidth="1"/>
    <col min="4618" max="4618" width="7.85546875" customWidth="1"/>
    <col min="4619" max="4621" width="8.5703125" customWidth="1"/>
    <col min="4623" max="4623" width="11.42578125" customWidth="1"/>
    <col min="4624" max="4625" width="8.42578125" customWidth="1"/>
    <col min="4626" max="4626" width="10.85546875" customWidth="1"/>
    <col min="4627" max="4629" width="8.42578125" customWidth="1"/>
    <col min="4633" max="4645" width="0" hidden="1" customWidth="1"/>
    <col min="4865" max="4865" width="6.140625" customWidth="1"/>
    <col min="4866" max="4866" width="4.42578125" customWidth="1"/>
    <col min="4867" max="4867" width="8.28515625" customWidth="1"/>
    <col min="4868" max="4868" width="7.140625" customWidth="1"/>
    <col min="4869" max="4869" width="9.28515625" customWidth="1"/>
    <col min="4870" max="4870" width="7.140625" customWidth="1"/>
    <col min="4871" max="4871" width="9.28515625" customWidth="1"/>
    <col min="4872" max="4872" width="7.140625" customWidth="1"/>
    <col min="4873" max="4873" width="9.28515625" customWidth="1"/>
    <col min="4874" max="4874" width="7.85546875" customWidth="1"/>
    <col min="4875" max="4877" width="8.5703125" customWidth="1"/>
    <col min="4879" max="4879" width="11.42578125" customWidth="1"/>
    <col min="4880" max="4881" width="8.42578125" customWidth="1"/>
    <col min="4882" max="4882" width="10.85546875" customWidth="1"/>
    <col min="4883" max="4885" width="8.42578125" customWidth="1"/>
    <col min="4889" max="4901" width="0" hidden="1" customWidth="1"/>
    <col min="5121" max="5121" width="6.140625" customWidth="1"/>
    <col min="5122" max="5122" width="4.42578125" customWidth="1"/>
    <col min="5123" max="5123" width="8.28515625" customWidth="1"/>
    <col min="5124" max="5124" width="7.140625" customWidth="1"/>
    <col min="5125" max="5125" width="9.28515625" customWidth="1"/>
    <col min="5126" max="5126" width="7.140625" customWidth="1"/>
    <col min="5127" max="5127" width="9.28515625" customWidth="1"/>
    <col min="5128" max="5128" width="7.140625" customWidth="1"/>
    <col min="5129" max="5129" width="9.28515625" customWidth="1"/>
    <col min="5130" max="5130" width="7.85546875" customWidth="1"/>
    <col min="5131" max="5133" width="8.5703125" customWidth="1"/>
    <col min="5135" max="5135" width="11.42578125" customWidth="1"/>
    <col min="5136" max="5137" width="8.42578125" customWidth="1"/>
    <col min="5138" max="5138" width="10.85546875" customWidth="1"/>
    <col min="5139" max="5141" width="8.42578125" customWidth="1"/>
    <col min="5145" max="5157" width="0" hidden="1" customWidth="1"/>
    <col min="5377" max="5377" width="6.140625" customWidth="1"/>
    <col min="5378" max="5378" width="4.42578125" customWidth="1"/>
    <col min="5379" max="5379" width="8.28515625" customWidth="1"/>
    <col min="5380" max="5380" width="7.140625" customWidth="1"/>
    <col min="5381" max="5381" width="9.28515625" customWidth="1"/>
    <col min="5382" max="5382" width="7.140625" customWidth="1"/>
    <col min="5383" max="5383" width="9.28515625" customWidth="1"/>
    <col min="5384" max="5384" width="7.140625" customWidth="1"/>
    <col min="5385" max="5385" width="9.28515625" customWidth="1"/>
    <col min="5386" max="5386" width="7.85546875" customWidth="1"/>
    <col min="5387" max="5389" width="8.5703125" customWidth="1"/>
    <col min="5391" max="5391" width="11.42578125" customWidth="1"/>
    <col min="5392" max="5393" width="8.42578125" customWidth="1"/>
    <col min="5394" max="5394" width="10.85546875" customWidth="1"/>
    <col min="5395" max="5397" width="8.42578125" customWidth="1"/>
    <col min="5401" max="5413" width="0" hidden="1" customWidth="1"/>
    <col min="5633" max="5633" width="6.140625" customWidth="1"/>
    <col min="5634" max="5634" width="4.42578125" customWidth="1"/>
    <col min="5635" max="5635" width="8.28515625" customWidth="1"/>
    <col min="5636" max="5636" width="7.140625" customWidth="1"/>
    <col min="5637" max="5637" width="9.28515625" customWidth="1"/>
    <col min="5638" max="5638" width="7.140625" customWidth="1"/>
    <col min="5639" max="5639" width="9.28515625" customWidth="1"/>
    <col min="5640" max="5640" width="7.140625" customWidth="1"/>
    <col min="5641" max="5641" width="9.28515625" customWidth="1"/>
    <col min="5642" max="5642" width="7.85546875" customWidth="1"/>
    <col min="5643" max="5645" width="8.5703125" customWidth="1"/>
    <col min="5647" max="5647" width="11.42578125" customWidth="1"/>
    <col min="5648" max="5649" width="8.42578125" customWidth="1"/>
    <col min="5650" max="5650" width="10.85546875" customWidth="1"/>
    <col min="5651" max="5653" width="8.42578125" customWidth="1"/>
    <col min="5657" max="5669" width="0" hidden="1" customWidth="1"/>
    <col min="5889" max="5889" width="6.140625" customWidth="1"/>
    <col min="5890" max="5890" width="4.42578125" customWidth="1"/>
    <col min="5891" max="5891" width="8.28515625" customWidth="1"/>
    <col min="5892" max="5892" width="7.140625" customWidth="1"/>
    <col min="5893" max="5893" width="9.28515625" customWidth="1"/>
    <col min="5894" max="5894" width="7.140625" customWidth="1"/>
    <col min="5895" max="5895" width="9.28515625" customWidth="1"/>
    <col min="5896" max="5896" width="7.140625" customWidth="1"/>
    <col min="5897" max="5897" width="9.28515625" customWidth="1"/>
    <col min="5898" max="5898" width="7.85546875" customWidth="1"/>
    <col min="5899" max="5901" width="8.5703125" customWidth="1"/>
    <col min="5903" max="5903" width="11.42578125" customWidth="1"/>
    <col min="5904" max="5905" width="8.42578125" customWidth="1"/>
    <col min="5906" max="5906" width="10.85546875" customWidth="1"/>
    <col min="5907" max="5909" width="8.42578125" customWidth="1"/>
    <col min="5913" max="5925" width="0" hidden="1" customWidth="1"/>
    <col min="6145" max="6145" width="6.140625" customWidth="1"/>
    <col min="6146" max="6146" width="4.42578125" customWidth="1"/>
    <col min="6147" max="6147" width="8.28515625" customWidth="1"/>
    <col min="6148" max="6148" width="7.140625" customWidth="1"/>
    <col min="6149" max="6149" width="9.28515625" customWidth="1"/>
    <col min="6150" max="6150" width="7.140625" customWidth="1"/>
    <col min="6151" max="6151" width="9.28515625" customWidth="1"/>
    <col min="6152" max="6152" width="7.140625" customWidth="1"/>
    <col min="6153" max="6153" width="9.28515625" customWidth="1"/>
    <col min="6154" max="6154" width="7.85546875" customWidth="1"/>
    <col min="6155" max="6157" width="8.5703125" customWidth="1"/>
    <col min="6159" max="6159" width="11.42578125" customWidth="1"/>
    <col min="6160" max="6161" width="8.42578125" customWidth="1"/>
    <col min="6162" max="6162" width="10.85546875" customWidth="1"/>
    <col min="6163" max="6165" width="8.42578125" customWidth="1"/>
    <col min="6169" max="6181" width="0" hidden="1" customWidth="1"/>
    <col min="6401" max="6401" width="6.140625" customWidth="1"/>
    <col min="6402" max="6402" width="4.42578125" customWidth="1"/>
    <col min="6403" max="6403" width="8.28515625" customWidth="1"/>
    <col min="6404" max="6404" width="7.140625" customWidth="1"/>
    <col min="6405" max="6405" width="9.28515625" customWidth="1"/>
    <col min="6406" max="6406" width="7.140625" customWidth="1"/>
    <col min="6407" max="6407" width="9.28515625" customWidth="1"/>
    <col min="6408" max="6408" width="7.140625" customWidth="1"/>
    <col min="6409" max="6409" width="9.28515625" customWidth="1"/>
    <col min="6410" max="6410" width="7.85546875" customWidth="1"/>
    <col min="6411" max="6413" width="8.5703125" customWidth="1"/>
    <col min="6415" max="6415" width="11.42578125" customWidth="1"/>
    <col min="6416" max="6417" width="8.42578125" customWidth="1"/>
    <col min="6418" max="6418" width="10.85546875" customWidth="1"/>
    <col min="6419" max="6421" width="8.42578125" customWidth="1"/>
    <col min="6425" max="6437" width="0" hidden="1" customWidth="1"/>
    <col min="6657" max="6657" width="6.140625" customWidth="1"/>
    <col min="6658" max="6658" width="4.42578125" customWidth="1"/>
    <col min="6659" max="6659" width="8.28515625" customWidth="1"/>
    <col min="6660" max="6660" width="7.140625" customWidth="1"/>
    <col min="6661" max="6661" width="9.28515625" customWidth="1"/>
    <col min="6662" max="6662" width="7.140625" customWidth="1"/>
    <col min="6663" max="6663" width="9.28515625" customWidth="1"/>
    <col min="6664" max="6664" width="7.140625" customWidth="1"/>
    <col min="6665" max="6665" width="9.28515625" customWidth="1"/>
    <col min="6666" max="6666" width="7.85546875" customWidth="1"/>
    <col min="6667" max="6669" width="8.5703125" customWidth="1"/>
    <col min="6671" max="6671" width="11.42578125" customWidth="1"/>
    <col min="6672" max="6673" width="8.42578125" customWidth="1"/>
    <col min="6674" max="6674" width="10.85546875" customWidth="1"/>
    <col min="6675" max="6677" width="8.42578125" customWidth="1"/>
    <col min="6681" max="6693" width="0" hidden="1" customWidth="1"/>
    <col min="6913" max="6913" width="6.140625" customWidth="1"/>
    <col min="6914" max="6914" width="4.42578125" customWidth="1"/>
    <col min="6915" max="6915" width="8.28515625" customWidth="1"/>
    <col min="6916" max="6916" width="7.140625" customWidth="1"/>
    <col min="6917" max="6917" width="9.28515625" customWidth="1"/>
    <col min="6918" max="6918" width="7.140625" customWidth="1"/>
    <col min="6919" max="6919" width="9.28515625" customWidth="1"/>
    <col min="6920" max="6920" width="7.140625" customWidth="1"/>
    <col min="6921" max="6921" width="9.28515625" customWidth="1"/>
    <col min="6922" max="6922" width="7.85546875" customWidth="1"/>
    <col min="6923" max="6925" width="8.5703125" customWidth="1"/>
    <col min="6927" max="6927" width="11.42578125" customWidth="1"/>
    <col min="6928" max="6929" width="8.42578125" customWidth="1"/>
    <col min="6930" max="6930" width="10.85546875" customWidth="1"/>
    <col min="6931" max="6933" width="8.42578125" customWidth="1"/>
    <col min="6937" max="6949" width="0" hidden="1" customWidth="1"/>
    <col min="7169" max="7169" width="6.140625" customWidth="1"/>
    <col min="7170" max="7170" width="4.42578125" customWidth="1"/>
    <col min="7171" max="7171" width="8.28515625" customWidth="1"/>
    <col min="7172" max="7172" width="7.140625" customWidth="1"/>
    <col min="7173" max="7173" width="9.28515625" customWidth="1"/>
    <col min="7174" max="7174" width="7.140625" customWidth="1"/>
    <col min="7175" max="7175" width="9.28515625" customWidth="1"/>
    <col min="7176" max="7176" width="7.140625" customWidth="1"/>
    <col min="7177" max="7177" width="9.28515625" customWidth="1"/>
    <col min="7178" max="7178" width="7.85546875" customWidth="1"/>
    <col min="7179" max="7181" width="8.5703125" customWidth="1"/>
    <col min="7183" max="7183" width="11.42578125" customWidth="1"/>
    <col min="7184" max="7185" width="8.42578125" customWidth="1"/>
    <col min="7186" max="7186" width="10.85546875" customWidth="1"/>
    <col min="7187" max="7189" width="8.42578125" customWidth="1"/>
    <col min="7193" max="7205" width="0" hidden="1" customWidth="1"/>
    <col min="7425" max="7425" width="6.140625" customWidth="1"/>
    <col min="7426" max="7426" width="4.42578125" customWidth="1"/>
    <col min="7427" max="7427" width="8.28515625" customWidth="1"/>
    <col min="7428" max="7428" width="7.140625" customWidth="1"/>
    <col min="7429" max="7429" width="9.28515625" customWidth="1"/>
    <col min="7430" max="7430" width="7.140625" customWidth="1"/>
    <col min="7431" max="7431" width="9.28515625" customWidth="1"/>
    <col min="7432" max="7432" width="7.140625" customWidth="1"/>
    <col min="7433" max="7433" width="9.28515625" customWidth="1"/>
    <col min="7434" max="7434" width="7.85546875" customWidth="1"/>
    <col min="7435" max="7437" width="8.5703125" customWidth="1"/>
    <col min="7439" max="7439" width="11.42578125" customWidth="1"/>
    <col min="7440" max="7441" width="8.42578125" customWidth="1"/>
    <col min="7442" max="7442" width="10.85546875" customWidth="1"/>
    <col min="7443" max="7445" width="8.42578125" customWidth="1"/>
    <col min="7449" max="7461" width="0" hidden="1" customWidth="1"/>
    <col min="7681" max="7681" width="6.140625" customWidth="1"/>
    <col min="7682" max="7682" width="4.42578125" customWidth="1"/>
    <col min="7683" max="7683" width="8.28515625" customWidth="1"/>
    <col min="7684" max="7684" width="7.140625" customWidth="1"/>
    <col min="7685" max="7685" width="9.28515625" customWidth="1"/>
    <col min="7686" max="7686" width="7.140625" customWidth="1"/>
    <col min="7687" max="7687" width="9.28515625" customWidth="1"/>
    <col min="7688" max="7688" width="7.140625" customWidth="1"/>
    <col min="7689" max="7689" width="9.28515625" customWidth="1"/>
    <col min="7690" max="7690" width="7.85546875" customWidth="1"/>
    <col min="7691" max="7693" width="8.5703125" customWidth="1"/>
    <col min="7695" max="7695" width="11.42578125" customWidth="1"/>
    <col min="7696" max="7697" width="8.42578125" customWidth="1"/>
    <col min="7698" max="7698" width="10.85546875" customWidth="1"/>
    <col min="7699" max="7701" width="8.42578125" customWidth="1"/>
    <col min="7705" max="7717" width="0" hidden="1" customWidth="1"/>
    <col min="7937" max="7937" width="6.140625" customWidth="1"/>
    <col min="7938" max="7938" width="4.42578125" customWidth="1"/>
    <col min="7939" max="7939" width="8.28515625" customWidth="1"/>
    <col min="7940" max="7940" width="7.140625" customWidth="1"/>
    <col min="7941" max="7941" width="9.28515625" customWidth="1"/>
    <col min="7942" max="7942" width="7.140625" customWidth="1"/>
    <col min="7943" max="7943" width="9.28515625" customWidth="1"/>
    <col min="7944" max="7944" width="7.140625" customWidth="1"/>
    <col min="7945" max="7945" width="9.28515625" customWidth="1"/>
    <col min="7946" max="7946" width="7.85546875" customWidth="1"/>
    <col min="7947" max="7949" width="8.5703125" customWidth="1"/>
    <col min="7951" max="7951" width="11.42578125" customWidth="1"/>
    <col min="7952" max="7953" width="8.42578125" customWidth="1"/>
    <col min="7954" max="7954" width="10.85546875" customWidth="1"/>
    <col min="7955" max="7957" width="8.42578125" customWidth="1"/>
    <col min="7961" max="7973" width="0" hidden="1" customWidth="1"/>
    <col min="8193" max="8193" width="6.140625" customWidth="1"/>
    <col min="8194" max="8194" width="4.42578125" customWidth="1"/>
    <col min="8195" max="8195" width="8.28515625" customWidth="1"/>
    <col min="8196" max="8196" width="7.140625" customWidth="1"/>
    <col min="8197" max="8197" width="9.28515625" customWidth="1"/>
    <col min="8198" max="8198" width="7.140625" customWidth="1"/>
    <col min="8199" max="8199" width="9.28515625" customWidth="1"/>
    <col min="8200" max="8200" width="7.140625" customWidth="1"/>
    <col min="8201" max="8201" width="9.28515625" customWidth="1"/>
    <col min="8202" max="8202" width="7.85546875" customWidth="1"/>
    <col min="8203" max="8205" width="8.5703125" customWidth="1"/>
    <col min="8207" max="8207" width="11.42578125" customWidth="1"/>
    <col min="8208" max="8209" width="8.42578125" customWidth="1"/>
    <col min="8210" max="8210" width="10.85546875" customWidth="1"/>
    <col min="8211" max="8213" width="8.42578125" customWidth="1"/>
    <col min="8217" max="8229" width="0" hidden="1" customWidth="1"/>
    <col min="8449" max="8449" width="6.140625" customWidth="1"/>
    <col min="8450" max="8450" width="4.42578125" customWidth="1"/>
    <col min="8451" max="8451" width="8.28515625" customWidth="1"/>
    <col min="8452" max="8452" width="7.140625" customWidth="1"/>
    <col min="8453" max="8453" width="9.28515625" customWidth="1"/>
    <col min="8454" max="8454" width="7.140625" customWidth="1"/>
    <col min="8455" max="8455" width="9.28515625" customWidth="1"/>
    <col min="8456" max="8456" width="7.140625" customWidth="1"/>
    <col min="8457" max="8457" width="9.28515625" customWidth="1"/>
    <col min="8458" max="8458" width="7.85546875" customWidth="1"/>
    <col min="8459" max="8461" width="8.5703125" customWidth="1"/>
    <col min="8463" max="8463" width="11.42578125" customWidth="1"/>
    <col min="8464" max="8465" width="8.42578125" customWidth="1"/>
    <col min="8466" max="8466" width="10.85546875" customWidth="1"/>
    <col min="8467" max="8469" width="8.42578125" customWidth="1"/>
    <col min="8473" max="8485" width="0" hidden="1" customWidth="1"/>
    <col min="8705" max="8705" width="6.140625" customWidth="1"/>
    <col min="8706" max="8706" width="4.42578125" customWidth="1"/>
    <col min="8707" max="8707" width="8.28515625" customWidth="1"/>
    <col min="8708" max="8708" width="7.140625" customWidth="1"/>
    <col min="8709" max="8709" width="9.28515625" customWidth="1"/>
    <col min="8710" max="8710" width="7.140625" customWidth="1"/>
    <col min="8711" max="8711" width="9.28515625" customWidth="1"/>
    <col min="8712" max="8712" width="7.140625" customWidth="1"/>
    <col min="8713" max="8713" width="9.28515625" customWidth="1"/>
    <col min="8714" max="8714" width="7.85546875" customWidth="1"/>
    <col min="8715" max="8717" width="8.5703125" customWidth="1"/>
    <col min="8719" max="8719" width="11.42578125" customWidth="1"/>
    <col min="8720" max="8721" width="8.42578125" customWidth="1"/>
    <col min="8722" max="8722" width="10.85546875" customWidth="1"/>
    <col min="8723" max="8725" width="8.42578125" customWidth="1"/>
    <col min="8729" max="8741" width="0" hidden="1" customWidth="1"/>
    <col min="8961" max="8961" width="6.140625" customWidth="1"/>
    <col min="8962" max="8962" width="4.42578125" customWidth="1"/>
    <col min="8963" max="8963" width="8.28515625" customWidth="1"/>
    <col min="8964" max="8964" width="7.140625" customWidth="1"/>
    <col min="8965" max="8965" width="9.28515625" customWidth="1"/>
    <col min="8966" max="8966" width="7.140625" customWidth="1"/>
    <col min="8967" max="8967" width="9.28515625" customWidth="1"/>
    <col min="8968" max="8968" width="7.140625" customWidth="1"/>
    <col min="8969" max="8969" width="9.28515625" customWidth="1"/>
    <col min="8970" max="8970" width="7.85546875" customWidth="1"/>
    <col min="8971" max="8973" width="8.5703125" customWidth="1"/>
    <col min="8975" max="8975" width="11.42578125" customWidth="1"/>
    <col min="8976" max="8977" width="8.42578125" customWidth="1"/>
    <col min="8978" max="8978" width="10.85546875" customWidth="1"/>
    <col min="8979" max="8981" width="8.42578125" customWidth="1"/>
    <col min="8985" max="8997" width="0" hidden="1" customWidth="1"/>
    <col min="9217" max="9217" width="6.140625" customWidth="1"/>
    <col min="9218" max="9218" width="4.42578125" customWidth="1"/>
    <col min="9219" max="9219" width="8.28515625" customWidth="1"/>
    <col min="9220" max="9220" width="7.140625" customWidth="1"/>
    <col min="9221" max="9221" width="9.28515625" customWidth="1"/>
    <col min="9222" max="9222" width="7.140625" customWidth="1"/>
    <col min="9223" max="9223" width="9.28515625" customWidth="1"/>
    <col min="9224" max="9224" width="7.140625" customWidth="1"/>
    <col min="9225" max="9225" width="9.28515625" customWidth="1"/>
    <col min="9226" max="9226" width="7.85546875" customWidth="1"/>
    <col min="9227" max="9229" width="8.5703125" customWidth="1"/>
    <col min="9231" max="9231" width="11.42578125" customWidth="1"/>
    <col min="9232" max="9233" width="8.42578125" customWidth="1"/>
    <col min="9234" max="9234" width="10.85546875" customWidth="1"/>
    <col min="9235" max="9237" width="8.42578125" customWidth="1"/>
    <col min="9241" max="9253" width="0" hidden="1" customWidth="1"/>
    <col min="9473" max="9473" width="6.140625" customWidth="1"/>
    <col min="9474" max="9474" width="4.42578125" customWidth="1"/>
    <col min="9475" max="9475" width="8.28515625" customWidth="1"/>
    <col min="9476" max="9476" width="7.140625" customWidth="1"/>
    <col min="9477" max="9477" width="9.28515625" customWidth="1"/>
    <col min="9478" max="9478" width="7.140625" customWidth="1"/>
    <col min="9479" max="9479" width="9.28515625" customWidth="1"/>
    <col min="9480" max="9480" width="7.140625" customWidth="1"/>
    <col min="9481" max="9481" width="9.28515625" customWidth="1"/>
    <col min="9482" max="9482" width="7.85546875" customWidth="1"/>
    <col min="9483" max="9485" width="8.5703125" customWidth="1"/>
    <col min="9487" max="9487" width="11.42578125" customWidth="1"/>
    <col min="9488" max="9489" width="8.42578125" customWidth="1"/>
    <col min="9490" max="9490" width="10.85546875" customWidth="1"/>
    <col min="9491" max="9493" width="8.42578125" customWidth="1"/>
    <col min="9497" max="9509" width="0" hidden="1" customWidth="1"/>
    <col min="9729" max="9729" width="6.140625" customWidth="1"/>
    <col min="9730" max="9730" width="4.42578125" customWidth="1"/>
    <col min="9731" max="9731" width="8.28515625" customWidth="1"/>
    <col min="9732" max="9732" width="7.140625" customWidth="1"/>
    <col min="9733" max="9733" width="9.28515625" customWidth="1"/>
    <col min="9734" max="9734" width="7.140625" customWidth="1"/>
    <col min="9735" max="9735" width="9.28515625" customWidth="1"/>
    <col min="9736" max="9736" width="7.140625" customWidth="1"/>
    <col min="9737" max="9737" width="9.28515625" customWidth="1"/>
    <col min="9738" max="9738" width="7.85546875" customWidth="1"/>
    <col min="9739" max="9741" width="8.5703125" customWidth="1"/>
    <col min="9743" max="9743" width="11.42578125" customWidth="1"/>
    <col min="9744" max="9745" width="8.42578125" customWidth="1"/>
    <col min="9746" max="9746" width="10.85546875" customWidth="1"/>
    <col min="9747" max="9749" width="8.42578125" customWidth="1"/>
    <col min="9753" max="9765" width="0" hidden="1" customWidth="1"/>
    <col min="9985" max="9985" width="6.140625" customWidth="1"/>
    <col min="9986" max="9986" width="4.42578125" customWidth="1"/>
    <col min="9987" max="9987" width="8.28515625" customWidth="1"/>
    <col min="9988" max="9988" width="7.140625" customWidth="1"/>
    <col min="9989" max="9989" width="9.28515625" customWidth="1"/>
    <col min="9990" max="9990" width="7.140625" customWidth="1"/>
    <col min="9991" max="9991" width="9.28515625" customWidth="1"/>
    <col min="9992" max="9992" width="7.140625" customWidth="1"/>
    <col min="9993" max="9993" width="9.28515625" customWidth="1"/>
    <col min="9994" max="9994" width="7.85546875" customWidth="1"/>
    <col min="9995" max="9997" width="8.5703125" customWidth="1"/>
    <col min="9999" max="9999" width="11.42578125" customWidth="1"/>
    <col min="10000" max="10001" width="8.42578125" customWidth="1"/>
    <col min="10002" max="10002" width="10.85546875" customWidth="1"/>
    <col min="10003" max="10005" width="8.42578125" customWidth="1"/>
    <col min="10009" max="10021" width="0" hidden="1" customWidth="1"/>
    <col min="10241" max="10241" width="6.140625" customWidth="1"/>
    <col min="10242" max="10242" width="4.42578125" customWidth="1"/>
    <col min="10243" max="10243" width="8.28515625" customWidth="1"/>
    <col min="10244" max="10244" width="7.140625" customWidth="1"/>
    <col min="10245" max="10245" width="9.28515625" customWidth="1"/>
    <col min="10246" max="10246" width="7.140625" customWidth="1"/>
    <col min="10247" max="10247" width="9.28515625" customWidth="1"/>
    <col min="10248" max="10248" width="7.140625" customWidth="1"/>
    <col min="10249" max="10249" width="9.28515625" customWidth="1"/>
    <col min="10250" max="10250" width="7.85546875" customWidth="1"/>
    <col min="10251" max="10253" width="8.5703125" customWidth="1"/>
    <col min="10255" max="10255" width="11.42578125" customWidth="1"/>
    <col min="10256" max="10257" width="8.42578125" customWidth="1"/>
    <col min="10258" max="10258" width="10.85546875" customWidth="1"/>
    <col min="10259" max="10261" width="8.42578125" customWidth="1"/>
    <col min="10265" max="10277" width="0" hidden="1" customWidth="1"/>
    <col min="10497" max="10497" width="6.140625" customWidth="1"/>
    <col min="10498" max="10498" width="4.42578125" customWidth="1"/>
    <col min="10499" max="10499" width="8.28515625" customWidth="1"/>
    <col min="10500" max="10500" width="7.140625" customWidth="1"/>
    <col min="10501" max="10501" width="9.28515625" customWidth="1"/>
    <col min="10502" max="10502" width="7.140625" customWidth="1"/>
    <col min="10503" max="10503" width="9.28515625" customWidth="1"/>
    <col min="10504" max="10504" width="7.140625" customWidth="1"/>
    <col min="10505" max="10505" width="9.28515625" customWidth="1"/>
    <col min="10506" max="10506" width="7.85546875" customWidth="1"/>
    <col min="10507" max="10509" width="8.5703125" customWidth="1"/>
    <col min="10511" max="10511" width="11.42578125" customWidth="1"/>
    <col min="10512" max="10513" width="8.42578125" customWidth="1"/>
    <col min="10514" max="10514" width="10.85546875" customWidth="1"/>
    <col min="10515" max="10517" width="8.42578125" customWidth="1"/>
    <col min="10521" max="10533" width="0" hidden="1" customWidth="1"/>
    <col min="10753" max="10753" width="6.140625" customWidth="1"/>
    <col min="10754" max="10754" width="4.42578125" customWidth="1"/>
    <col min="10755" max="10755" width="8.28515625" customWidth="1"/>
    <col min="10756" max="10756" width="7.140625" customWidth="1"/>
    <col min="10757" max="10757" width="9.28515625" customWidth="1"/>
    <col min="10758" max="10758" width="7.140625" customWidth="1"/>
    <col min="10759" max="10759" width="9.28515625" customWidth="1"/>
    <col min="10760" max="10760" width="7.140625" customWidth="1"/>
    <col min="10761" max="10761" width="9.28515625" customWidth="1"/>
    <col min="10762" max="10762" width="7.85546875" customWidth="1"/>
    <col min="10763" max="10765" width="8.5703125" customWidth="1"/>
    <col min="10767" max="10767" width="11.42578125" customWidth="1"/>
    <col min="10768" max="10769" width="8.42578125" customWidth="1"/>
    <col min="10770" max="10770" width="10.85546875" customWidth="1"/>
    <col min="10771" max="10773" width="8.42578125" customWidth="1"/>
    <col min="10777" max="10789" width="0" hidden="1" customWidth="1"/>
    <col min="11009" max="11009" width="6.140625" customWidth="1"/>
    <col min="11010" max="11010" width="4.42578125" customWidth="1"/>
    <col min="11011" max="11011" width="8.28515625" customWidth="1"/>
    <col min="11012" max="11012" width="7.140625" customWidth="1"/>
    <col min="11013" max="11013" width="9.28515625" customWidth="1"/>
    <col min="11014" max="11014" width="7.140625" customWidth="1"/>
    <col min="11015" max="11015" width="9.28515625" customWidth="1"/>
    <col min="11016" max="11016" width="7.140625" customWidth="1"/>
    <col min="11017" max="11017" width="9.28515625" customWidth="1"/>
    <col min="11018" max="11018" width="7.85546875" customWidth="1"/>
    <col min="11019" max="11021" width="8.5703125" customWidth="1"/>
    <col min="11023" max="11023" width="11.42578125" customWidth="1"/>
    <col min="11024" max="11025" width="8.42578125" customWidth="1"/>
    <col min="11026" max="11026" width="10.85546875" customWidth="1"/>
    <col min="11027" max="11029" width="8.42578125" customWidth="1"/>
    <col min="11033" max="11045" width="0" hidden="1" customWidth="1"/>
    <col min="11265" max="11265" width="6.140625" customWidth="1"/>
    <col min="11266" max="11266" width="4.42578125" customWidth="1"/>
    <col min="11267" max="11267" width="8.28515625" customWidth="1"/>
    <col min="11268" max="11268" width="7.140625" customWidth="1"/>
    <col min="11269" max="11269" width="9.28515625" customWidth="1"/>
    <col min="11270" max="11270" width="7.140625" customWidth="1"/>
    <col min="11271" max="11271" width="9.28515625" customWidth="1"/>
    <col min="11272" max="11272" width="7.140625" customWidth="1"/>
    <col min="11273" max="11273" width="9.28515625" customWidth="1"/>
    <col min="11274" max="11274" width="7.85546875" customWidth="1"/>
    <col min="11275" max="11277" width="8.5703125" customWidth="1"/>
    <col min="11279" max="11279" width="11.42578125" customWidth="1"/>
    <col min="11280" max="11281" width="8.42578125" customWidth="1"/>
    <col min="11282" max="11282" width="10.85546875" customWidth="1"/>
    <col min="11283" max="11285" width="8.42578125" customWidth="1"/>
    <col min="11289" max="11301" width="0" hidden="1" customWidth="1"/>
    <col min="11521" max="11521" width="6.140625" customWidth="1"/>
    <col min="11522" max="11522" width="4.42578125" customWidth="1"/>
    <col min="11523" max="11523" width="8.28515625" customWidth="1"/>
    <col min="11524" max="11524" width="7.140625" customWidth="1"/>
    <col min="11525" max="11525" width="9.28515625" customWidth="1"/>
    <col min="11526" max="11526" width="7.140625" customWidth="1"/>
    <col min="11527" max="11527" width="9.28515625" customWidth="1"/>
    <col min="11528" max="11528" width="7.140625" customWidth="1"/>
    <col min="11529" max="11529" width="9.28515625" customWidth="1"/>
    <col min="11530" max="11530" width="7.85546875" customWidth="1"/>
    <col min="11531" max="11533" width="8.5703125" customWidth="1"/>
    <col min="11535" max="11535" width="11.42578125" customWidth="1"/>
    <col min="11536" max="11537" width="8.42578125" customWidth="1"/>
    <col min="11538" max="11538" width="10.85546875" customWidth="1"/>
    <col min="11539" max="11541" width="8.42578125" customWidth="1"/>
    <col min="11545" max="11557" width="0" hidden="1" customWidth="1"/>
    <col min="11777" max="11777" width="6.140625" customWidth="1"/>
    <col min="11778" max="11778" width="4.42578125" customWidth="1"/>
    <col min="11779" max="11779" width="8.28515625" customWidth="1"/>
    <col min="11780" max="11780" width="7.140625" customWidth="1"/>
    <col min="11781" max="11781" width="9.28515625" customWidth="1"/>
    <col min="11782" max="11782" width="7.140625" customWidth="1"/>
    <col min="11783" max="11783" width="9.28515625" customWidth="1"/>
    <col min="11784" max="11784" width="7.140625" customWidth="1"/>
    <col min="11785" max="11785" width="9.28515625" customWidth="1"/>
    <col min="11786" max="11786" width="7.85546875" customWidth="1"/>
    <col min="11787" max="11789" width="8.5703125" customWidth="1"/>
    <col min="11791" max="11791" width="11.42578125" customWidth="1"/>
    <col min="11792" max="11793" width="8.42578125" customWidth="1"/>
    <col min="11794" max="11794" width="10.85546875" customWidth="1"/>
    <col min="11795" max="11797" width="8.42578125" customWidth="1"/>
    <col min="11801" max="11813" width="0" hidden="1" customWidth="1"/>
    <col min="12033" max="12033" width="6.140625" customWidth="1"/>
    <col min="12034" max="12034" width="4.42578125" customWidth="1"/>
    <col min="12035" max="12035" width="8.28515625" customWidth="1"/>
    <col min="12036" max="12036" width="7.140625" customWidth="1"/>
    <col min="12037" max="12037" width="9.28515625" customWidth="1"/>
    <col min="12038" max="12038" width="7.140625" customWidth="1"/>
    <col min="12039" max="12039" width="9.28515625" customWidth="1"/>
    <col min="12040" max="12040" width="7.140625" customWidth="1"/>
    <col min="12041" max="12041" width="9.28515625" customWidth="1"/>
    <col min="12042" max="12042" width="7.85546875" customWidth="1"/>
    <col min="12043" max="12045" width="8.5703125" customWidth="1"/>
    <col min="12047" max="12047" width="11.42578125" customWidth="1"/>
    <col min="12048" max="12049" width="8.42578125" customWidth="1"/>
    <col min="12050" max="12050" width="10.85546875" customWidth="1"/>
    <col min="12051" max="12053" width="8.42578125" customWidth="1"/>
    <col min="12057" max="12069" width="0" hidden="1" customWidth="1"/>
    <col min="12289" max="12289" width="6.140625" customWidth="1"/>
    <col min="12290" max="12290" width="4.42578125" customWidth="1"/>
    <col min="12291" max="12291" width="8.28515625" customWidth="1"/>
    <col min="12292" max="12292" width="7.140625" customWidth="1"/>
    <col min="12293" max="12293" width="9.28515625" customWidth="1"/>
    <col min="12294" max="12294" width="7.140625" customWidth="1"/>
    <col min="12295" max="12295" width="9.28515625" customWidth="1"/>
    <col min="12296" max="12296" width="7.140625" customWidth="1"/>
    <col min="12297" max="12297" width="9.28515625" customWidth="1"/>
    <col min="12298" max="12298" width="7.85546875" customWidth="1"/>
    <col min="12299" max="12301" width="8.5703125" customWidth="1"/>
    <col min="12303" max="12303" width="11.42578125" customWidth="1"/>
    <col min="12304" max="12305" width="8.42578125" customWidth="1"/>
    <col min="12306" max="12306" width="10.85546875" customWidth="1"/>
    <col min="12307" max="12309" width="8.42578125" customWidth="1"/>
    <col min="12313" max="12325" width="0" hidden="1" customWidth="1"/>
    <col min="12545" max="12545" width="6.140625" customWidth="1"/>
    <col min="12546" max="12546" width="4.42578125" customWidth="1"/>
    <col min="12547" max="12547" width="8.28515625" customWidth="1"/>
    <col min="12548" max="12548" width="7.140625" customWidth="1"/>
    <col min="12549" max="12549" width="9.28515625" customWidth="1"/>
    <col min="12550" max="12550" width="7.140625" customWidth="1"/>
    <col min="12551" max="12551" width="9.28515625" customWidth="1"/>
    <col min="12552" max="12552" width="7.140625" customWidth="1"/>
    <col min="12553" max="12553" width="9.28515625" customWidth="1"/>
    <col min="12554" max="12554" width="7.85546875" customWidth="1"/>
    <col min="12555" max="12557" width="8.5703125" customWidth="1"/>
    <col min="12559" max="12559" width="11.42578125" customWidth="1"/>
    <col min="12560" max="12561" width="8.42578125" customWidth="1"/>
    <col min="12562" max="12562" width="10.85546875" customWidth="1"/>
    <col min="12563" max="12565" width="8.42578125" customWidth="1"/>
    <col min="12569" max="12581" width="0" hidden="1" customWidth="1"/>
    <col min="12801" max="12801" width="6.140625" customWidth="1"/>
    <col min="12802" max="12802" width="4.42578125" customWidth="1"/>
    <col min="12803" max="12803" width="8.28515625" customWidth="1"/>
    <col min="12804" max="12804" width="7.140625" customWidth="1"/>
    <col min="12805" max="12805" width="9.28515625" customWidth="1"/>
    <col min="12806" max="12806" width="7.140625" customWidth="1"/>
    <col min="12807" max="12807" width="9.28515625" customWidth="1"/>
    <col min="12808" max="12808" width="7.140625" customWidth="1"/>
    <col min="12809" max="12809" width="9.28515625" customWidth="1"/>
    <col min="12810" max="12810" width="7.85546875" customWidth="1"/>
    <col min="12811" max="12813" width="8.5703125" customWidth="1"/>
    <col min="12815" max="12815" width="11.42578125" customWidth="1"/>
    <col min="12816" max="12817" width="8.42578125" customWidth="1"/>
    <col min="12818" max="12818" width="10.85546875" customWidth="1"/>
    <col min="12819" max="12821" width="8.42578125" customWidth="1"/>
    <col min="12825" max="12837" width="0" hidden="1" customWidth="1"/>
    <col min="13057" max="13057" width="6.140625" customWidth="1"/>
    <col min="13058" max="13058" width="4.42578125" customWidth="1"/>
    <col min="13059" max="13059" width="8.28515625" customWidth="1"/>
    <col min="13060" max="13060" width="7.140625" customWidth="1"/>
    <col min="13061" max="13061" width="9.28515625" customWidth="1"/>
    <col min="13062" max="13062" width="7.140625" customWidth="1"/>
    <col min="13063" max="13063" width="9.28515625" customWidth="1"/>
    <col min="13064" max="13064" width="7.140625" customWidth="1"/>
    <col min="13065" max="13065" width="9.28515625" customWidth="1"/>
    <col min="13066" max="13066" width="7.85546875" customWidth="1"/>
    <col min="13067" max="13069" width="8.5703125" customWidth="1"/>
    <col min="13071" max="13071" width="11.42578125" customWidth="1"/>
    <col min="13072" max="13073" width="8.42578125" customWidth="1"/>
    <col min="13074" max="13074" width="10.85546875" customWidth="1"/>
    <col min="13075" max="13077" width="8.42578125" customWidth="1"/>
    <col min="13081" max="13093" width="0" hidden="1" customWidth="1"/>
    <col min="13313" max="13313" width="6.140625" customWidth="1"/>
    <col min="13314" max="13314" width="4.42578125" customWidth="1"/>
    <col min="13315" max="13315" width="8.28515625" customWidth="1"/>
    <col min="13316" max="13316" width="7.140625" customWidth="1"/>
    <col min="13317" max="13317" width="9.28515625" customWidth="1"/>
    <col min="13318" max="13318" width="7.140625" customWidth="1"/>
    <col min="13319" max="13319" width="9.28515625" customWidth="1"/>
    <col min="13320" max="13320" width="7.140625" customWidth="1"/>
    <col min="13321" max="13321" width="9.28515625" customWidth="1"/>
    <col min="13322" max="13322" width="7.85546875" customWidth="1"/>
    <col min="13323" max="13325" width="8.5703125" customWidth="1"/>
    <col min="13327" max="13327" width="11.42578125" customWidth="1"/>
    <col min="13328" max="13329" width="8.42578125" customWidth="1"/>
    <col min="13330" max="13330" width="10.85546875" customWidth="1"/>
    <col min="13331" max="13333" width="8.42578125" customWidth="1"/>
    <col min="13337" max="13349" width="0" hidden="1" customWidth="1"/>
    <col min="13569" max="13569" width="6.140625" customWidth="1"/>
    <col min="13570" max="13570" width="4.42578125" customWidth="1"/>
    <col min="13571" max="13571" width="8.28515625" customWidth="1"/>
    <col min="13572" max="13572" width="7.140625" customWidth="1"/>
    <col min="13573" max="13573" width="9.28515625" customWidth="1"/>
    <col min="13574" max="13574" width="7.140625" customWidth="1"/>
    <col min="13575" max="13575" width="9.28515625" customWidth="1"/>
    <col min="13576" max="13576" width="7.140625" customWidth="1"/>
    <col min="13577" max="13577" width="9.28515625" customWidth="1"/>
    <col min="13578" max="13578" width="7.85546875" customWidth="1"/>
    <col min="13579" max="13581" width="8.5703125" customWidth="1"/>
    <col min="13583" max="13583" width="11.42578125" customWidth="1"/>
    <col min="13584" max="13585" width="8.42578125" customWidth="1"/>
    <col min="13586" max="13586" width="10.85546875" customWidth="1"/>
    <col min="13587" max="13589" width="8.42578125" customWidth="1"/>
    <col min="13593" max="13605" width="0" hidden="1" customWidth="1"/>
    <col min="13825" max="13825" width="6.140625" customWidth="1"/>
    <col min="13826" max="13826" width="4.42578125" customWidth="1"/>
    <col min="13827" max="13827" width="8.28515625" customWidth="1"/>
    <col min="13828" max="13828" width="7.140625" customWidth="1"/>
    <col min="13829" max="13829" width="9.28515625" customWidth="1"/>
    <col min="13830" max="13830" width="7.140625" customWidth="1"/>
    <col min="13831" max="13831" width="9.28515625" customWidth="1"/>
    <col min="13832" max="13832" width="7.140625" customWidth="1"/>
    <col min="13833" max="13833" width="9.28515625" customWidth="1"/>
    <col min="13834" max="13834" width="7.85546875" customWidth="1"/>
    <col min="13835" max="13837" width="8.5703125" customWidth="1"/>
    <col min="13839" max="13839" width="11.42578125" customWidth="1"/>
    <col min="13840" max="13841" width="8.42578125" customWidth="1"/>
    <col min="13842" max="13842" width="10.85546875" customWidth="1"/>
    <col min="13843" max="13845" width="8.42578125" customWidth="1"/>
    <col min="13849" max="13861" width="0" hidden="1" customWidth="1"/>
    <col min="14081" max="14081" width="6.140625" customWidth="1"/>
    <col min="14082" max="14082" width="4.42578125" customWidth="1"/>
    <col min="14083" max="14083" width="8.28515625" customWidth="1"/>
    <col min="14084" max="14084" width="7.140625" customWidth="1"/>
    <col min="14085" max="14085" width="9.28515625" customWidth="1"/>
    <col min="14086" max="14086" width="7.140625" customWidth="1"/>
    <col min="14087" max="14087" width="9.28515625" customWidth="1"/>
    <col min="14088" max="14088" width="7.140625" customWidth="1"/>
    <col min="14089" max="14089" width="9.28515625" customWidth="1"/>
    <col min="14090" max="14090" width="7.85546875" customWidth="1"/>
    <col min="14091" max="14093" width="8.5703125" customWidth="1"/>
    <col min="14095" max="14095" width="11.42578125" customWidth="1"/>
    <col min="14096" max="14097" width="8.42578125" customWidth="1"/>
    <col min="14098" max="14098" width="10.85546875" customWidth="1"/>
    <col min="14099" max="14101" width="8.42578125" customWidth="1"/>
    <col min="14105" max="14117" width="0" hidden="1" customWidth="1"/>
    <col min="14337" max="14337" width="6.140625" customWidth="1"/>
    <col min="14338" max="14338" width="4.42578125" customWidth="1"/>
    <col min="14339" max="14339" width="8.28515625" customWidth="1"/>
    <col min="14340" max="14340" width="7.140625" customWidth="1"/>
    <col min="14341" max="14341" width="9.28515625" customWidth="1"/>
    <col min="14342" max="14342" width="7.140625" customWidth="1"/>
    <col min="14343" max="14343" width="9.28515625" customWidth="1"/>
    <col min="14344" max="14344" width="7.140625" customWidth="1"/>
    <col min="14345" max="14345" width="9.28515625" customWidth="1"/>
    <col min="14346" max="14346" width="7.85546875" customWidth="1"/>
    <col min="14347" max="14349" width="8.5703125" customWidth="1"/>
    <col min="14351" max="14351" width="11.42578125" customWidth="1"/>
    <col min="14352" max="14353" width="8.42578125" customWidth="1"/>
    <col min="14354" max="14354" width="10.85546875" customWidth="1"/>
    <col min="14355" max="14357" width="8.42578125" customWidth="1"/>
    <col min="14361" max="14373" width="0" hidden="1" customWidth="1"/>
    <col min="14593" max="14593" width="6.140625" customWidth="1"/>
    <col min="14594" max="14594" width="4.42578125" customWidth="1"/>
    <col min="14595" max="14595" width="8.28515625" customWidth="1"/>
    <col min="14596" max="14596" width="7.140625" customWidth="1"/>
    <col min="14597" max="14597" width="9.28515625" customWidth="1"/>
    <col min="14598" max="14598" width="7.140625" customWidth="1"/>
    <col min="14599" max="14599" width="9.28515625" customWidth="1"/>
    <col min="14600" max="14600" width="7.140625" customWidth="1"/>
    <col min="14601" max="14601" width="9.28515625" customWidth="1"/>
    <col min="14602" max="14602" width="7.85546875" customWidth="1"/>
    <col min="14603" max="14605" width="8.5703125" customWidth="1"/>
    <col min="14607" max="14607" width="11.42578125" customWidth="1"/>
    <col min="14608" max="14609" width="8.42578125" customWidth="1"/>
    <col min="14610" max="14610" width="10.85546875" customWidth="1"/>
    <col min="14611" max="14613" width="8.42578125" customWidth="1"/>
    <col min="14617" max="14629" width="0" hidden="1" customWidth="1"/>
    <col min="14849" max="14849" width="6.140625" customWidth="1"/>
    <col min="14850" max="14850" width="4.42578125" customWidth="1"/>
    <col min="14851" max="14851" width="8.28515625" customWidth="1"/>
    <col min="14852" max="14852" width="7.140625" customWidth="1"/>
    <col min="14853" max="14853" width="9.28515625" customWidth="1"/>
    <col min="14854" max="14854" width="7.140625" customWidth="1"/>
    <col min="14855" max="14855" width="9.28515625" customWidth="1"/>
    <col min="14856" max="14856" width="7.140625" customWidth="1"/>
    <col min="14857" max="14857" width="9.28515625" customWidth="1"/>
    <col min="14858" max="14858" width="7.85546875" customWidth="1"/>
    <col min="14859" max="14861" width="8.5703125" customWidth="1"/>
    <col min="14863" max="14863" width="11.42578125" customWidth="1"/>
    <col min="14864" max="14865" width="8.42578125" customWidth="1"/>
    <col min="14866" max="14866" width="10.85546875" customWidth="1"/>
    <col min="14867" max="14869" width="8.42578125" customWidth="1"/>
    <col min="14873" max="14885" width="0" hidden="1" customWidth="1"/>
    <col min="15105" max="15105" width="6.140625" customWidth="1"/>
    <col min="15106" max="15106" width="4.42578125" customWidth="1"/>
    <col min="15107" max="15107" width="8.28515625" customWidth="1"/>
    <col min="15108" max="15108" width="7.140625" customWidth="1"/>
    <col min="15109" max="15109" width="9.28515625" customWidth="1"/>
    <col min="15110" max="15110" width="7.140625" customWidth="1"/>
    <col min="15111" max="15111" width="9.28515625" customWidth="1"/>
    <col min="15112" max="15112" width="7.140625" customWidth="1"/>
    <col min="15113" max="15113" width="9.28515625" customWidth="1"/>
    <col min="15114" max="15114" width="7.85546875" customWidth="1"/>
    <col min="15115" max="15117" width="8.5703125" customWidth="1"/>
    <col min="15119" max="15119" width="11.42578125" customWidth="1"/>
    <col min="15120" max="15121" width="8.42578125" customWidth="1"/>
    <col min="15122" max="15122" width="10.85546875" customWidth="1"/>
    <col min="15123" max="15125" width="8.42578125" customWidth="1"/>
    <col min="15129" max="15141" width="0" hidden="1" customWidth="1"/>
    <col min="15361" max="15361" width="6.140625" customWidth="1"/>
    <col min="15362" max="15362" width="4.42578125" customWidth="1"/>
    <col min="15363" max="15363" width="8.28515625" customWidth="1"/>
    <col min="15364" max="15364" width="7.140625" customWidth="1"/>
    <col min="15365" max="15365" width="9.28515625" customWidth="1"/>
    <col min="15366" max="15366" width="7.140625" customWidth="1"/>
    <col min="15367" max="15367" width="9.28515625" customWidth="1"/>
    <col min="15368" max="15368" width="7.140625" customWidth="1"/>
    <col min="15369" max="15369" width="9.28515625" customWidth="1"/>
    <col min="15370" max="15370" width="7.85546875" customWidth="1"/>
    <col min="15371" max="15373" width="8.5703125" customWidth="1"/>
    <col min="15375" max="15375" width="11.42578125" customWidth="1"/>
    <col min="15376" max="15377" width="8.42578125" customWidth="1"/>
    <col min="15378" max="15378" width="10.85546875" customWidth="1"/>
    <col min="15379" max="15381" width="8.42578125" customWidth="1"/>
    <col min="15385" max="15397" width="0" hidden="1" customWidth="1"/>
    <col min="15617" max="15617" width="6.140625" customWidth="1"/>
    <col min="15618" max="15618" width="4.42578125" customWidth="1"/>
    <col min="15619" max="15619" width="8.28515625" customWidth="1"/>
    <col min="15620" max="15620" width="7.140625" customWidth="1"/>
    <col min="15621" max="15621" width="9.28515625" customWidth="1"/>
    <col min="15622" max="15622" width="7.140625" customWidth="1"/>
    <col min="15623" max="15623" width="9.28515625" customWidth="1"/>
    <col min="15624" max="15624" width="7.140625" customWidth="1"/>
    <col min="15625" max="15625" width="9.28515625" customWidth="1"/>
    <col min="15626" max="15626" width="7.85546875" customWidth="1"/>
    <col min="15627" max="15629" width="8.5703125" customWidth="1"/>
    <col min="15631" max="15631" width="11.42578125" customWidth="1"/>
    <col min="15632" max="15633" width="8.42578125" customWidth="1"/>
    <col min="15634" max="15634" width="10.85546875" customWidth="1"/>
    <col min="15635" max="15637" width="8.42578125" customWidth="1"/>
    <col min="15641" max="15653" width="0" hidden="1" customWidth="1"/>
    <col min="15873" max="15873" width="6.140625" customWidth="1"/>
    <col min="15874" max="15874" width="4.42578125" customWidth="1"/>
    <col min="15875" max="15875" width="8.28515625" customWidth="1"/>
    <col min="15876" max="15876" width="7.140625" customWidth="1"/>
    <col min="15877" max="15877" width="9.28515625" customWidth="1"/>
    <col min="15878" max="15878" width="7.140625" customWidth="1"/>
    <col min="15879" max="15879" width="9.28515625" customWidth="1"/>
    <col min="15880" max="15880" width="7.140625" customWidth="1"/>
    <col min="15881" max="15881" width="9.28515625" customWidth="1"/>
    <col min="15882" max="15882" width="7.85546875" customWidth="1"/>
    <col min="15883" max="15885" width="8.5703125" customWidth="1"/>
    <col min="15887" max="15887" width="11.42578125" customWidth="1"/>
    <col min="15888" max="15889" width="8.42578125" customWidth="1"/>
    <col min="15890" max="15890" width="10.85546875" customWidth="1"/>
    <col min="15891" max="15893" width="8.42578125" customWidth="1"/>
    <col min="15897" max="15909" width="0" hidden="1" customWidth="1"/>
    <col min="16129" max="16129" width="6.140625" customWidth="1"/>
    <col min="16130" max="16130" width="4.42578125" customWidth="1"/>
    <col min="16131" max="16131" width="8.28515625" customWidth="1"/>
    <col min="16132" max="16132" width="7.140625" customWidth="1"/>
    <col min="16133" max="16133" width="9.28515625" customWidth="1"/>
    <col min="16134" max="16134" width="7.140625" customWidth="1"/>
    <col min="16135" max="16135" width="9.28515625" customWidth="1"/>
    <col min="16136" max="16136" width="7.140625" customWidth="1"/>
    <col min="16137" max="16137" width="9.28515625" customWidth="1"/>
    <col min="16138" max="16138" width="7.85546875" customWidth="1"/>
    <col min="16139" max="16141" width="8.5703125" customWidth="1"/>
    <col min="16143" max="16143" width="11.42578125" customWidth="1"/>
    <col min="16144" max="16145" width="8.42578125" customWidth="1"/>
    <col min="16146" max="16146" width="10.85546875" customWidth="1"/>
    <col min="16147" max="16149" width="8.42578125" customWidth="1"/>
    <col min="16153" max="16165" width="0" hidden="1" customWidth="1"/>
  </cols>
  <sheetData>
    <row r="1" spans="1:37" ht="26.25" x14ac:dyDescent="0.25">
      <c r="A1" s="364" t="s">
        <v>3</v>
      </c>
      <c r="B1" s="364"/>
      <c r="C1" s="364"/>
      <c r="D1" s="364"/>
      <c r="E1" s="364"/>
      <c r="F1" s="364"/>
      <c r="G1" s="107"/>
      <c r="H1" s="108" t="s">
        <v>20</v>
      </c>
      <c r="I1" s="109"/>
      <c r="J1" s="110"/>
      <c r="L1" s="111"/>
      <c r="M1" s="112"/>
      <c r="N1" s="261"/>
      <c r="O1" s="261" t="s">
        <v>47</v>
      </c>
      <c r="P1" s="261"/>
      <c r="Q1" s="262"/>
      <c r="R1" s="261"/>
      <c r="S1" s="263"/>
      <c r="AB1" s="115" t="e">
        <f>IF(Y5=1,CONCATENATE(VLOOKUP(Y3,AA16:AH27,2)),CONCATENATE(VLOOKUP(Y3,AA2:AK13,2)))</f>
        <v>#N/A</v>
      </c>
      <c r="AC1" s="115" t="e">
        <f>IF(Y5=1,CONCATENATE(VLOOKUP(Y3,AA16:AK27,3)),CONCATENATE(VLOOKUP(Y3,AA2:AK13,3)))</f>
        <v>#N/A</v>
      </c>
      <c r="AD1" s="115" t="e">
        <f>IF(Y5=1,CONCATENATE(VLOOKUP(Y3,AA16:AK27,4)),CONCATENATE(VLOOKUP(Y3,AA2:AK13,4)))</f>
        <v>#N/A</v>
      </c>
      <c r="AE1" s="115" t="e">
        <f>IF(Y5=1,CONCATENATE(VLOOKUP(Y3,AA16:AK27,5)),CONCATENATE(VLOOKUP(Y3,AA2:AK13,5)))</f>
        <v>#N/A</v>
      </c>
      <c r="AF1" s="115" t="e">
        <f>IF(Y5=1,CONCATENATE(VLOOKUP(Y3,AA16:AK27,6)),CONCATENATE(VLOOKUP(Y3,AA2:AK13,6)))</f>
        <v>#N/A</v>
      </c>
      <c r="AG1" s="115" t="e">
        <f>IF(Y5=1,CONCATENATE(VLOOKUP(Y3,AA16:AK27,7)),CONCATENATE(VLOOKUP(Y3,AA2:AK13,7)))</f>
        <v>#N/A</v>
      </c>
      <c r="AH1" s="115" t="e">
        <f>IF(Y5=1,CONCATENATE(VLOOKUP(Y3,AA16:AK27,8)),CONCATENATE(VLOOKUP(Y3,AA2:AK13,8)))</f>
        <v>#N/A</v>
      </c>
      <c r="AI1" s="115" t="e">
        <f>IF(Y5=1,CONCATENATE(VLOOKUP(Y3,AA16:AK27,9)),CONCATENATE(VLOOKUP(Y3,AA2:AK13,9)))</f>
        <v>#N/A</v>
      </c>
      <c r="AJ1" s="115" t="e">
        <f>IF(Y5=1,CONCATENATE(VLOOKUP(Y3,AA16:AK27,10)),CONCATENATE(VLOOKUP(Y3,AA2:AK13,10)))</f>
        <v>#N/A</v>
      </c>
      <c r="AK1" s="115" t="e">
        <f>IF(Y5=1,CONCATENATE(VLOOKUP(Y3,AA16:AK27,11)),CONCATENATE(VLOOKUP(Y3,AA2:AK13,11)))</f>
        <v>#N/A</v>
      </c>
    </row>
    <row r="2" spans="1:37" x14ac:dyDescent="0.25">
      <c r="A2" s="116" t="s">
        <v>21</v>
      </c>
      <c r="B2" s="117"/>
      <c r="C2" s="117"/>
      <c r="D2" s="117"/>
      <c r="E2" s="305" t="s">
        <v>267</v>
      </c>
      <c r="F2" s="117"/>
      <c r="G2" s="118"/>
      <c r="H2" s="119"/>
      <c r="I2" s="119"/>
      <c r="J2" s="120"/>
      <c r="K2" s="111"/>
      <c r="L2" s="111"/>
      <c r="M2" s="111"/>
      <c r="N2" s="265"/>
      <c r="O2" s="266"/>
      <c r="P2" s="265"/>
      <c r="Q2" s="266"/>
      <c r="R2" s="265"/>
      <c r="S2" s="263"/>
      <c r="Y2" s="123"/>
      <c r="Z2" s="124"/>
      <c r="AA2" s="124" t="s">
        <v>48</v>
      </c>
      <c r="AB2" s="125">
        <v>150</v>
      </c>
      <c r="AC2" s="125">
        <v>120</v>
      </c>
      <c r="AD2" s="125">
        <v>100</v>
      </c>
      <c r="AE2" s="125">
        <v>80</v>
      </c>
      <c r="AF2" s="125">
        <v>70</v>
      </c>
      <c r="AG2" s="125">
        <v>60</v>
      </c>
      <c r="AH2" s="125">
        <v>55</v>
      </c>
      <c r="AI2" s="125">
        <v>50</v>
      </c>
      <c r="AJ2" s="125">
        <v>45</v>
      </c>
      <c r="AK2" s="125">
        <v>40</v>
      </c>
    </row>
    <row r="3" spans="1:37" x14ac:dyDescent="0.25">
      <c r="A3" s="57" t="s">
        <v>25</v>
      </c>
      <c r="B3" s="57"/>
      <c r="C3" s="57"/>
      <c r="D3" s="57"/>
      <c r="E3" s="57" t="s">
        <v>10</v>
      </c>
      <c r="F3" s="57"/>
      <c r="G3" s="57"/>
      <c r="H3" s="57" t="s">
        <v>26</v>
      </c>
      <c r="I3" s="57"/>
      <c r="J3" s="126"/>
      <c r="K3" s="57"/>
      <c r="L3" s="127" t="s">
        <v>27</v>
      </c>
      <c r="M3" s="57"/>
      <c r="N3" s="267"/>
      <c r="O3" s="268"/>
      <c r="P3" s="267"/>
      <c r="Y3" s="124">
        <f>IF(H4="OB","A",IF(H4="IX","W",H4))</f>
        <v>0</v>
      </c>
      <c r="Z3" s="124"/>
      <c r="AA3" s="124" t="s">
        <v>51</v>
      </c>
      <c r="AB3" s="125">
        <v>120</v>
      </c>
      <c r="AC3" s="125">
        <v>90</v>
      </c>
      <c r="AD3" s="125">
        <v>65</v>
      </c>
      <c r="AE3" s="125">
        <v>55</v>
      </c>
      <c r="AF3" s="125">
        <v>50</v>
      </c>
      <c r="AG3" s="125">
        <v>45</v>
      </c>
      <c r="AH3" s="125">
        <v>40</v>
      </c>
      <c r="AI3" s="125">
        <v>35</v>
      </c>
      <c r="AJ3" s="125">
        <v>25</v>
      </c>
      <c r="AK3" s="125">
        <v>20</v>
      </c>
    </row>
    <row r="4" spans="1:37" ht="15.75" thickBot="1" x14ac:dyDescent="0.3">
      <c r="A4" s="365">
        <v>46133</v>
      </c>
      <c r="B4" s="365"/>
      <c r="C4" s="365"/>
      <c r="D4" s="250"/>
      <c r="E4" s="132" t="str">
        <f>[1]Altalanos!$C$10</f>
        <v>Nyíregyháza</v>
      </c>
      <c r="F4" s="132"/>
      <c r="G4" s="132"/>
      <c r="H4" s="133"/>
      <c r="I4" s="132"/>
      <c r="J4" s="134"/>
      <c r="K4" s="133"/>
      <c r="L4" s="70" t="s">
        <v>14</v>
      </c>
      <c r="M4" s="133"/>
      <c r="N4" s="270"/>
      <c r="O4" s="271"/>
      <c r="P4" s="270"/>
      <c r="Y4" s="124"/>
      <c r="Z4" s="124"/>
      <c r="AA4" s="124" t="s">
        <v>54</v>
      </c>
      <c r="AB4" s="125">
        <v>90</v>
      </c>
      <c r="AC4" s="125">
        <v>60</v>
      </c>
      <c r="AD4" s="125">
        <v>45</v>
      </c>
      <c r="AE4" s="125">
        <v>34</v>
      </c>
      <c r="AF4" s="125">
        <v>27</v>
      </c>
      <c r="AG4" s="125">
        <v>22</v>
      </c>
      <c r="AH4" s="125">
        <v>18</v>
      </c>
      <c r="AI4" s="125">
        <v>15</v>
      </c>
      <c r="AJ4" s="125">
        <v>12</v>
      </c>
      <c r="AK4" s="125">
        <v>9</v>
      </c>
    </row>
    <row r="5" spans="1:37" x14ac:dyDescent="0.25">
      <c r="A5" s="29"/>
      <c r="B5" s="29" t="s">
        <v>55</v>
      </c>
      <c r="C5" s="275" t="s">
        <v>56</v>
      </c>
      <c r="D5" s="29" t="s">
        <v>57</v>
      </c>
      <c r="E5" s="29" t="s">
        <v>58</v>
      </c>
      <c r="F5" s="29"/>
      <c r="G5" s="29" t="s">
        <v>29</v>
      </c>
      <c r="H5" s="29"/>
      <c r="I5" s="29" t="s">
        <v>30</v>
      </c>
      <c r="J5" s="29"/>
      <c r="K5" s="141" t="s">
        <v>59</v>
      </c>
      <c r="L5" s="141" t="s">
        <v>60</v>
      </c>
      <c r="M5" s="141" t="s">
        <v>61</v>
      </c>
      <c r="N5" s="263"/>
      <c r="O5" s="272" t="s">
        <v>49</v>
      </c>
      <c r="P5" s="273" t="s">
        <v>50</v>
      </c>
      <c r="Q5" s="263"/>
      <c r="R5" s="272" t="s">
        <v>49</v>
      </c>
      <c r="S5" s="310" t="s">
        <v>268</v>
      </c>
      <c r="Y5" s="124">
        <f>IF(OR([3]Altalanos!$A$8="F1",[3]Altalanos!$A$8="F2",[3]Altalanos!$A$8="N1",[3]Altalanos!$A$8="N2"),1,2)</f>
        <v>2</v>
      </c>
      <c r="Z5" s="124"/>
      <c r="AA5" s="124" t="s">
        <v>64</v>
      </c>
      <c r="AB5" s="125">
        <v>60</v>
      </c>
      <c r="AC5" s="125">
        <v>40</v>
      </c>
      <c r="AD5" s="125">
        <v>30</v>
      </c>
      <c r="AE5" s="125">
        <v>20</v>
      </c>
      <c r="AF5" s="125">
        <v>18</v>
      </c>
      <c r="AG5" s="125">
        <v>15</v>
      </c>
      <c r="AH5" s="125">
        <v>12</v>
      </c>
      <c r="AI5" s="125">
        <v>10</v>
      </c>
      <c r="AJ5" s="125">
        <v>8</v>
      </c>
      <c r="AK5" s="125">
        <v>6</v>
      </c>
    </row>
    <row r="6" spans="1:37" x14ac:dyDescent="0.25">
      <c r="A6" s="144"/>
      <c r="B6" s="144"/>
      <c r="C6" s="155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263"/>
      <c r="O6" s="276" t="s">
        <v>52</v>
      </c>
      <c r="P6" s="277" t="s">
        <v>53</v>
      </c>
      <c r="Q6" s="263"/>
      <c r="R6" s="276" t="s">
        <v>52</v>
      </c>
      <c r="S6" s="311" t="s">
        <v>269</v>
      </c>
      <c r="Y6" s="124"/>
      <c r="Z6" s="124"/>
      <c r="AA6" s="124" t="s">
        <v>65</v>
      </c>
      <c r="AB6" s="125">
        <v>40</v>
      </c>
      <c r="AC6" s="125">
        <v>25</v>
      </c>
      <c r="AD6" s="125">
        <v>18</v>
      </c>
      <c r="AE6" s="125">
        <v>13</v>
      </c>
      <c r="AF6" s="125">
        <v>10</v>
      </c>
      <c r="AG6" s="125">
        <v>8</v>
      </c>
      <c r="AH6" s="125">
        <v>6</v>
      </c>
      <c r="AI6" s="125">
        <v>5</v>
      </c>
      <c r="AJ6" s="125">
        <v>4</v>
      </c>
      <c r="AK6" s="125">
        <v>3</v>
      </c>
    </row>
    <row r="7" spans="1:37" x14ac:dyDescent="0.25">
      <c r="A7" s="312" t="s">
        <v>48</v>
      </c>
      <c r="B7" s="313"/>
      <c r="C7" s="148" t="str">
        <f>IF($B7="","",VLOOKUP($B7,'[3]1MD ELO'!$A$7:$O$22,5))</f>
        <v/>
      </c>
      <c r="D7" s="148" t="str">
        <f>IF($B7="","",VLOOKUP($B7,'[3]1MD ELO'!$A$7:$O$22,15))</f>
        <v/>
      </c>
      <c r="E7" s="314" t="s">
        <v>140</v>
      </c>
      <c r="F7" s="315"/>
      <c r="G7" s="314" t="s">
        <v>110</v>
      </c>
      <c r="H7" s="315"/>
      <c r="I7" s="223" t="s">
        <v>219</v>
      </c>
      <c r="J7" s="144"/>
      <c r="K7" s="151"/>
      <c r="L7" s="280" t="str">
        <f>IF(K7="","",CONCATENATE(VLOOKUP($Y$3,$AB$1:$AK$1,K7)," pont"))</f>
        <v/>
      </c>
      <c r="M7" s="153"/>
      <c r="N7" s="263"/>
      <c r="O7" s="278" t="s">
        <v>62</v>
      </c>
      <c r="P7" s="279" t="s">
        <v>63</v>
      </c>
      <c r="Q7" s="263"/>
      <c r="R7" s="278" t="s">
        <v>62</v>
      </c>
      <c r="S7" s="316" t="s">
        <v>247</v>
      </c>
      <c r="Y7" s="124"/>
      <c r="Z7" s="124"/>
      <c r="AA7" s="124" t="s">
        <v>66</v>
      </c>
      <c r="AB7" s="125">
        <v>25</v>
      </c>
      <c r="AC7" s="125">
        <v>15</v>
      </c>
      <c r="AD7" s="125">
        <v>13</v>
      </c>
      <c r="AE7" s="125">
        <v>8</v>
      </c>
      <c r="AF7" s="125">
        <v>6</v>
      </c>
      <c r="AG7" s="125">
        <v>4</v>
      </c>
      <c r="AH7" s="125">
        <v>3</v>
      </c>
      <c r="AI7" s="125">
        <v>2</v>
      </c>
      <c r="AJ7" s="125">
        <v>1</v>
      </c>
      <c r="AK7" s="125">
        <v>0</v>
      </c>
    </row>
    <row r="8" spans="1:37" ht="15.75" thickBot="1" x14ac:dyDescent="0.3">
      <c r="A8" s="146"/>
      <c r="B8" s="317"/>
      <c r="C8" s="155"/>
      <c r="D8" s="155"/>
      <c r="E8" s="155"/>
      <c r="F8" s="155"/>
      <c r="G8" s="155"/>
      <c r="H8" s="155"/>
      <c r="I8" s="155"/>
      <c r="J8" s="144"/>
      <c r="K8" s="146"/>
      <c r="L8" s="146"/>
      <c r="M8" s="281"/>
      <c r="N8" s="263"/>
      <c r="O8" s="263"/>
      <c r="P8" s="263"/>
      <c r="Q8" s="263"/>
      <c r="R8" s="263"/>
      <c r="S8" s="263"/>
      <c r="Y8" s="124"/>
      <c r="Z8" s="124"/>
      <c r="AA8" s="124" t="s">
        <v>67</v>
      </c>
      <c r="AB8" s="125">
        <v>15</v>
      </c>
      <c r="AC8" s="125">
        <v>10</v>
      </c>
      <c r="AD8" s="125">
        <v>7</v>
      </c>
      <c r="AE8" s="125">
        <v>5</v>
      </c>
      <c r="AF8" s="125">
        <v>4</v>
      </c>
      <c r="AG8" s="125">
        <v>3</v>
      </c>
      <c r="AH8" s="125">
        <v>2</v>
      </c>
      <c r="AI8" s="125">
        <v>1</v>
      </c>
      <c r="AJ8" s="125">
        <v>0</v>
      </c>
      <c r="AK8" s="125">
        <v>0</v>
      </c>
    </row>
    <row r="9" spans="1:37" x14ac:dyDescent="0.25">
      <c r="A9" s="146" t="s">
        <v>68</v>
      </c>
      <c r="B9" s="318"/>
      <c r="C9" s="148" t="str">
        <f>IF($B9="","",VLOOKUP($B9,'[3]1MD ELO'!$A$7:$O$22,5))</f>
        <v/>
      </c>
      <c r="D9" s="148" t="str">
        <f>IF($B9="","",VLOOKUP($B9,'[3]1MD ELO'!$A$7:$O$22,15))</f>
        <v/>
      </c>
      <c r="E9" s="149" t="s">
        <v>274</v>
      </c>
      <c r="F9" s="150"/>
      <c r="G9" s="149" t="s">
        <v>109</v>
      </c>
      <c r="H9" s="150"/>
      <c r="I9" s="219" t="s">
        <v>45</v>
      </c>
      <c r="J9" s="144"/>
      <c r="K9" s="151"/>
      <c r="L9" s="280" t="str">
        <f>IF(K9="","",CONCATENATE(VLOOKUP($Y$3,$AB$1:$AK$1,K9)," pont"))</f>
        <v/>
      </c>
      <c r="M9" s="153"/>
      <c r="N9" s="263"/>
      <c r="O9" s="263"/>
      <c r="P9" s="263"/>
      <c r="Q9" s="263"/>
      <c r="R9" s="263"/>
      <c r="S9" s="263"/>
      <c r="Y9" s="124"/>
      <c r="Z9" s="124"/>
      <c r="AA9" s="124" t="s">
        <v>69</v>
      </c>
      <c r="AB9" s="125">
        <v>10</v>
      </c>
      <c r="AC9" s="125">
        <v>6</v>
      </c>
      <c r="AD9" s="125">
        <v>4</v>
      </c>
      <c r="AE9" s="125">
        <v>2</v>
      </c>
      <c r="AF9" s="125">
        <v>1</v>
      </c>
      <c r="AG9" s="125">
        <v>0</v>
      </c>
      <c r="AH9" s="125">
        <v>0</v>
      </c>
      <c r="AI9" s="125">
        <v>0</v>
      </c>
      <c r="AJ9" s="125">
        <v>0</v>
      </c>
      <c r="AK9" s="125">
        <v>0</v>
      </c>
    </row>
    <row r="10" spans="1:37" x14ac:dyDescent="0.25">
      <c r="A10" s="146"/>
      <c r="B10" s="317"/>
      <c r="C10" s="155"/>
      <c r="D10" s="155"/>
      <c r="E10" s="155"/>
      <c r="F10" s="155"/>
      <c r="G10" s="155"/>
      <c r="H10" s="155"/>
      <c r="I10" s="155"/>
      <c r="J10" s="144"/>
      <c r="K10" s="146"/>
      <c r="L10" s="146"/>
      <c r="M10" s="281"/>
      <c r="N10" s="263"/>
      <c r="O10" s="263"/>
      <c r="P10" s="263"/>
      <c r="Q10" s="263"/>
      <c r="R10" s="263"/>
      <c r="S10" s="263"/>
      <c r="Y10" s="124"/>
      <c r="Z10" s="124"/>
      <c r="AA10" s="124" t="s">
        <v>70</v>
      </c>
      <c r="AB10" s="125">
        <v>6</v>
      </c>
      <c r="AC10" s="125">
        <v>3</v>
      </c>
      <c r="AD10" s="125">
        <v>2</v>
      </c>
      <c r="AE10" s="125">
        <v>1</v>
      </c>
      <c r="AF10" s="125">
        <v>0</v>
      </c>
      <c r="AG10" s="125">
        <v>0</v>
      </c>
      <c r="AH10" s="125">
        <v>0</v>
      </c>
      <c r="AI10" s="125">
        <v>0</v>
      </c>
      <c r="AJ10" s="125">
        <v>0</v>
      </c>
      <c r="AK10" s="125">
        <v>0</v>
      </c>
    </row>
    <row r="11" spans="1:37" x14ac:dyDescent="0.25">
      <c r="A11" s="146" t="s">
        <v>71</v>
      </c>
      <c r="B11" s="318"/>
      <c r="C11" s="148" t="str">
        <f>IF($B11="","",VLOOKUP($B11,'[3]1MD ELO'!$A$7:$O$22,5))</f>
        <v/>
      </c>
      <c r="D11" s="148" t="str">
        <f>IF($B11="","",VLOOKUP($B11,'[3]1MD ELO'!$A$7:$O$22,15))</f>
        <v/>
      </c>
      <c r="E11" s="149" t="s">
        <v>279</v>
      </c>
      <c r="F11" s="150"/>
      <c r="G11" s="149" t="s">
        <v>125</v>
      </c>
      <c r="H11" s="150"/>
      <c r="I11" s="223" t="s">
        <v>126</v>
      </c>
      <c r="J11" s="144"/>
      <c r="K11" s="151"/>
      <c r="L11" s="280" t="str">
        <f>IF(K11="","",CONCATENATE(VLOOKUP($Y$3,$AB$1:$AK$1,K11)," pont"))</f>
        <v/>
      </c>
      <c r="M11" s="153"/>
      <c r="N11" s="263"/>
      <c r="O11" s="263"/>
      <c r="P11" s="263"/>
      <c r="Q11" s="263"/>
      <c r="R11" s="263"/>
      <c r="S11" s="263"/>
      <c r="Y11" s="124"/>
      <c r="Z11" s="124"/>
      <c r="AA11" s="124" t="s">
        <v>72</v>
      </c>
      <c r="AB11" s="125">
        <v>3</v>
      </c>
      <c r="AC11" s="125">
        <v>2</v>
      </c>
      <c r="AD11" s="125">
        <v>1</v>
      </c>
      <c r="AE11" s="125">
        <v>0</v>
      </c>
      <c r="AF11" s="125">
        <v>0</v>
      </c>
      <c r="AG11" s="125">
        <v>0</v>
      </c>
      <c r="AH11" s="125">
        <v>0</v>
      </c>
      <c r="AI11" s="125">
        <v>0</v>
      </c>
      <c r="AJ11" s="125">
        <v>0</v>
      </c>
      <c r="AK11" s="125">
        <v>0</v>
      </c>
    </row>
    <row r="12" spans="1:37" x14ac:dyDescent="0.25">
      <c r="A12" s="144"/>
      <c r="B12" s="312"/>
      <c r="C12" s="155"/>
      <c r="D12" s="144"/>
      <c r="E12" s="144"/>
      <c r="F12" s="144"/>
      <c r="G12" s="144"/>
      <c r="H12" s="144"/>
      <c r="I12" s="144"/>
      <c r="J12" s="144"/>
      <c r="K12" s="155"/>
      <c r="L12" s="155"/>
      <c r="M12" s="156"/>
      <c r="Y12" s="124"/>
      <c r="Z12" s="124"/>
      <c r="AA12" s="124" t="s">
        <v>73</v>
      </c>
      <c r="AB12" s="157">
        <v>0</v>
      </c>
      <c r="AC12" s="157">
        <v>0</v>
      </c>
      <c r="AD12" s="157">
        <v>0</v>
      </c>
      <c r="AE12" s="157">
        <v>0</v>
      </c>
      <c r="AF12" s="157">
        <v>0</v>
      </c>
      <c r="AG12" s="157">
        <v>0</v>
      </c>
      <c r="AH12" s="157">
        <v>0</v>
      </c>
      <c r="AI12" s="157">
        <v>0</v>
      </c>
      <c r="AJ12" s="157">
        <v>0</v>
      </c>
      <c r="AK12" s="157">
        <v>0</v>
      </c>
    </row>
    <row r="13" spans="1:37" x14ac:dyDescent="0.25">
      <c r="A13" s="312" t="s">
        <v>115</v>
      </c>
      <c r="B13" s="313"/>
      <c r="C13" s="148" t="str">
        <f>IF($B13="","",VLOOKUP($B13,'[3]1MD ELO'!$A$7:$O$22,5))</f>
        <v/>
      </c>
      <c r="D13" s="148" t="str">
        <f>IF($B13="","",VLOOKUP($B13,'[3]1MD ELO'!$A$7:$O$22,15))</f>
        <v/>
      </c>
      <c r="E13" s="314" t="s">
        <v>146</v>
      </c>
      <c r="F13" s="315"/>
      <c r="G13" s="314" t="s">
        <v>43</v>
      </c>
      <c r="H13" s="315"/>
      <c r="I13" s="223" t="s">
        <v>44</v>
      </c>
      <c r="J13" s="144"/>
      <c r="K13" s="151"/>
      <c r="L13" s="280" t="str">
        <f>IF(K13="","",CONCATENATE(VLOOKUP($Y$3,$AB$1:$AK$1,K13)," pont"))</f>
        <v/>
      </c>
      <c r="M13" s="153"/>
      <c r="Y13" s="124"/>
      <c r="Z13" s="124"/>
      <c r="AA13" s="124" t="s">
        <v>74</v>
      </c>
      <c r="AB13" s="157">
        <v>0</v>
      </c>
      <c r="AC13" s="157">
        <v>0</v>
      </c>
      <c r="AD13" s="157">
        <v>0</v>
      </c>
      <c r="AE13" s="157">
        <v>0</v>
      </c>
      <c r="AF13" s="157">
        <v>0</v>
      </c>
      <c r="AG13" s="157">
        <v>0</v>
      </c>
      <c r="AH13" s="157">
        <v>0</v>
      </c>
      <c r="AI13" s="157">
        <v>0</v>
      </c>
      <c r="AJ13" s="157">
        <v>0</v>
      </c>
      <c r="AK13" s="157">
        <v>0</v>
      </c>
    </row>
    <row r="14" spans="1:37" x14ac:dyDescent="0.25">
      <c r="A14" s="146"/>
      <c r="B14" s="317"/>
      <c r="C14" s="155"/>
      <c r="D14" s="155"/>
      <c r="E14" s="155"/>
      <c r="F14" s="155"/>
      <c r="G14" s="155"/>
      <c r="H14" s="155"/>
      <c r="I14" s="155"/>
      <c r="J14" s="144"/>
      <c r="K14" s="146"/>
      <c r="L14" s="146"/>
      <c r="M14" s="281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</row>
    <row r="15" spans="1:37" x14ac:dyDescent="0.25">
      <c r="A15" s="146" t="s">
        <v>197</v>
      </c>
      <c r="B15" s="318"/>
      <c r="C15" s="148" t="str">
        <f>IF($B15="","",VLOOKUP($B15,'[3]1MD ELO'!$A$7:$O$22,5))</f>
        <v/>
      </c>
      <c r="D15" s="148" t="str">
        <f>IF($B15="","",VLOOKUP($B15,'[3]1MD ELO'!$A$7:$O$22,15))</f>
        <v/>
      </c>
      <c r="E15" s="149" t="s">
        <v>275</v>
      </c>
      <c r="F15" s="150"/>
      <c r="G15" s="149" t="s">
        <v>276</v>
      </c>
      <c r="H15" s="150"/>
      <c r="I15" s="223" t="s">
        <v>121</v>
      </c>
      <c r="J15" s="144"/>
      <c r="K15" s="151"/>
      <c r="L15" s="280" t="str">
        <f>IF(K15="","",CONCATENATE(VLOOKUP($Y$3,$AB$1:$AK$1,K15)," pont"))</f>
        <v/>
      </c>
      <c r="M15" s="153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</row>
    <row r="16" spans="1:37" x14ac:dyDescent="0.25">
      <c r="A16" s="146"/>
      <c r="B16" s="317"/>
      <c r="C16" s="155"/>
      <c r="D16" s="155"/>
      <c r="E16" s="155"/>
      <c r="F16" s="155"/>
      <c r="G16" s="155"/>
      <c r="H16" s="155"/>
      <c r="I16" s="155"/>
      <c r="J16" s="144"/>
      <c r="K16" s="146"/>
      <c r="L16" s="146"/>
      <c r="M16" s="281"/>
      <c r="Y16" s="124"/>
      <c r="Z16" s="124"/>
      <c r="AA16" s="124" t="s">
        <v>48</v>
      </c>
      <c r="AB16" s="124">
        <v>300</v>
      </c>
      <c r="AC16" s="124">
        <v>250</v>
      </c>
      <c r="AD16" s="124">
        <v>220</v>
      </c>
      <c r="AE16" s="124">
        <v>180</v>
      </c>
      <c r="AF16" s="124">
        <v>160</v>
      </c>
      <c r="AG16" s="124">
        <v>150</v>
      </c>
      <c r="AH16" s="124">
        <v>140</v>
      </c>
      <c r="AI16" s="124">
        <v>130</v>
      </c>
      <c r="AJ16" s="124">
        <v>120</v>
      </c>
      <c r="AK16" s="124">
        <v>110</v>
      </c>
    </row>
    <row r="17" spans="1:37" x14ac:dyDescent="0.25">
      <c r="A17" s="146" t="s">
        <v>163</v>
      </c>
      <c r="B17" s="318"/>
      <c r="C17" s="148" t="str">
        <f>IF($B17="","",VLOOKUP($B17,'[3]1MD ELO'!$A$7:$O$22,5))</f>
        <v/>
      </c>
      <c r="D17" s="148" t="str">
        <f>IF($B17="","",VLOOKUP($B17,'[3]1MD ELO'!$A$7:$O$22,15))</f>
        <v/>
      </c>
      <c r="E17" s="149" t="s">
        <v>277</v>
      </c>
      <c r="F17" s="150"/>
      <c r="G17" s="149" t="s">
        <v>278</v>
      </c>
      <c r="H17" s="150"/>
      <c r="I17" s="223" t="s">
        <v>94</v>
      </c>
      <c r="J17" s="144"/>
      <c r="K17" s="151"/>
      <c r="L17" s="280" t="str">
        <f>IF(K17="","",CONCATENATE(VLOOKUP($Y$3,$AB$1:$AK$1,K17)," pont"))</f>
        <v/>
      </c>
      <c r="M17" s="153"/>
      <c r="Y17" s="124"/>
      <c r="Z17" s="124"/>
      <c r="AA17" s="124" t="s">
        <v>51</v>
      </c>
      <c r="AB17" s="124">
        <v>250</v>
      </c>
      <c r="AC17" s="124">
        <v>200</v>
      </c>
      <c r="AD17" s="124">
        <v>160</v>
      </c>
      <c r="AE17" s="124">
        <v>140</v>
      </c>
      <c r="AF17" s="124">
        <v>120</v>
      </c>
      <c r="AG17" s="124">
        <v>110</v>
      </c>
      <c r="AH17" s="124">
        <v>100</v>
      </c>
      <c r="AI17" s="124">
        <v>90</v>
      </c>
      <c r="AJ17" s="124">
        <v>80</v>
      </c>
      <c r="AK17" s="124">
        <v>70</v>
      </c>
    </row>
    <row r="18" spans="1:37" x14ac:dyDescent="0.25">
      <c r="A18" s="144"/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Y18" s="124"/>
      <c r="Z18" s="124"/>
      <c r="AA18" s="124" t="s">
        <v>54</v>
      </c>
      <c r="AB18" s="124">
        <v>200</v>
      </c>
      <c r="AC18" s="124">
        <v>150</v>
      </c>
      <c r="AD18" s="124">
        <v>130</v>
      </c>
      <c r="AE18" s="124">
        <v>110</v>
      </c>
      <c r="AF18" s="124">
        <v>95</v>
      </c>
      <c r="AG18" s="124">
        <v>80</v>
      </c>
      <c r="AH18" s="124">
        <v>70</v>
      </c>
      <c r="AI18" s="124">
        <v>60</v>
      </c>
      <c r="AJ18" s="124">
        <v>55</v>
      </c>
      <c r="AK18" s="124">
        <v>50</v>
      </c>
    </row>
    <row r="19" spans="1:37" x14ac:dyDescent="0.25">
      <c r="A19" s="144"/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Y19" s="124"/>
      <c r="Z19" s="124"/>
      <c r="AA19" s="124" t="s">
        <v>64</v>
      </c>
      <c r="AB19" s="124">
        <v>150</v>
      </c>
      <c r="AC19" s="124">
        <v>120</v>
      </c>
      <c r="AD19" s="124">
        <v>100</v>
      </c>
      <c r="AE19" s="124">
        <v>80</v>
      </c>
      <c r="AF19" s="124">
        <v>70</v>
      </c>
      <c r="AG19" s="124">
        <v>60</v>
      </c>
      <c r="AH19" s="124">
        <v>55</v>
      </c>
      <c r="AI19" s="124">
        <v>50</v>
      </c>
      <c r="AJ19" s="124">
        <v>45</v>
      </c>
      <c r="AK19" s="124">
        <v>40</v>
      </c>
    </row>
    <row r="20" spans="1:37" x14ac:dyDescent="0.25">
      <c r="A20" s="144"/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Y20" s="124"/>
      <c r="Z20" s="124"/>
      <c r="AA20" s="124" t="s">
        <v>65</v>
      </c>
      <c r="AB20" s="124">
        <v>120</v>
      </c>
      <c r="AC20" s="124">
        <v>90</v>
      </c>
      <c r="AD20" s="124">
        <v>65</v>
      </c>
      <c r="AE20" s="124">
        <v>55</v>
      </c>
      <c r="AF20" s="124">
        <v>50</v>
      </c>
      <c r="AG20" s="124">
        <v>45</v>
      </c>
      <c r="AH20" s="124">
        <v>40</v>
      </c>
      <c r="AI20" s="124">
        <v>35</v>
      </c>
      <c r="AJ20" s="124">
        <v>25</v>
      </c>
      <c r="AK20" s="124">
        <v>20</v>
      </c>
    </row>
    <row r="21" spans="1:37" x14ac:dyDescent="0.25">
      <c r="A21" s="144"/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Y21" s="124"/>
      <c r="Z21" s="124"/>
      <c r="AA21" s="124" t="s">
        <v>66</v>
      </c>
      <c r="AB21" s="124">
        <v>90</v>
      </c>
      <c r="AC21" s="124">
        <v>60</v>
      </c>
      <c r="AD21" s="124">
        <v>45</v>
      </c>
      <c r="AE21" s="124">
        <v>34</v>
      </c>
      <c r="AF21" s="124">
        <v>27</v>
      </c>
      <c r="AG21" s="124">
        <v>22</v>
      </c>
      <c r="AH21" s="124">
        <v>18</v>
      </c>
      <c r="AI21" s="124">
        <v>15</v>
      </c>
      <c r="AJ21" s="124">
        <v>12</v>
      </c>
      <c r="AK21" s="124">
        <v>9</v>
      </c>
    </row>
    <row r="22" spans="1:37" ht="18.75" customHeight="1" x14ac:dyDescent="0.25">
      <c r="A22" s="144"/>
      <c r="B22" s="366"/>
      <c r="C22" s="366"/>
      <c r="D22" s="363" t="str">
        <f>E7</f>
        <v>SALLAI</v>
      </c>
      <c r="E22" s="363"/>
      <c r="F22" s="363" t="str">
        <f>E9</f>
        <v xml:space="preserve">JANTEK </v>
      </c>
      <c r="G22" s="363"/>
      <c r="H22" s="363" t="str">
        <f>E11</f>
        <v>BORSI</v>
      </c>
      <c r="I22" s="363"/>
      <c r="J22" s="144"/>
      <c r="K22" s="144"/>
      <c r="L22" s="144"/>
      <c r="M22" s="319" t="s">
        <v>59</v>
      </c>
      <c r="Y22" s="124"/>
      <c r="Z22" s="124"/>
      <c r="AA22" s="124" t="s">
        <v>67</v>
      </c>
      <c r="AB22" s="124">
        <v>60</v>
      </c>
      <c r="AC22" s="124">
        <v>40</v>
      </c>
      <c r="AD22" s="124">
        <v>30</v>
      </c>
      <c r="AE22" s="124">
        <v>20</v>
      </c>
      <c r="AF22" s="124">
        <v>18</v>
      </c>
      <c r="AG22" s="124">
        <v>15</v>
      </c>
      <c r="AH22" s="124">
        <v>12</v>
      </c>
      <c r="AI22" s="124">
        <v>10</v>
      </c>
      <c r="AJ22" s="124">
        <v>8</v>
      </c>
      <c r="AK22" s="124">
        <v>6</v>
      </c>
    </row>
    <row r="23" spans="1:37" ht="18.75" customHeight="1" x14ac:dyDescent="0.25">
      <c r="A23" s="158" t="s">
        <v>48</v>
      </c>
      <c r="B23" s="368" t="str">
        <f>E7</f>
        <v>SALLAI</v>
      </c>
      <c r="C23" s="368"/>
      <c r="D23" s="369"/>
      <c r="E23" s="369"/>
      <c r="F23" s="370"/>
      <c r="G23" s="370"/>
      <c r="H23" s="370"/>
      <c r="I23" s="370"/>
      <c r="J23" s="144"/>
      <c r="K23" s="144"/>
      <c r="L23" s="144"/>
      <c r="M23" s="320"/>
      <c r="Y23" s="124"/>
      <c r="Z23" s="124"/>
      <c r="AA23" s="124" t="s">
        <v>69</v>
      </c>
      <c r="AB23" s="124">
        <v>40</v>
      </c>
      <c r="AC23" s="124">
        <v>25</v>
      </c>
      <c r="AD23" s="124">
        <v>18</v>
      </c>
      <c r="AE23" s="124">
        <v>13</v>
      </c>
      <c r="AF23" s="124">
        <v>8</v>
      </c>
      <c r="AG23" s="124">
        <v>7</v>
      </c>
      <c r="AH23" s="124">
        <v>6</v>
      </c>
      <c r="AI23" s="124">
        <v>5</v>
      </c>
      <c r="AJ23" s="124">
        <v>4</v>
      </c>
      <c r="AK23" s="124">
        <v>3</v>
      </c>
    </row>
    <row r="24" spans="1:37" ht="18.75" customHeight="1" x14ac:dyDescent="0.25">
      <c r="A24" s="158" t="s">
        <v>68</v>
      </c>
      <c r="B24" s="368" t="str">
        <f>E9</f>
        <v xml:space="preserve">JANTEK </v>
      </c>
      <c r="C24" s="368"/>
      <c r="D24" s="370"/>
      <c r="E24" s="370"/>
      <c r="F24" s="369"/>
      <c r="G24" s="369"/>
      <c r="H24" s="370"/>
      <c r="I24" s="370"/>
      <c r="J24" s="144"/>
      <c r="K24" s="144"/>
      <c r="L24" s="144"/>
      <c r="M24" s="320"/>
      <c r="Y24" s="124"/>
      <c r="Z24" s="124"/>
      <c r="AA24" s="124" t="s">
        <v>70</v>
      </c>
      <c r="AB24" s="124">
        <v>25</v>
      </c>
      <c r="AC24" s="124">
        <v>15</v>
      </c>
      <c r="AD24" s="124">
        <v>13</v>
      </c>
      <c r="AE24" s="124">
        <v>7</v>
      </c>
      <c r="AF24" s="124">
        <v>6</v>
      </c>
      <c r="AG24" s="124">
        <v>5</v>
      </c>
      <c r="AH24" s="124">
        <v>4</v>
      </c>
      <c r="AI24" s="124">
        <v>3</v>
      </c>
      <c r="AJ24" s="124">
        <v>2</v>
      </c>
      <c r="AK24" s="124">
        <v>1</v>
      </c>
    </row>
    <row r="25" spans="1:37" ht="18.75" customHeight="1" x14ac:dyDescent="0.25">
      <c r="A25" s="158" t="s">
        <v>71</v>
      </c>
      <c r="B25" s="368" t="str">
        <f>E11</f>
        <v>BORSI</v>
      </c>
      <c r="C25" s="368"/>
      <c r="D25" s="370"/>
      <c r="E25" s="370"/>
      <c r="F25" s="370"/>
      <c r="G25" s="370"/>
      <c r="H25" s="369"/>
      <c r="I25" s="369"/>
      <c r="J25" s="144"/>
      <c r="K25" s="144"/>
      <c r="L25" s="144"/>
      <c r="M25" s="320"/>
      <c r="Y25" s="124"/>
      <c r="Z25" s="124"/>
      <c r="AA25" s="124" t="s">
        <v>72</v>
      </c>
      <c r="AB25" s="124">
        <v>15</v>
      </c>
      <c r="AC25" s="124">
        <v>10</v>
      </c>
      <c r="AD25" s="124">
        <v>8</v>
      </c>
      <c r="AE25" s="124">
        <v>4</v>
      </c>
      <c r="AF25" s="124">
        <v>3</v>
      </c>
      <c r="AG25" s="124">
        <v>2</v>
      </c>
      <c r="AH25" s="124">
        <v>1</v>
      </c>
      <c r="AI25" s="124">
        <v>0</v>
      </c>
      <c r="AJ25" s="124">
        <v>0</v>
      </c>
      <c r="AK25" s="124">
        <v>0</v>
      </c>
    </row>
    <row r="26" spans="1:37" x14ac:dyDescent="0.25">
      <c r="A26" s="144"/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321"/>
      <c r="Y26" s="124"/>
      <c r="Z26" s="124"/>
      <c r="AA26" s="124" t="s">
        <v>73</v>
      </c>
      <c r="AB26" s="124">
        <v>10</v>
      </c>
      <c r="AC26" s="124">
        <v>6</v>
      </c>
      <c r="AD26" s="124">
        <v>4</v>
      </c>
      <c r="AE26" s="124">
        <v>2</v>
      </c>
      <c r="AF26" s="124">
        <v>1</v>
      </c>
      <c r="AG26" s="124">
        <v>0</v>
      </c>
      <c r="AH26" s="124">
        <v>0</v>
      </c>
      <c r="AI26" s="124">
        <v>0</v>
      </c>
      <c r="AJ26" s="124">
        <v>0</v>
      </c>
      <c r="AK26" s="124">
        <v>0</v>
      </c>
    </row>
    <row r="27" spans="1:37" ht="18.75" customHeight="1" x14ac:dyDescent="0.25">
      <c r="A27" s="144"/>
      <c r="B27" s="366"/>
      <c r="C27" s="366"/>
      <c r="D27" s="363" t="str">
        <f>E13</f>
        <v>OROSZ</v>
      </c>
      <c r="E27" s="363"/>
      <c r="F27" s="363" t="str">
        <f>E15</f>
        <v>MAMONTOV</v>
      </c>
      <c r="G27" s="363"/>
      <c r="H27" s="363" t="str">
        <f>E17</f>
        <v>KOVÁCS</v>
      </c>
      <c r="I27" s="363"/>
      <c r="J27" s="144"/>
      <c r="K27" s="144"/>
      <c r="L27" s="144"/>
      <c r="M27" s="321"/>
      <c r="Y27" s="124"/>
      <c r="Z27" s="124"/>
      <c r="AA27" s="124" t="s">
        <v>74</v>
      </c>
      <c r="AB27" s="124">
        <v>3</v>
      </c>
      <c r="AC27" s="124">
        <v>2</v>
      </c>
      <c r="AD27" s="124">
        <v>1</v>
      </c>
      <c r="AE27" s="124">
        <v>0</v>
      </c>
      <c r="AF27" s="124">
        <v>0</v>
      </c>
      <c r="AG27" s="124">
        <v>0</v>
      </c>
      <c r="AH27" s="124">
        <v>0</v>
      </c>
      <c r="AI27" s="124">
        <v>0</v>
      </c>
      <c r="AJ27" s="124">
        <v>0</v>
      </c>
      <c r="AK27" s="124">
        <v>0</v>
      </c>
    </row>
    <row r="28" spans="1:37" ht="18.75" customHeight="1" x14ac:dyDescent="0.25">
      <c r="A28" s="158" t="s">
        <v>115</v>
      </c>
      <c r="B28" s="368" t="str">
        <f>E13</f>
        <v>OROSZ</v>
      </c>
      <c r="C28" s="368"/>
      <c r="D28" s="369"/>
      <c r="E28" s="369"/>
      <c r="F28" s="370"/>
      <c r="G28" s="370"/>
      <c r="H28" s="370"/>
      <c r="I28" s="370"/>
      <c r="J28" s="144"/>
      <c r="K28" s="144"/>
      <c r="L28" s="144"/>
      <c r="M28" s="320"/>
    </row>
    <row r="29" spans="1:37" ht="18.75" customHeight="1" x14ac:dyDescent="0.25">
      <c r="A29" s="158" t="s">
        <v>197</v>
      </c>
      <c r="B29" s="368" t="str">
        <f>E15</f>
        <v>MAMONTOV</v>
      </c>
      <c r="C29" s="368"/>
      <c r="D29" s="370"/>
      <c r="E29" s="370"/>
      <c r="F29" s="369"/>
      <c r="G29" s="369"/>
      <c r="H29" s="370"/>
      <c r="I29" s="370"/>
      <c r="J29" s="144"/>
      <c r="K29" s="144"/>
      <c r="L29" s="144"/>
      <c r="M29" s="320"/>
    </row>
    <row r="30" spans="1:37" ht="18.75" customHeight="1" x14ac:dyDescent="0.25">
      <c r="A30" s="158" t="s">
        <v>163</v>
      </c>
      <c r="B30" s="368" t="str">
        <f>E17</f>
        <v>KOVÁCS</v>
      </c>
      <c r="C30" s="368"/>
      <c r="D30" s="370"/>
      <c r="E30" s="370"/>
      <c r="F30" s="370"/>
      <c r="G30" s="370"/>
      <c r="H30" s="369"/>
      <c r="I30" s="369"/>
      <c r="J30" s="144"/>
      <c r="K30" s="144"/>
      <c r="L30" s="144"/>
      <c r="M30" s="320"/>
    </row>
    <row r="31" spans="1:37" x14ac:dyDescent="0.25">
      <c r="A31" s="144"/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</row>
    <row r="32" spans="1:37" x14ac:dyDescent="0.25">
      <c r="A32" s="144" t="s">
        <v>270</v>
      </c>
      <c r="B32" s="144"/>
      <c r="C32" s="374" t="str">
        <f>IF(M23=1,B23,IF(M24=1,B24,IF(M25=1,B25,"")))</f>
        <v/>
      </c>
      <c r="D32" s="374"/>
      <c r="E32" s="146" t="s">
        <v>271</v>
      </c>
      <c r="F32" s="374" t="str">
        <f>IF(M28=1,B28,IF(M29=1,B29,IF(M30=1,B30,"")))</f>
        <v/>
      </c>
      <c r="G32" s="374"/>
      <c r="H32" s="144"/>
      <c r="I32" s="159"/>
      <c r="J32" s="144"/>
      <c r="K32" s="144"/>
      <c r="L32" s="144"/>
      <c r="M32" s="144"/>
    </row>
    <row r="33" spans="1:19" x14ac:dyDescent="0.25">
      <c r="A33" s="144"/>
      <c r="B33" s="144"/>
      <c r="C33" s="144"/>
      <c r="D33" s="144"/>
      <c r="E33" s="144"/>
      <c r="F33" s="146"/>
      <c r="G33" s="146"/>
      <c r="H33" s="144"/>
      <c r="I33" s="144"/>
      <c r="J33" s="144"/>
      <c r="K33" s="144"/>
      <c r="L33" s="144"/>
      <c r="M33" s="144"/>
    </row>
    <row r="34" spans="1:19" x14ac:dyDescent="0.25">
      <c r="A34" s="144" t="s">
        <v>272</v>
      </c>
      <c r="B34" s="144"/>
      <c r="C34" s="374" t="str">
        <f>IF(M23=2,B23,IF(M24=2,B24,IF(M25=2,B25,"")))</f>
        <v/>
      </c>
      <c r="D34" s="374"/>
      <c r="E34" s="146" t="s">
        <v>271</v>
      </c>
      <c r="F34" s="374" t="str">
        <f>IF(M28=2,B28,IF(M29=2,B29,IF(M30=2,B30,"")))</f>
        <v/>
      </c>
      <c r="G34" s="374"/>
      <c r="H34" s="144"/>
      <c r="I34" s="159"/>
      <c r="J34" s="144"/>
      <c r="K34" s="144"/>
      <c r="L34" s="144"/>
      <c r="M34" s="144"/>
    </row>
    <row r="35" spans="1:19" x14ac:dyDescent="0.25">
      <c r="A35" s="144"/>
      <c r="B35" s="144"/>
      <c r="C35" s="322"/>
      <c r="D35" s="322"/>
      <c r="E35" s="146"/>
      <c r="F35" s="322"/>
      <c r="G35" s="322"/>
      <c r="H35" s="144"/>
      <c r="I35" s="144"/>
      <c r="J35" s="144"/>
      <c r="K35" s="144"/>
      <c r="L35" s="144"/>
      <c r="M35" s="144"/>
    </row>
    <row r="36" spans="1:19" x14ac:dyDescent="0.25">
      <c r="A36" s="144" t="s">
        <v>273</v>
      </c>
      <c r="B36" s="144"/>
      <c r="C36" s="374" t="str">
        <f>IF(M23=3,B23,IF(M24=3,B24,IF(M25=3,B25,"")))</f>
        <v/>
      </c>
      <c r="D36" s="374"/>
      <c r="E36" s="146" t="s">
        <v>271</v>
      </c>
      <c r="F36" s="374" t="str">
        <f>IF(M28=3,B28,IF(M29=3,B29,IF(M30=3,B30,"")))</f>
        <v/>
      </c>
      <c r="G36" s="374"/>
      <c r="H36" s="144"/>
      <c r="I36" s="159"/>
      <c r="J36" s="144"/>
      <c r="K36" s="144"/>
      <c r="L36" s="144"/>
      <c r="M36" s="144"/>
    </row>
    <row r="37" spans="1:19" x14ac:dyDescent="0.25">
      <c r="A37" s="144"/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</row>
    <row r="38" spans="1:19" x14ac:dyDescent="0.25">
      <c r="A38" s="144"/>
      <c r="B38" s="144"/>
      <c r="C38" s="144"/>
      <c r="D38" s="144"/>
      <c r="E38" s="144"/>
      <c r="F38" s="144"/>
      <c r="G38" s="144"/>
      <c r="H38" s="144"/>
      <c r="I38" s="144"/>
      <c r="J38" s="144"/>
      <c r="K38" s="144"/>
      <c r="L38" s="159"/>
      <c r="M38" s="144"/>
      <c r="O38" s="263"/>
      <c r="P38" s="263"/>
      <c r="Q38" s="263"/>
      <c r="R38" s="263"/>
      <c r="S38" s="263"/>
    </row>
    <row r="39" spans="1:19" x14ac:dyDescent="0.25">
      <c r="A39" s="160" t="s">
        <v>57</v>
      </c>
      <c r="B39" s="161"/>
      <c r="C39" s="162"/>
      <c r="D39" s="163" t="s">
        <v>75</v>
      </c>
      <c r="E39" s="164" t="s">
        <v>76</v>
      </c>
      <c r="F39" s="165"/>
      <c r="G39" s="163" t="s">
        <v>75</v>
      </c>
      <c r="H39" s="164" t="s">
        <v>77</v>
      </c>
      <c r="I39" s="166"/>
      <c r="J39" s="164" t="s">
        <v>78</v>
      </c>
      <c r="K39" s="167" t="s">
        <v>79</v>
      </c>
      <c r="L39" s="29"/>
      <c r="M39" s="165"/>
      <c r="O39" s="263"/>
      <c r="P39" s="282"/>
      <c r="Q39" s="282"/>
      <c r="R39" s="283"/>
      <c r="S39" s="263"/>
    </row>
    <row r="40" spans="1:19" x14ac:dyDescent="0.25">
      <c r="A40" s="172" t="s">
        <v>80</v>
      </c>
      <c r="B40" s="173"/>
      <c r="C40" s="174"/>
      <c r="D40" s="175">
        <v>1</v>
      </c>
      <c r="E40" s="371" t="str">
        <f>IF(D40&gt;$R$47,,UPPER(VLOOKUP(D40,'[3]1MD ELO'!$A$7:$Q$134,2)))</f>
        <v/>
      </c>
      <c r="F40" s="371"/>
      <c r="G40" s="176" t="s">
        <v>81</v>
      </c>
      <c r="H40" s="173"/>
      <c r="I40" s="177"/>
      <c r="J40" s="178"/>
      <c r="K40" s="179" t="s">
        <v>82</v>
      </c>
      <c r="L40" s="180"/>
      <c r="M40" s="199"/>
      <c r="O40" s="263"/>
      <c r="P40" s="284"/>
      <c r="Q40" s="284"/>
      <c r="R40" s="285"/>
      <c r="S40" s="263"/>
    </row>
    <row r="41" spans="1:19" x14ac:dyDescent="0.25">
      <c r="A41" s="184" t="s">
        <v>83</v>
      </c>
      <c r="B41" s="185"/>
      <c r="C41" s="186"/>
      <c r="D41" s="187">
        <v>2</v>
      </c>
      <c r="E41" s="372" t="str">
        <f>IF(D41&gt;$R$47,,UPPER(VLOOKUP(D41,'[3]1MD ELO'!$A$7:$Q$134,2)))</f>
        <v/>
      </c>
      <c r="F41" s="372"/>
      <c r="G41" s="188" t="s">
        <v>84</v>
      </c>
      <c r="H41" s="286"/>
      <c r="I41" s="287"/>
      <c r="J41" s="191"/>
      <c r="K41" s="192"/>
      <c r="L41" s="159"/>
      <c r="M41" s="193"/>
      <c r="O41" s="263"/>
      <c r="P41" s="285"/>
      <c r="Q41" s="288"/>
      <c r="R41" s="285"/>
      <c r="S41" s="263"/>
    </row>
    <row r="42" spans="1:19" x14ac:dyDescent="0.25">
      <c r="A42" s="195"/>
      <c r="B42" s="196"/>
      <c r="C42" s="197"/>
      <c r="D42" s="187"/>
      <c r="E42" s="289"/>
      <c r="F42" s="290"/>
      <c r="G42" s="188" t="s">
        <v>85</v>
      </c>
      <c r="H42" s="286"/>
      <c r="I42" s="287"/>
      <c r="J42" s="191"/>
      <c r="K42" s="179" t="s">
        <v>86</v>
      </c>
      <c r="L42" s="180"/>
      <c r="M42" s="199"/>
      <c r="O42" s="263"/>
      <c r="P42" s="284"/>
      <c r="Q42" s="284"/>
      <c r="R42" s="285"/>
      <c r="S42" s="263"/>
    </row>
    <row r="43" spans="1:19" x14ac:dyDescent="0.25">
      <c r="A43" s="200"/>
      <c r="B43" s="291"/>
      <c r="C43" s="202"/>
      <c r="D43" s="187"/>
      <c r="E43" s="289"/>
      <c r="F43" s="290"/>
      <c r="G43" s="188" t="s">
        <v>87</v>
      </c>
      <c r="H43" s="286"/>
      <c r="I43" s="287"/>
      <c r="J43" s="191"/>
      <c r="K43" s="203"/>
      <c r="L43" s="290"/>
      <c r="M43" s="181"/>
      <c r="O43" s="263"/>
      <c r="P43" s="285"/>
      <c r="Q43" s="288"/>
      <c r="R43" s="285"/>
      <c r="S43" s="263"/>
    </row>
    <row r="44" spans="1:19" x14ac:dyDescent="0.25">
      <c r="A44" s="204"/>
      <c r="B44" s="292"/>
      <c r="C44" s="206"/>
      <c r="D44" s="187"/>
      <c r="E44" s="289"/>
      <c r="F44" s="290"/>
      <c r="G44" s="188" t="s">
        <v>88</v>
      </c>
      <c r="H44" s="286"/>
      <c r="I44" s="287"/>
      <c r="J44" s="191"/>
      <c r="K44" s="184"/>
      <c r="L44" s="159"/>
      <c r="M44" s="193"/>
      <c r="O44" s="263"/>
      <c r="P44" s="285"/>
      <c r="Q44" s="288"/>
      <c r="R44" s="285"/>
      <c r="S44" s="263"/>
    </row>
    <row r="45" spans="1:19" x14ac:dyDescent="0.25">
      <c r="A45" s="207"/>
      <c r="B45" s="293"/>
      <c r="C45" s="202"/>
      <c r="D45" s="187"/>
      <c r="E45" s="289"/>
      <c r="F45" s="290"/>
      <c r="G45" s="188" t="s">
        <v>89</v>
      </c>
      <c r="H45" s="286"/>
      <c r="I45" s="287"/>
      <c r="J45" s="191"/>
      <c r="K45" s="179" t="s">
        <v>24</v>
      </c>
      <c r="L45" s="180"/>
      <c r="M45" s="199"/>
      <c r="O45" s="263"/>
      <c r="P45" s="284"/>
      <c r="Q45" s="284"/>
      <c r="R45" s="285"/>
      <c r="S45" s="263"/>
    </row>
    <row r="46" spans="1:19" x14ac:dyDescent="0.25">
      <c r="A46" s="207"/>
      <c r="B46" s="293"/>
      <c r="C46" s="208"/>
      <c r="D46" s="187"/>
      <c r="E46" s="289"/>
      <c r="F46" s="290"/>
      <c r="G46" s="188" t="s">
        <v>90</v>
      </c>
      <c r="H46" s="286"/>
      <c r="I46" s="287"/>
      <c r="J46" s="191"/>
      <c r="K46" s="203"/>
      <c r="L46" s="290"/>
      <c r="M46" s="181"/>
      <c r="O46" s="263"/>
      <c r="P46" s="285"/>
      <c r="Q46" s="288"/>
      <c r="R46" s="285"/>
      <c r="S46" s="263"/>
    </row>
    <row r="47" spans="1:19" x14ac:dyDescent="0.25">
      <c r="A47" s="209"/>
      <c r="B47" s="210"/>
      <c r="C47" s="211"/>
      <c r="D47" s="212"/>
      <c r="E47" s="213"/>
      <c r="F47" s="159"/>
      <c r="G47" s="214" t="s">
        <v>91</v>
      </c>
      <c r="H47" s="185"/>
      <c r="I47" s="215"/>
      <c r="J47" s="216"/>
      <c r="K47" s="184" t="str">
        <f>L4</f>
        <v>Pázmándi Viktor</v>
      </c>
      <c r="L47" s="159"/>
      <c r="M47" s="193"/>
      <c r="O47" s="263"/>
      <c r="P47" s="285"/>
      <c r="Q47" s="288"/>
      <c r="R47" s="294">
        <f>MIN(4,'[3]1MD ELO'!Q5)</f>
        <v>4</v>
      </c>
      <c r="S47" s="263"/>
    </row>
    <row r="48" spans="1:19" x14ac:dyDescent="0.25">
      <c r="O48" s="263"/>
      <c r="P48" s="263"/>
      <c r="Q48" s="263"/>
      <c r="R48" s="263"/>
      <c r="S48" s="263"/>
    </row>
    <row r="49" spans="15:19" x14ac:dyDescent="0.25">
      <c r="O49" s="263"/>
      <c r="P49" s="263"/>
      <c r="Q49" s="263"/>
      <c r="R49" s="263"/>
      <c r="S49" s="263"/>
    </row>
  </sheetData>
  <mergeCells count="42">
    <mergeCell ref="A1:F1"/>
    <mergeCell ref="A4:C4"/>
    <mergeCell ref="B22:C22"/>
    <mergeCell ref="D22:E22"/>
    <mergeCell ref="F22:G22"/>
    <mergeCell ref="H22:I22"/>
    <mergeCell ref="B23:C23"/>
    <mergeCell ref="D23:E23"/>
    <mergeCell ref="F23:G23"/>
    <mergeCell ref="H23:I23"/>
    <mergeCell ref="B24:C24"/>
    <mergeCell ref="D24:E24"/>
    <mergeCell ref="F24:G24"/>
    <mergeCell ref="H24:I24"/>
    <mergeCell ref="B25:C25"/>
    <mergeCell ref="D25:E25"/>
    <mergeCell ref="F25:G25"/>
    <mergeCell ref="H25:I25"/>
    <mergeCell ref="B27:C27"/>
    <mergeCell ref="D27:E27"/>
    <mergeCell ref="F27:G27"/>
    <mergeCell ref="H27:I27"/>
    <mergeCell ref="B28:C28"/>
    <mergeCell ref="D28:E28"/>
    <mergeCell ref="F28:G28"/>
    <mergeCell ref="H28:I28"/>
    <mergeCell ref="B29:C29"/>
    <mergeCell ref="D29:E29"/>
    <mergeCell ref="F29:G29"/>
    <mergeCell ref="H29:I29"/>
    <mergeCell ref="B30:C30"/>
    <mergeCell ref="D30:E30"/>
    <mergeCell ref="F30:G30"/>
    <mergeCell ref="H30:I30"/>
    <mergeCell ref="E40:F40"/>
    <mergeCell ref="E41:F41"/>
    <mergeCell ref="C32:D32"/>
    <mergeCell ref="F32:G32"/>
    <mergeCell ref="C34:D34"/>
    <mergeCell ref="F34:G34"/>
    <mergeCell ref="C36:D36"/>
    <mergeCell ref="F36:G36"/>
  </mergeCells>
  <conditionalFormatting sqref="R47">
    <cfRule type="expression" dxfId="108" priority="11" stopIfTrue="1">
      <formula>$O$1="CU"</formula>
    </cfRule>
  </conditionalFormatting>
  <conditionalFormatting sqref="E7 E9 E11 E13 E15 E17">
    <cfRule type="cellIs" dxfId="107" priority="12" stopIfTrue="1" operator="equal">
      <formula>"Bye"</formula>
    </cfRule>
  </conditionalFormatting>
  <conditionalFormatting sqref="I9">
    <cfRule type="expression" dxfId="106" priority="9" stopIfTrue="1">
      <formula>$Q21&gt;=1</formula>
    </cfRule>
  </conditionalFormatting>
  <conditionalFormatting sqref="I13">
    <cfRule type="expression" dxfId="105" priority="8" stopIfTrue="1">
      <formula>$Q13&gt;=1</formula>
    </cfRule>
  </conditionalFormatting>
  <conditionalFormatting sqref="I7">
    <cfRule type="expression" dxfId="104" priority="7" stopIfTrue="1">
      <formula>$Q7&gt;=1</formula>
    </cfRule>
  </conditionalFormatting>
  <conditionalFormatting sqref="I15">
    <cfRule type="expression" dxfId="103" priority="6" stopIfTrue="1">
      <formula>$Q15&gt;=1</formula>
    </cfRule>
  </conditionalFormatting>
  <conditionalFormatting sqref="I17">
    <cfRule type="expression" dxfId="102" priority="5" stopIfTrue="1">
      <formula>$Q17&gt;=1</formula>
    </cfRule>
  </conditionalFormatting>
  <conditionalFormatting sqref="I11">
    <cfRule type="expression" dxfId="101" priority="4" stopIfTrue="1">
      <formula>$Q11&gt;=1</formula>
    </cfRule>
  </conditionalFormatting>
  <conditionalFormatting sqref="I11">
    <cfRule type="expression" dxfId="100" priority="3" stopIfTrue="1">
      <formula>$Q11&gt;=1</formula>
    </cfRule>
  </conditionalFormatting>
  <conditionalFormatting sqref="I11">
    <cfRule type="expression" dxfId="99" priority="2" stopIfTrue="1">
      <formula>$Q11&gt;=1</formula>
    </cfRule>
  </conditionalFormatting>
  <conditionalFormatting sqref="I11">
    <cfRule type="expression" dxfId="98" priority="1" stopIfTrue="1">
      <formula>$Q11&gt;=1</formula>
    </cfRule>
  </conditionalFormatting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Q134"/>
  <sheetViews>
    <sheetView workbookViewId="0">
      <selection activeCell="D9" sqref="D9"/>
    </sheetView>
  </sheetViews>
  <sheetFormatPr defaultRowHeight="15" x14ac:dyDescent="0.25"/>
  <cols>
    <col min="1" max="1" width="3.85546875" customWidth="1"/>
    <col min="2" max="2" width="16.5703125" customWidth="1"/>
    <col min="3" max="3" width="14" customWidth="1"/>
    <col min="4" max="4" width="13.85546875" style="104" customWidth="1"/>
    <col min="5" max="5" width="12.140625" style="105" customWidth="1"/>
    <col min="6" max="6" width="6.140625" style="106" hidden="1" customWidth="1"/>
    <col min="7" max="7" width="29.85546875" style="106" customWidth="1"/>
    <col min="8" max="8" width="7.7109375" style="104" customWidth="1"/>
    <col min="9" max="13" width="7.42578125" style="104" hidden="1" customWidth="1"/>
    <col min="14" max="15" width="7.42578125" style="104" customWidth="1"/>
    <col min="16" max="16" width="7.42578125" style="104" hidden="1" customWidth="1"/>
    <col min="17" max="17" width="7.42578125" style="104" customWidth="1"/>
    <col min="257" max="257" width="3.85546875" customWidth="1"/>
    <col min="258" max="258" width="16.5703125" customWidth="1"/>
    <col min="259" max="259" width="14" customWidth="1"/>
    <col min="260" max="260" width="13.85546875" customWidth="1"/>
    <col min="261" max="261" width="12.140625" customWidth="1"/>
    <col min="262" max="262" width="0" hidden="1" customWidth="1"/>
    <col min="263" max="263" width="29.85546875" customWidth="1"/>
    <col min="264" max="264" width="7.7109375" customWidth="1"/>
    <col min="265" max="269" width="0" hidden="1" customWidth="1"/>
    <col min="270" max="271" width="7.42578125" customWidth="1"/>
    <col min="272" max="272" width="0" hidden="1" customWidth="1"/>
    <col min="273" max="273" width="7.42578125" customWidth="1"/>
    <col min="513" max="513" width="3.85546875" customWidth="1"/>
    <col min="514" max="514" width="16.5703125" customWidth="1"/>
    <col min="515" max="515" width="14" customWidth="1"/>
    <col min="516" max="516" width="13.85546875" customWidth="1"/>
    <col min="517" max="517" width="12.140625" customWidth="1"/>
    <col min="518" max="518" width="0" hidden="1" customWidth="1"/>
    <col min="519" max="519" width="29.85546875" customWidth="1"/>
    <col min="520" max="520" width="7.7109375" customWidth="1"/>
    <col min="521" max="525" width="0" hidden="1" customWidth="1"/>
    <col min="526" max="527" width="7.42578125" customWidth="1"/>
    <col min="528" max="528" width="0" hidden="1" customWidth="1"/>
    <col min="529" max="529" width="7.42578125" customWidth="1"/>
    <col min="769" max="769" width="3.85546875" customWidth="1"/>
    <col min="770" max="770" width="16.5703125" customWidth="1"/>
    <col min="771" max="771" width="14" customWidth="1"/>
    <col min="772" max="772" width="13.85546875" customWidth="1"/>
    <col min="773" max="773" width="12.140625" customWidth="1"/>
    <col min="774" max="774" width="0" hidden="1" customWidth="1"/>
    <col min="775" max="775" width="29.85546875" customWidth="1"/>
    <col min="776" max="776" width="7.7109375" customWidth="1"/>
    <col min="777" max="781" width="0" hidden="1" customWidth="1"/>
    <col min="782" max="783" width="7.42578125" customWidth="1"/>
    <col min="784" max="784" width="0" hidden="1" customWidth="1"/>
    <col min="785" max="785" width="7.42578125" customWidth="1"/>
    <col min="1025" max="1025" width="3.85546875" customWidth="1"/>
    <col min="1026" max="1026" width="16.5703125" customWidth="1"/>
    <col min="1027" max="1027" width="14" customWidth="1"/>
    <col min="1028" max="1028" width="13.85546875" customWidth="1"/>
    <col min="1029" max="1029" width="12.140625" customWidth="1"/>
    <col min="1030" max="1030" width="0" hidden="1" customWidth="1"/>
    <col min="1031" max="1031" width="29.85546875" customWidth="1"/>
    <col min="1032" max="1032" width="7.7109375" customWidth="1"/>
    <col min="1033" max="1037" width="0" hidden="1" customWidth="1"/>
    <col min="1038" max="1039" width="7.42578125" customWidth="1"/>
    <col min="1040" max="1040" width="0" hidden="1" customWidth="1"/>
    <col min="1041" max="1041" width="7.42578125" customWidth="1"/>
    <col min="1281" max="1281" width="3.85546875" customWidth="1"/>
    <col min="1282" max="1282" width="16.5703125" customWidth="1"/>
    <col min="1283" max="1283" width="14" customWidth="1"/>
    <col min="1284" max="1284" width="13.85546875" customWidth="1"/>
    <col min="1285" max="1285" width="12.140625" customWidth="1"/>
    <col min="1286" max="1286" width="0" hidden="1" customWidth="1"/>
    <col min="1287" max="1287" width="29.85546875" customWidth="1"/>
    <col min="1288" max="1288" width="7.7109375" customWidth="1"/>
    <col min="1289" max="1293" width="0" hidden="1" customWidth="1"/>
    <col min="1294" max="1295" width="7.42578125" customWidth="1"/>
    <col min="1296" max="1296" width="0" hidden="1" customWidth="1"/>
    <col min="1297" max="1297" width="7.42578125" customWidth="1"/>
    <col min="1537" max="1537" width="3.85546875" customWidth="1"/>
    <col min="1538" max="1538" width="16.5703125" customWidth="1"/>
    <col min="1539" max="1539" width="14" customWidth="1"/>
    <col min="1540" max="1540" width="13.85546875" customWidth="1"/>
    <col min="1541" max="1541" width="12.140625" customWidth="1"/>
    <col min="1542" max="1542" width="0" hidden="1" customWidth="1"/>
    <col min="1543" max="1543" width="29.85546875" customWidth="1"/>
    <col min="1544" max="1544" width="7.7109375" customWidth="1"/>
    <col min="1545" max="1549" width="0" hidden="1" customWidth="1"/>
    <col min="1550" max="1551" width="7.42578125" customWidth="1"/>
    <col min="1552" max="1552" width="0" hidden="1" customWidth="1"/>
    <col min="1553" max="1553" width="7.42578125" customWidth="1"/>
    <col min="1793" max="1793" width="3.85546875" customWidth="1"/>
    <col min="1794" max="1794" width="16.5703125" customWidth="1"/>
    <col min="1795" max="1795" width="14" customWidth="1"/>
    <col min="1796" max="1796" width="13.85546875" customWidth="1"/>
    <col min="1797" max="1797" width="12.140625" customWidth="1"/>
    <col min="1798" max="1798" width="0" hidden="1" customWidth="1"/>
    <col min="1799" max="1799" width="29.85546875" customWidth="1"/>
    <col min="1800" max="1800" width="7.7109375" customWidth="1"/>
    <col min="1801" max="1805" width="0" hidden="1" customWidth="1"/>
    <col min="1806" max="1807" width="7.42578125" customWidth="1"/>
    <col min="1808" max="1808" width="0" hidden="1" customWidth="1"/>
    <col min="1809" max="1809" width="7.42578125" customWidth="1"/>
    <col min="2049" max="2049" width="3.85546875" customWidth="1"/>
    <col min="2050" max="2050" width="16.5703125" customWidth="1"/>
    <col min="2051" max="2051" width="14" customWidth="1"/>
    <col min="2052" max="2052" width="13.85546875" customWidth="1"/>
    <col min="2053" max="2053" width="12.140625" customWidth="1"/>
    <col min="2054" max="2054" width="0" hidden="1" customWidth="1"/>
    <col min="2055" max="2055" width="29.85546875" customWidth="1"/>
    <col min="2056" max="2056" width="7.7109375" customWidth="1"/>
    <col min="2057" max="2061" width="0" hidden="1" customWidth="1"/>
    <col min="2062" max="2063" width="7.42578125" customWidth="1"/>
    <col min="2064" max="2064" width="0" hidden="1" customWidth="1"/>
    <col min="2065" max="2065" width="7.42578125" customWidth="1"/>
    <col min="2305" max="2305" width="3.85546875" customWidth="1"/>
    <col min="2306" max="2306" width="16.5703125" customWidth="1"/>
    <col min="2307" max="2307" width="14" customWidth="1"/>
    <col min="2308" max="2308" width="13.85546875" customWidth="1"/>
    <col min="2309" max="2309" width="12.140625" customWidth="1"/>
    <col min="2310" max="2310" width="0" hidden="1" customWidth="1"/>
    <col min="2311" max="2311" width="29.85546875" customWidth="1"/>
    <col min="2312" max="2312" width="7.7109375" customWidth="1"/>
    <col min="2313" max="2317" width="0" hidden="1" customWidth="1"/>
    <col min="2318" max="2319" width="7.42578125" customWidth="1"/>
    <col min="2320" max="2320" width="0" hidden="1" customWidth="1"/>
    <col min="2321" max="2321" width="7.42578125" customWidth="1"/>
    <col min="2561" max="2561" width="3.85546875" customWidth="1"/>
    <col min="2562" max="2562" width="16.5703125" customWidth="1"/>
    <col min="2563" max="2563" width="14" customWidth="1"/>
    <col min="2564" max="2564" width="13.85546875" customWidth="1"/>
    <col min="2565" max="2565" width="12.140625" customWidth="1"/>
    <col min="2566" max="2566" width="0" hidden="1" customWidth="1"/>
    <col min="2567" max="2567" width="29.85546875" customWidth="1"/>
    <col min="2568" max="2568" width="7.7109375" customWidth="1"/>
    <col min="2569" max="2573" width="0" hidden="1" customWidth="1"/>
    <col min="2574" max="2575" width="7.42578125" customWidth="1"/>
    <col min="2576" max="2576" width="0" hidden="1" customWidth="1"/>
    <col min="2577" max="2577" width="7.42578125" customWidth="1"/>
    <col min="2817" max="2817" width="3.85546875" customWidth="1"/>
    <col min="2818" max="2818" width="16.5703125" customWidth="1"/>
    <col min="2819" max="2819" width="14" customWidth="1"/>
    <col min="2820" max="2820" width="13.85546875" customWidth="1"/>
    <col min="2821" max="2821" width="12.140625" customWidth="1"/>
    <col min="2822" max="2822" width="0" hidden="1" customWidth="1"/>
    <col min="2823" max="2823" width="29.85546875" customWidth="1"/>
    <col min="2824" max="2824" width="7.7109375" customWidth="1"/>
    <col min="2825" max="2829" width="0" hidden="1" customWidth="1"/>
    <col min="2830" max="2831" width="7.42578125" customWidth="1"/>
    <col min="2832" max="2832" width="0" hidden="1" customWidth="1"/>
    <col min="2833" max="2833" width="7.42578125" customWidth="1"/>
    <col min="3073" max="3073" width="3.85546875" customWidth="1"/>
    <col min="3074" max="3074" width="16.5703125" customWidth="1"/>
    <col min="3075" max="3075" width="14" customWidth="1"/>
    <col min="3076" max="3076" width="13.85546875" customWidth="1"/>
    <col min="3077" max="3077" width="12.140625" customWidth="1"/>
    <col min="3078" max="3078" width="0" hidden="1" customWidth="1"/>
    <col min="3079" max="3079" width="29.85546875" customWidth="1"/>
    <col min="3080" max="3080" width="7.7109375" customWidth="1"/>
    <col min="3081" max="3085" width="0" hidden="1" customWidth="1"/>
    <col min="3086" max="3087" width="7.42578125" customWidth="1"/>
    <col min="3088" max="3088" width="0" hidden="1" customWidth="1"/>
    <col min="3089" max="3089" width="7.42578125" customWidth="1"/>
    <col min="3329" max="3329" width="3.85546875" customWidth="1"/>
    <col min="3330" max="3330" width="16.5703125" customWidth="1"/>
    <col min="3331" max="3331" width="14" customWidth="1"/>
    <col min="3332" max="3332" width="13.85546875" customWidth="1"/>
    <col min="3333" max="3333" width="12.140625" customWidth="1"/>
    <col min="3334" max="3334" width="0" hidden="1" customWidth="1"/>
    <col min="3335" max="3335" width="29.85546875" customWidth="1"/>
    <col min="3336" max="3336" width="7.7109375" customWidth="1"/>
    <col min="3337" max="3341" width="0" hidden="1" customWidth="1"/>
    <col min="3342" max="3343" width="7.42578125" customWidth="1"/>
    <col min="3344" max="3344" width="0" hidden="1" customWidth="1"/>
    <col min="3345" max="3345" width="7.42578125" customWidth="1"/>
    <col min="3585" max="3585" width="3.85546875" customWidth="1"/>
    <col min="3586" max="3586" width="16.5703125" customWidth="1"/>
    <col min="3587" max="3587" width="14" customWidth="1"/>
    <col min="3588" max="3588" width="13.85546875" customWidth="1"/>
    <col min="3589" max="3589" width="12.140625" customWidth="1"/>
    <col min="3590" max="3590" width="0" hidden="1" customWidth="1"/>
    <col min="3591" max="3591" width="29.85546875" customWidth="1"/>
    <col min="3592" max="3592" width="7.7109375" customWidth="1"/>
    <col min="3593" max="3597" width="0" hidden="1" customWidth="1"/>
    <col min="3598" max="3599" width="7.42578125" customWidth="1"/>
    <col min="3600" max="3600" width="0" hidden="1" customWidth="1"/>
    <col min="3601" max="3601" width="7.42578125" customWidth="1"/>
    <col min="3841" max="3841" width="3.85546875" customWidth="1"/>
    <col min="3842" max="3842" width="16.5703125" customWidth="1"/>
    <col min="3843" max="3843" width="14" customWidth="1"/>
    <col min="3844" max="3844" width="13.85546875" customWidth="1"/>
    <col min="3845" max="3845" width="12.140625" customWidth="1"/>
    <col min="3846" max="3846" width="0" hidden="1" customWidth="1"/>
    <col min="3847" max="3847" width="29.85546875" customWidth="1"/>
    <col min="3848" max="3848" width="7.7109375" customWidth="1"/>
    <col min="3849" max="3853" width="0" hidden="1" customWidth="1"/>
    <col min="3854" max="3855" width="7.42578125" customWidth="1"/>
    <col min="3856" max="3856" width="0" hidden="1" customWidth="1"/>
    <col min="3857" max="3857" width="7.42578125" customWidth="1"/>
    <col min="4097" max="4097" width="3.85546875" customWidth="1"/>
    <col min="4098" max="4098" width="16.5703125" customWidth="1"/>
    <col min="4099" max="4099" width="14" customWidth="1"/>
    <col min="4100" max="4100" width="13.85546875" customWidth="1"/>
    <col min="4101" max="4101" width="12.140625" customWidth="1"/>
    <col min="4102" max="4102" width="0" hidden="1" customWidth="1"/>
    <col min="4103" max="4103" width="29.85546875" customWidth="1"/>
    <col min="4104" max="4104" width="7.7109375" customWidth="1"/>
    <col min="4105" max="4109" width="0" hidden="1" customWidth="1"/>
    <col min="4110" max="4111" width="7.42578125" customWidth="1"/>
    <col min="4112" max="4112" width="0" hidden="1" customWidth="1"/>
    <col min="4113" max="4113" width="7.42578125" customWidth="1"/>
    <col min="4353" max="4353" width="3.85546875" customWidth="1"/>
    <col min="4354" max="4354" width="16.5703125" customWidth="1"/>
    <col min="4355" max="4355" width="14" customWidth="1"/>
    <col min="4356" max="4356" width="13.85546875" customWidth="1"/>
    <col min="4357" max="4357" width="12.140625" customWidth="1"/>
    <col min="4358" max="4358" width="0" hidden="1" customWidth="1"/>
    <col min="4359" max="4359" width="29.85546875" customWidth="1"/>
    <col min="4360" max="4360" width="7.7109375" customWidth="1"/>
    <col min="4361" max="4365" width="0" hidden="1" customWidth="1"/>
    <col min="4366" max="4367" width="7.42578125" customWidth="1"/>
    <col min="4368" max="4368" width="0" hidden="1" customWidth="1"/>
    <col min="4369" max="4369" width="7.42578125" customWidth="1"/>
    <col min="4609" max="4609" width="3.85546875" customWidth="1"/>
    <col min="4610" max="4610" width="16.5703125" customWidth="1"/>
    <col min="4611" max="4611" width="14" customWidth="1"/>
    <col min="4612" max="4612" width="13.85546875" customWidth="1"/>
    <col min="4613" max="4613" width="12.140625" customWidth="1"/>
    <col min="4614" max="4614" width="0" hidden="1" customWidth="1"/>
    <col min="4615" max="4615" width="29.85546875" customWidth="1"/>
    <col min="4616" max="4616" width="7.7109375" customWidth="1"/>
    <col min="4617" max="4621" width="0" hidden="1" customWidth="1"/>
    <col min="4622" max="4623" width="7.42578125" customWidth="1"/>
    <col min="4624" max="4624" width="0" hidden="1" customWidth="1"/>
    <col min="4625" max="4625" width="7.42578125" customWidth="1"/>
    <col min="4865" max="4865" width="3.85546875" customWidth="1"/>
    <col min="4866" max="4866" width="16.5703125" customWidth="1"/>
    <col min="4867" max="4867" width="14" customWidth="1"/>
    <col min="4868" max="4868" width="13.85546875" customWidth="1"/>
    <col min="4869" max="4869" width="12.140625" customWidth="1"/>
    <col min="4870" max="4870" width="0" hidden="1" customWidth="1"/>
    <col min="4871" max="4871" width="29.85546875" customWidth="1"/>
    <col min="4872" max="4872" width="7.7109375" customWidth="1"/>
    <col min="4873" max="4877" width="0" hidden="1" customWidth="1"/>
    <col min="4878" max="4879" width="7.42578125" customWidth="1"/>
    <col min="4880" max="4880" width="0" hidden="1" customWidth="1"/>
    <col min="4881" max="4881" width="7.42578125" customWidth="1"/>
    <col min="5121" max="5121" width="3.85546875" customWidth="1"/>
    <col min="5122" max="5122" width="16.5703125" customWidth="1"/>
    <col min="5123" max="5123" width="14" customWidth="1"/>
    <col min="5124" max="5124" width="13.85546875" customWidth="1"/>
    <col min="5125" max="5125" width="12.140625" customWidth="1"/>
    <col min="5126" max="5126" width="0" hidden="1" customWidth="1"/>
    <col min="5127" max="5127" width="29.85546875" customWidth="1"/>
    <col min="5128" max="5128" width="7.7109375" customWidth="1"/>
    <col min="5129" max="5133" width="0" hidden="1" customWidth="1"/>
    <col min="5134" max="5135" width="7.42578125" customWidth="1"/>
    <col min="5136" max="5136" width="0" hidden="1" customWidth="1"/>
    <col min="5137" max="5137" width="7.42578125" customWidth="1"/>
    <col min="5377" max="5377" width="3.85546875" customWidth="1"/>
    <col min="5378" max="5378" width="16.5703125" customWidth="1"/>
    <col min="5379" max="5379" width="14" customWidth="1"/>
    <col min="5380" max="5380" width="13.85546875" customWidth="1"/>
    <col min="5381" max="5381" width="12.140625" customWidth="1"/>
    <col min="5382" max="5382" width="0" hidden="1" customWidth="1"/>
    <col min="5383" max="5383" width="29.85546875" customWidth="1"/>
    <col min="5384" max="5384" width="7.7109375" customWidth="1"/>
    <col min="5385" max="5389" width="0" hidden="1" customWidth="1"/>
    <col min="5390" max="5391" width="7.42578125" customWidth="1"/>
    <col min="5392" max="5392" width="0" hidden="1" customWidth="1"/>
    <col min="5393" max="5393" width="7.42578125" customWidth="1"/>
    <col min="5633" max="5633" width="3.85546875" customWidth="1"/>
    <col min="5634" max="5634" width="16.5703125" customWidth="1"/>
    <col min="5635" max="5635" width="14" customWidth="1"/>
    <col min="5636" max="5636" width="13.85546875" customWidth="1"/>
    <col min="5637" max="5637" width="12.140625" customWidth="1"/>
    <col min="5638" max="5638" width="0" hidden="1" customWidth="1"/>
    <col min="5639" max="5639" width="29.85546875" customWidth="1"/>
    <col min="5640" max="5640" width="7.7109375" customWidth="1"/>
    <col min="5641" max="5645" width="0" hidden="1" customWidth="1"/>
    <col min="5646" max="5647" width="7.42578125" customWidth="1"/>
    <col min="5648" max="5648" width="0" hidden="1" customWidth="1"/>
    <col min="5649" max="5649" width="7.42578125" customWidth="1"/>
    <col min="5889" max="5889" width="3.85546875" customWidth="1"/>
    <col min="5890" max="5890" width="16.5703125" customWidth="1"/>
    <col min="5891" max="5891" width="14" customWidth="1"/>
    <col min="5892" max="5892" width="13.85546875" customWidth="1"/>
    <col min="5893" max="5893" width="12.140625" customWidth="1"/>
    <col min="5894" max="5894" width="0" hidden="1" customWidth="1"/>
    <col min="5895" max="5895" width="29.85546875" customWidth="1"/>
    <col min="5896" max="5896" width="7.7109375" customWidth="1"/>
    <col min="5897" max="5901" width="0" hidden="1" customWidth="1"/>
    <col min="5902" max="5903" width="7.42578125" customWidth="1"/>
    <col min="5904" max="5904" width="0" hidden="1" customWidth="1"/>
    <col min="5905" max="5905" width="7.42578125" customWidth="1"/>
    <col min="6145" max="6145" width="3.85546875" customWidth="1"/>
    <col min="6146" max="6146" width="16.5703125" customWidth="1"/>
    <col min="6147" max="6147" width="14" customWidth="1"/>
    <col min="6148" max="6148" width="13.85546875" customWidth="1"/>
    <col min="6149" max="6149" width="12.140625" customWidth="1"/>
    <col min="6150" max="6150" width="0" hidden="1" customWidth="1"/>
    <col min="6151" max="6151" width="29.85546875" customWidth="1"/>
    <col min="6152" max="6152" width="7.7109375" customWidth="1"/>
    <col min="6153" max="6157" width="0" hidden="1" customWidth="1"/>
    <col min="6158" max="6159" width="7.42578125" customWidth="1"/>
    <col min="6160" max="6160" width="0" hidden="1" customWidth="1"/>
    <col min="6161" max="6161" width="7.42578125" customWidth="1"/>
    <col min="6401" max="6401" width="3.85546875" customWidth="1"/>
    <col min="6402" max="6402" width="16.5703125" customWidth="1"/>
    <col min="6403" max="6403" width="14" customWidth="1"/>
    <col min="6404" max="6404" width="13.85546875" customWidth="1"/>
    <col min="6405" max="6405" width="12.140625" customWidth="1"/>
    <col min="6406" max="6406" width="0" hidden="1" customWidth="1"/>
    <col min="6407" max="6407" width="29.85546875" customWidth="1"/>
    <col min="6408" max="6408" width="7.7109375" customWidth="1"/>
    <col min="6409" max="6413" width="0" hidden="1" customWidth="1"/>
    <col min="6414" max="6415" width="7.42578125" customWidth="1"/>
    <col min="6416" max="6416" width="0" hidden="1" customWidth="1"/>
    <col min="6417" max="6417" width="7.42578125" customWidth="1"/>
    <col min="6657" max="6657" width="3.85546875" customWidth="1"/>
    <col min="6658" max="6658" width="16.5703125" customWidth="1"/>
    <col min="6659" max="6659" width="14" customWidth="1"/>
    <col min="6660" max="6660" width="13.85546875" customWidth="1"/>
    <col min="6661" max="6661" width="12.140625" customWidth="1"/>
    <col min="6662" max="6662" width="0" hidden="1" customWidth="1"/>
    <col min="6663" max="6663" width="29.85546875" customWidth="1"/>
    <col min="6664" max="6664" width="7.7109375" customWidth="1"/>
    <col min="6665" max="6669" width="0" hidden="1" customWidth="1"/>
    <col min="6670" max="6671" width="7.42578125" customWidth="1"/>
    <col min="6672" max="6672" width="0" hidden="1" customWidth="1"/>
    <col min="6673" max="6673" width="7.42578125" customWidth="1"/>
    <col min="6913" max="6913" width="3.85546875" customWidth="1"/>
    <col min="6914" max="6914" width="16.5703125" customWidth="1"/>
    <col min="6915" max="6915" width="14" customWidth="1"/>
    <col min="6916" max="6916" width="13.85546875" customWidth="1"/>
    <col min="6917" max="6917" width="12.140625" customWidth="1"/>
    <col min="6918" max="6918" width="0" hidden="1" customWidth="1"/>
    <col min="6919" max="6919" width="29.85546875" customWidth="1"/>
    <col min="6920" max="6920" width="7.7109375" customWidth="1"/>
    <col min="6921" max="6925" width="0" hidden="1" customWidth="1"/>
    <col min="6926" max="6927" width="7.42578125" customWidth="1"/>
    <col min="6928" max="6928" width="0" hidden="1" customWidth="1"/>
    <col min="6929" max="6929" width="7.42578125" customWidth="1"/>
    <col min="7169" max="7169" width="3.85546875" customWidth="1"/>
    <col min="7170" max="7170" width="16.5703125" customWidth="1"/>
    <col min="7171" max="7171" width="14" customWidth="1"/>
    <col min="7172" max="7172" width="13.85546875" customWidth="1"/>
    <col min="7173" max="7173" width="12.140625" customWidth="1"/>
    <col min="7174" max="7174" width="0" hidden="1" customWidth="1"/>
    <col min="7175" max="7175" width="29.85546875" customWidth="1"/>
    <col min="7176" max="7176" width="7.7109375" customWidth="1"/>
    <col min="7177" max="7181" width="0" hidden="1" customWidth="1"/>
    <col min="7182" max="7183" width="7.42578125" customWidth="1"/>
    <col min="7184" max="7184" width="0" hidden="1" customWidth="1"/>
    <col min="7185" max="7185" width="7.42578125" customWidth="1"/>
    <col min="7425" max="7425" width="3.85546875" customWidth="1"/>
    <col min="7426" max="7426" width="16.5703125" customWidth="1"/>
    <col min="7427" max="7427" width="14" customWidth="1"/>
    <col min="7428" max="7428" width="13.85546875" customWidth="1"/>
    <col min="7429" max="7429" width="12.140625" customWidth="1"/>
    <col min="7430" max="7430" width="0" hidden="1" customWidth="1"/>
    <col min="7431" max="7431" width="29.85546875" customWidth="1"/>
    <col min="7432" max="7432" width="7.7109375" customWidth="1"/>
    <col min="7433" max="7437" width="0" hidden="1" customWidth="1"/>
    <col min="7438" max="7439" width="7.42578125" customWidth="1"/>
    <col min="7440" max="7440" width="0" hidden="1" customWidth="1"/>
    <col min="7441" max="7441" width="7.42578125" customWidth="1"/>
    <col min="7681" max="7681" width="3.85546875" customWidth="1"/>
    <col min="7682" max="7682" width="16.5703125" customWidth="1"/>
    <col min="7683" max="7683" width="14" customWidth="1"/>
    <col min="7684" max="7684" width="13.85546875" customWidth="1"/>
    <col min="7685" max="7685" width="12.140625" customWidth="1"/>
    <col min="7686" max="7686" width="0" hidden="1" customWidth="1"/>
    <col min="7687" max="7687" width="29.85546875" customWidth="1"/>
    <col min="7688" max="7688" width="7.7109375" customWidth="1"/>
    <col min="7689" max="7693" width="0" hidden="1" customWidth="1"/>
    <col min="7694" max="7695" width="7.42578125" customWidth="1"/>
    <col min="7696" max="7696" width="0" hidden="1" customWidth="1"/>
    <col min="7697" max="7697" width="7.42578125" customWidth="1"/>
    <col min="7937" max="7937" width="3.85546875" customWidth="1"/>
    <col min="7938" max="7938" width="16.5703125" customWidth="1"/>
    <col min="7939" max="7939" width="14" customWidth="1"/>
    <col min="7940" max="7940" width="13.85546875" customWidth="1"/>
    <col min="7941" max="7941" width="12.140625" customWidth="1"/>
    <col min="7942" max="7942" width="0" hidden="1" customWidth="1"/>
    <col min="7943" max="7943" width="29.85546875" customWidth="1"/>
    <col min="7944" max="7944" width="7.7109375" customWidth="1"/>
    <col min="7945" max="7949" width="0" hidden="1" customWidth="1"/>
    <col min="7950" max="7951" width="7.42578125" customWidth="1"/>
    <col min="7952" max="7952" width="0" hidden="1" customWidth="1"/>
    <col min="7953" max="7953" width="7.42578125" customWidth="1"/>
    <col min="8193" max="8193" width="3.85546875" customWidth="1"/>
    <col min="8194" max="8194" width="16.5703125" customWidth="1"/>
    <col min="8195" max="8195" width="14" customWidth="1"/>
    <col min="8196" max="8196" width="13.85546875" customWidth="1"/>
    <col min="8197" max="8197" width="12.140625" customWidth="1"/>
    <col min="8198" max="8198" width="0" hidden="1" customWidth="1"/>
    <col min="8199" max="8199" width="29.85546875" customWidth="1"/>
    <col min="8200" max="8200" width="7.7109375" customWidth="1"/>
    <col min="8201" max="8205" width="0" hidden="1" customWidth="1"/>
    <col min="8206" max="8207" width="7.42578125" customWidth="1"/>
    <col min="8208" max="8208" width="0" hidden="1" customWidth="1"/>
    <col min="8209" max="8209" width="7.42578125" customWidth="1"/>
    <col min="8449" max="8449" width="3.85546875" customWidth="1"/>
    <col min="8450" max="8450" width="16.5703125" customWidth="1"/>
    <col min="8451" max="8451" width="14" customWidth="1"/>
    <col min="8452" max="8452" width="13.85546875" customWidth="1"/>
    <col min="8453" max="8453" width="12.140625" customWidth="1"/>
    <col min="8454" max="8454" width="0" hidden="1" customWidth="1"/>
    <col min="8455" max="8455" width="29.85546875" customWidth="1"/>
    <col min="8456" max="8456" width="7.7109375" customWidth="1"/>
    <col min="8457" max="8461" width="0" hidden="1" customWidth="1"/>
    <col min="8462" max="8463" width="7.42578125" customWidth="1"/>
    <col min="8464" max="8464" width="0" hidden="1" customWidth="1"/>
    <col min="8465" max="8465" width="7.42578125" customWidth="1"/>
    <col min="8705" max="8705" width="3.85546875" customWidth="1"/>
    <col min="8706" max="8706" width="16.5703125" customWidth="1"/>
    <col min="8707" max="8707" width="14" customWidth="1"/>
    <col min="8708" max="8708" width="13.85546875" customWidth="1"/>
    <col min="8709" max="8709" width="12.140625" customWidth="1"/>
    <col min="8710" max="8710" width="0" hidden="1" customWidth="1"/>
    <col min="8711" max="8711" width="29.85546875" customWidth="1"/>
    <col min="8712" max="8712" width="7.7109375" customWidth="1"/>
    <col min="8713" max="8717" width="0" hidden="1" customWidth="1"/>
    <col min="8718" max="8719" width="7.42578125" customWidth="1"/>
    <col min="8720" max="8720" width="0" hidden="1" customWidth="1"/>
    <col min="8721" max="8721" width="7.42578125" customWidth="1"/>
    <col min="8961" max="8961" width="3.85546875" customWidth="1"/>
    <col min="8962" max="8962" width="16.5703125" customWidth="1"/>
    <col min="8963" max="8963" width="14" customWidth="1"/>
    <col min="8964" max="8964" width="13.85546875" customWidth="1"/>
    <col min="8965" max="8965" width="12.140625" customWidth="1"/>
    <col min="8966" max="8966" width="0" hidden="1" customWidth="1"/>
    <col min="8967" max="8967" width="29.85546875" customWidth="1"/>
    <col min="8968" max="8968" width="7.7109375" customWidth="1"/>
    <col min="8969" max="8973" width="0" hidden="1" customWidth="1"/>
    <col min="8974" max="8975" width="7.42578125" customWidth="1"/>
    <col min="8976" max="8976" width="0" hidden="1" customWidth="1"/>
    <col min="8977" max="8977" width="7.42578125" customWidth="1"/>
    <col min="9217" max="9217" width="3.85546875" customWidth="1"/>
    <col min="9218" max="9218" width="16.5703125" customWidth="1"/>
    <col min="9219" max="9219" width="14" customWidth="1"/>
    <col min="9220" max="9220" width="13.85546875" customWidth="1"/>
    <col min="9221" max="9221" width="12.140625" customWidth="1"/>
    <col min="9222" max="9222" width="0" hidden="1" customWidth="1"/>
    <col min="9223" max="9223" width="29.85546875" customWidth="1"/>
    <col min="9224" max="9224" width="7.7109375" customWidth="1"/>
    <col min="9225" max="9229" width="0" hidden="1" customWidth="1"/>
    <col min="9230" max="9231" width="7.42578125" customWidth="1"/>
    <col min="9232" max="9232" width="0" hidden="1" customWidth="1"/>
    <col min="9233" max="9233" width="7.42578125" customWidth="1"/>
    <col min="9473" max="9473" width="3.85546875" customWidth="1"/>
    <col min="9474" max="9474" width="16.5703125" customWidth="1"/>
    <col min="9475" max="9475" width="14" customWidth="1"/>
    <col min="9476" max="9476" width="13.85546875" customWidth="1"/>
    <col min="9477" max="9477" width="12.140625" customWidth="1"/>
    <col min="9478" max="9478" width="0" hidden="1" customWidth="1"/>
    <col min="9479" max="9479" width="29.85546875" customWidth="1"/>
    <col min="9480" max="9480" width="7.7109375" customWidth="1"/>
    <col min="9481" max="9485" width="0" hidden="1" customWidth="1"/>
    <col min="9486" max="9487" width="7.42578125" customWidth="1"/>
    <col min="9488" max="9488" width="0" hidden="1" customWidth="1"/>
    <col min="9489" max="9489" width="7.42578125" customWidth="1"/>
    <col min="9729" max="9729" width="3.85546875" customWidth="1"/>
    <col min="9730" max="9730" width="16.5703125" customWidth="1"/>
    <col min="9731" max="9731" width="14" customWidth="1"/>
    <col min="9732" max="9732" width="13.85546875" customWidth="1"/>
    <col min="9733" max="9733" width="12.140625" customWidth="1"/>
    <col min="9734" max="9734" width="0" hidden="1" customWidth="1"/>
    <col min="9735" max="9735" width="29.85546875" customWidth="1"/>
    <col min="9736" max="9736" width="7.7109375" customWidth="1"/>
    <col min="9737" max="9741" width="0" hidden="1" customWidth="1"/>
    <col min="9742" max="9743" width="7.42578125" customWidth="1"/>
    <col min="9744" max="9744" width="0" hidden="1" customWidth="1"/>
    <col min="9745" max="9745" width="7.42578125" customWidth="1"/>
    <col min="9985" max="9985" width="3.85546875" customWidth="1"/>
    <col min="9986" max="9986" width="16.5703125" customWidth="1"/>
    <col min="9987" max="9987" width="14" customWidth="1"/>
    <col min="9988" max="9988" width="13.85546875" customWidth="1"/>
    <col min="9989" max="9989" width="12.140625" customWidth="1"/>
    <col min="9990" max="9990" width="0" hidden="1" customWidth="1"/>
    <col min="9991" max="9991" width="29.85546875" customWidth="1"/>
    <col min="9992" max="9992" width="7.7109375" customWidth="1"/>
    <col min="9993" max="9997" width="0" hidden="1" customWidth="1"/>
    <col min="9998" max="9999" width="7.42578125" customWidth="1"/>
    <col min="10000" max="10000" width="0" hidden="1" customWidth="1"/>
    <col min="10001" max="10001" width="7.42578125" customWidth="1"/>
    <col min="10241" max="10241" width="3.85546875" customWidth="1"/>
    <col min="10242" max="10242" width="16.5703125" customWidth="1"/>
    <col min="10243" max="10243" width="14" customWidth="1"/>
    <col min="10244" max="10244" width="13.85546875" customWidth="1"/>
    <col min="10245" max="10245" width="12.140625" customWidth="1"/>
    <col min="10246" max="10246" width="0" hidden="1" customWidth="1"/>
    <col min="10247" max="10247" width="29.85546875" customWidth="1"/>
    <col min="10248" max="10248" width="7.7109375" customWidth="1"/>
    <col min="10249" max="10253" width="0" hidden="1" customWidth="1"/>
    <col min="10254" max="10255" width="7.42578125" customWidth="1"/>
    <col min="10256" max="10256" width="0" hidden="1" customWidth="1"/>
    <col min="10257" max="10257" width="7.42578125" customWidth="1"/>
    <col min="10497" max="10497" width="3.85546875" customWidth="1"/>
    <col min="10498" max="10498" width="16.5703125" customWidth="1"/>
    <col min="10499" max="10499" width="14" customWidth="1"/>
    <col min="10500" max="10500" width="13.85546875" customWidth="1"/>
    <col min="10501" max="10501" width="12.140625" customWidth="1"/>
    <col min="10502" max="10502" width="0" hidden="1" customWidth="1"/>
    <col min="10503" max="10503" width="29.85546875" customWidth="1"/>
    <col min="10504" max="10504" width="7.7109375" customWidth="1"/>
    <col min="10505" max="10509" width="0" hidden="1" customWidth="1"/>
    <col min="10510" max="10511" width="7.42578125" customWidth="1"/>
    <col min="10512" max="10512" width="0" hidden="1" customWidth="1"/>
    <col min="10513" max="10513" width="7.42578125" customWidth="1"/>
    <col min="10753" max="10753" width="3.85546875" customWidth="1"/>
    <col min="10754" max="10754" width="16.5703125" customWidth="1"/>
    <col min="10755" max="10755" width="14" customWidth="1"/>
    <col min="10756" max="10756" width="13.85546875" customWidth="1"/>
    <col min="10757" max="10757" width="12.140625" customWidth="1"/>
    <col min="10758" max="10758" width="0" hidden="1" customWidth="1"/>
    <col min="10759" max="10759" width="29.85546875" customWidth="1"/>
    <col min="10760" max="10760" width="7.7109375" customWidth="1"/>
    <col min="10761" max="10765" width="0" hidden="1" customWidth="1"/>
    <col min="10766" max="10767" width="7.42578125" customWidth="1"/>
    <col min="10768" max="10768" width="0" hidden="1" customWidth="1"/>
    <col min="10769" max="10769" width="7.42578125" customWidth="1"/>
    <col min="11009" max="11009" width="3.85546875" customWidth="1"/>
    <col min="11010" max="11010" width="16.5703125" customWidth="1"/>
    <col min="11011" max="11011" width="14" customWidth="1"/>
    <col min="11012" max="11012" width="13.85546875" customWidth="1"/>
    <col min="11013" max="11013" width="12.140625" customWidth="1"/>
    <col min="11014" max="11014" width="0" hidden="1" customWidth="1"/>
    <col min="11015" max="11015" width="29.85546875" customWidth="1"/>
    <col min="11016" max="11016" width="7.7109375" customWidth="1"/>
    <col min="11017" max="11021" width="0" hidden="1" customWidth="1"/>
    <col min="11022" max="11023" width="7.42578125" customWidth="1"/>
    <col min="11024" max="11024" width="0" hidden="1" customWidth="1"/>
    <col min="11025" max="11025" width="7.42578125" customWidth="1"/>
    <col min="11265" max="11265" width="3.85546875" customWidth="1"/>
    <col min="11266" max="11266" width="16.5703125" customWidth="1"/>
    <col min="11267" max="11267" width="14" customWidth="1"/>
    <col min="11268" max="11268" width="13.85546875" customWidth="1"/>
    <col min="11269" max="11269" width="12.140625" customWidth="1"/>
    <col min="11270" max="11270" width="0" hidden="1" customWidth="1"/>
    <col min="11271" max="11271" width="29.85546875" customWidth="1"/>
    <col min="11272" max="11272" width="7.7109375" customWidth="1"/>
    <col min="11273" max="11277" width="0" hidden="1" customWidth="1"/>
    <col min="11278" max="11279" width="7.42578125" customWidth="1"/>
    <col min="11280" max="11280" width="0" hidden="1" customWidth="1"/>
    <col min="11281" max="11281" width="7.42578125" customWidth="1"/>
    <col min="11521" max="11521" width="3.85546875" customWidth="1"/>
    <col min="11522" max="11522" width="16.5703125" customWidth="1"/>
    <col min="11523" max="11523" width="14" customWidth="1"/>
    <col min="11524" max="11524" width="13.85546875" customWidth="1"/>
    <col min="11525" max="11525" width="12.140625" customWidth="1"/>
    <col min="11526" max="11526" width="0" hidden="1" customWidth="1"/>
    <col min="11527" max="11527" width="29.85546875" customWidth="1"/>
    <col min="11528" max="11528" width="7.7109375" customWidth="1"/>
    <col min="11529" max="11533" width="0" hidden="1" customWidth="1"/>
    <col min="11534" max="11535" width="7.42578125" customWidth="1"/>
    <col min="11536" max="11536" width="0" hidden="1" customWidth="1"/>
    <col min="11537" max="11537" width="7.42578125" customWidth="1"/>
    <col min="11777" max="11777" width="3.85546875" customWidth="1"/>
    <col min="11778" max="11778" width="16.5703125" customWidth="1"/>
    <col min="11779" max="11779" width="14" customWidth="1"/>
    <col min="11780" max="11780" width="13.85546875" customWidth="1"/>
    <col min="11781" max="11781" width="12.140625" customWidth="1"/>
    <col min="11782" max="11782" width="0" hidden="1" customWidth="1"/>
    <col min="11783" max="11783" width="29.85546875" customWidth="1"/>
    <col min="11784" max="11784" width="7.7109375" customWidth="1"/>
    <col min="11785" max="11789" width="0" hidden="1" customWidth="1"/>
    <col min="11790" max="11791" width="7.42578125" customWidth="1"/>
    <col min="11792" max="11792" width="0" hidden="1" customWidth="1"/>
    <col min="11793" max="11793" width="7.42578125" customWidth="1"/>
    <col min="12033" max="12033" width="3.85546875" customWidth="1"/>
    <col min="12034" max="12034" width="16.5703125" customWidth="1"/>
    <col min="12035" max="12035" width="14" customWidth="1"/>
    <col min="12036" max="12036" width="13.85546875" customWidth="1"/>
    <col min="12037" max="12037" width="12.140625" customWidth="1"/>
    <col min="12038" max="12038" width="0" hidden="1" customWidth="1"/>
    <col min="12039" max="12039" width="29.85546875" customWidth="1"/>
    <col min="12040" max="12040" width="7.7109375" customWidth="1"/>
    <col min="12041" max="12045" width="0" hidden="1" customWidth="1"/>
    <col min="12046" max="12047" width="7.42578125" customWidth="1"/>
    <col min="12048" max="12048" width="0" hidden="1" customWidth="1"/>
    <col min="12049" max="12049" width="7.42578125" customWidth="1"/>
    <col min="12289" max="12289" width="3.85546875" customWidth="1"/>
    <col min="12290" max="12290" width="16.5703125" customWidth="1"/>
    <col min="12291" max="12291" width="14" customWidth="1"/>
    <col min="12292" max="12292" width="13.85546875" customWidth="1"/>
    <col min="12293" max="12293" width="12.140625" customWidth="1"/>
    <col min="12294" max="12294" width="0" hidden="1" customWidth="1"/>
    <col min="12295" max="12295" width="29.85546875" customWidth="1"/>
    <col min="12296" max="12296" width="7.7109375" customWidth="1"/>
    <col min="12297" max="12301" width="0" hidden="1" customWidth="1"/>
    <col min="12302" max="12303" width="7.42578125" customWidth="1"/>
    <col min="12304" max="12304" width="0" hidden="1" customWidth="1"/>
    <col min="12305" max="12305" width="7.42578125" customWidth="1"/>
    <col min="12545" max="12545" width="3.85546875" customWidth="1"/>
    <col min="12546" max="12546" width="16.5703125" customWidth="1"/>
    <col min="12547" max="12547" width="14" customWidth="1"/>
    <col min="12548" max="12548" width="13.85546875" customWidth="1"/>
    <col min="12549" max="12549" width="12.140625" customWidth="1"/>
    <col min="12550" max="12550" width="0" hidden="1" customWidth="1"/>
    <col min="12551" max="12551" width="29.85546875" customWidth="1"/>
    <col min="12552" max="12552" width="7.7109375" customWidth="1"/>
    <col min="12553" max="12557" width="0" hidden="1" customWidth="1"/>
    <col min="12558" max="12559" width="7.42578125" customWidth="1"/>
    <col min="12560" max="12560" width="0" hidden="1" customWidth="1"/>
    <col min="12561" max="12561" width="7.42578125" customWidth="1"/>
    <col min="12801" max="12801" width="3.85546875" customWidth="1"/>
    <col min="12802" max="12802" width="16.5703125" customWidth="1"/>
    <col min="12803" max="12803" width="14" customWidth="1"/>
    <col min="12804" max="12804" width="13.85546875" customWidth="1"/>
    <col min="12805" max="12805" width="12.140625" customWidth="1"/>
    <col min="12806" max="12806" width="0" hidden="1" customWidth="1"/>
    <col min="12807" max="12807" width="29.85546875" customWidth="1"/>
    <col min="12808" max="12808" width="7.7109375" customWidth="1"/>
    <col min="12809" max="12813" width="0" hidden="1" customWidth="1"/>
    <col min="12814" max="12815" width="7.42578125" customWidth="1"/>
    <col min="12816" max="12816" width="0" hidden="1" customWidth="1"/>
    <col min="12817" max="12817" width="7.42578125" customWidth="1"/>
    <col min="13057" max="13057" width="3.85546875" customWidth="1"/>
    <col min="13058" max="13058" width="16.5703125" customWidth="1"/>
    <col min="13059" max="13059" width="14" customWidth="1"/>
    <col min="13060" max="13060" width="13.85546875" customWidth="1"/>
    <col min="13061" max="13061" width="12.140625" customWidth="1"/>
    <col min="13062" max="13062" width="0" hidden="1" customWidth="1"/>
    <col min="13063" max="13063" width="29.85546875" customWidth="1"/>
    <col min="13064" max="13064" width="7.7109375" customWidth="1"/>
    <col min="13065" max="13069" width="0" hidden="1" customWidth="1"/>
    <col min="13070" max="13071" width="7.42578125" customWidth="1"/>
    <col min="13072" max="13072" width="0" hidden="1" customWidth="1"/>
    <col min="13073" max="13073" width="7.42578125" customWidth="1"/>
    <col min="13313" max="13313" width="3.85546875" customWidth="1"/>
    <col min="13314" max="13314" width="16.5703125" customWidth="1"/>
    <col min="13315" max="13315" width="14" customWidth="1"/>
    <col min="13316" max="13316" width="13.85546875" customWidth="1"/>
    <col min="13317" max="13317" width="12.140625" customWidth="1"/>
    <col min="13318" max="13318" width="0" hidden="1" customWidth="1"/>
    <col min="13319" max="13319" width="29.85546875" customWidth="1"/>
    <col min="13320" max="13320" width="7.7109375" customWidth="1"/>
    <col min="13321" max="13325" width="0" hidden="1" customWidth="1"/>
    <col min="13326" max="13327" width="7.42578125" customWidth="1"/>
    <col min="13328" max="13328" width="0" hidden="1" customWidth="1"/>
    <col min="13329" max="13329" width="7.42578125" customWidth="1"/>
    <col min="13569" max="13569" width="3.85546875" customWidth="1"/>
    <col min="13570" max="13570" width="16.5703125" customWidth="1"/>
    <col min="13571" max="13571" width="14" customWidth="1"/>
    <col min="13572" max="13572" width="13.85546875" customWidth="1"/>
    <col min="13573" max="13573" width="12.140625" customWidth="1"/>
    <col min="13574" max="13574" width="0" hidden="1" customWidth="1"/>
    <col min="13575" max="13575" width="29.85546875" customWidth="1"/>
    <col min="13576" max="13576" width="7.7109375" customWidth="1"/>
    <col min="13577" max="13581" width="0" hidden="1" customWidth="1"/>
    <col min="13582" max="13583" width="7.42578125" customWidth="1"/>
    <col min="13584" max="13584" width="0" hidden="1" customWidth="1"/>
    <col min="13585" max="13585" width="7.42578125" customWidth="1"/>
    <col min="13825" max="13825" width="3.85546875" customWidth="1"/>
    <col min="13826" max="13826" width="16.5703125" customWidth="1"/>
    <col min="13827" max="13827" width="14" customWidth="1"/>
    <col min="13828" max="13828" width="13.85546875" customWidth="1"/>
    <col min="13829" max="13829" width="12.140625" customWidth="1"/>
    <col min="13830" max="13830" width="0" hidden="1" customWidth="1"/>
    <col min="13831" max="13831" width="29.85546875" customWidth="1"/>
    <col min="13832" max="13832" width="7.7109375" customWidth="1"/>
    <col min="13833" max="13837" width="0" hidden="1" customWidth="1"/>
    <col min="13838" max="13839" width="7.42578125" customWidth="1"/>
    <col min="13840" max="13840" width="0" hidden="1" customWidth="1"/>
    <col min="13841" max="13841" width="7.42578125" customWidth="1"/>
    <col min="14081" max="14081" width="3.85546875" customWidth="1"/>
    <col min="14082" max="14082" width="16.5703125" customWidth="1"/>
    <col min="14083" max="14083" width="14" customWidth="1"/>
    <col min="14084" max="14084" width="13.85546875" customWidth="1"/>
    <col min="14085" max="14085" width="12.140625" customWidth="1"/>
    <col min="14086" max="14086" width="0" hidden="1" customWidth="1"/>
    <col min="14087" max="14087" width="29.85546875" customWidth="1"/>
    <col min="14088" max="14088" width="7.7109375" customWidth="1"/>
    <col min="14089" max="14093" width="0" hidden="1" customWidth="1"/>
    <col min="14094" max="14095" width="7.42578125" customWidth="1"/>
    <col min="14096" max="14096" width="0" hidden="1" customWidth="1"/>
    <col min="14097" max="14097" width="7.42578125" customWidth="1"/>
    <col min="14337" max="14337" width="3.85546875" customWidth="1"/>
    <col min="14338" max="14338" width="16.5703125" customWidth="1"/>
    <col min="14339" max="14339" width="14" customWidth="1"/>
    <col min="14340" max="14340" width="13.85546875" customWidth="1"/>
    <col min="14341" max="14341" width="12.140625" customWidth="1"/>
    <col min="14342" max="14342" width="0" hidden="1" customWidth="1"/>
    <col min="14343" max="14343" width="29.85546875" customWidth="1"/>
    <col min="14344" max="14344" width="7.7109375" customWidth="1"/>
    <col min="14345" max="14349" width="0" hidden="1" customWidth="1"/>
    <col min="14350" max="14351" width="7.42578125" customWidth="1"/>
    <col min="14352" max="14352" width="0" hidden="1" customWidth="1"/>
    <col min="14353" max="14353" width="7.42578125" customWidth="1"/>
    <col min="14593" max="14593" width="3.85546875" customWidth="1"/>
    <col min="14594" max="14594" width="16.5703125" customWidth="1"/>
    <col min="14595" max="14595" width="14" customWidth="1"/>
    <col min="14596" max="14596" width="13.85546875" customWidth="1"/>
    <col min="14597" max="14597" width="12.140625" customWidth="1"/>
    <col min="14598" max="14598" width="0" hidden="1" customWidth="1"/>
    <col min="14599" max="14599" width="29.85546875" customWidth="1"/>
    <col min="14600" max="14600" width="7.7109375" customWidth="1"/>
    <col min="14601" max="14605" width="0" hidden="1" customWidth="1"/>
    <col min="14606" max="14607" width="7.42578125" customWidth="1"/>
    <col min="14608" max="14608" width="0" hidden="1" customWidth="1"/>
    <col min="14609" max="14609" width="7.42578125" customWidth="1"/>
    <col min="14849" max="14849" width="3.85546875" customWidth="1"/>
    <col min="14850" max="14850" width="16.5703125" customWidth="1"/>
    <col min="14851" max="14851" width="14" customWidth="1"/>
    <col min="14852" max="14852" width="13.85546875" customWidth="1"/>
    <col min="14853" max="14853" width="12.140625" customWidth="1"/>
    <col min="14854" max="14854" width="0" hidden="1" customWidth="1"/>
    <col min="14855" max="14855" width="29.85546875" customWidth="1"/>
    <col min="14856" max="14856" width="7.7109375" customWidth="1"/>
    <col min="14857" max="14861" width="0" hidden="1" customWidth="1"/>
    <col min="14862" max="14863" width="7.42578125" customWidth="1"/>
    <col min="14864" max="14864" width="0" hidden="1" customWidth="1"/>
    <col min="14865" max="14865" width="7.42578125" customWidth="1"/>
    <col min="15105" max="15105" width="3.85546875" customWidth="1"/>
    <col min="15106" max="15106" width="16.5703125" customWidth="1"/>
    <col min="15107" max="15107" width="14" customWidth="1"/>
    <col min="15108" max="15108" width="13.85546875" customWidth="1"/>
    <col min="15109" max="15109" width="12.140625" customWidth="1"/>
    <col min="15110" max="15110" width="0" hidden="1" customWidth="1"/>
    <col min="15111" max="15111" width="29.85546875" customWidth="1"/>
    <col min="15112" max="15112" width="7.7109375" customWidth="1"/>
    <col min="15113" max="15117" width="0" hidden="1" customWidth="1"/>
    <col min="15118" max="15119" width="7.42578125" customWidth="1"/>
    <col min="15120" max="15120" width="0" hidden="1" customWidth="1"/>
    <col min="15121" max="15121" width="7.42578125" customWidth="1"/>
    <col min="15361" max="15361" width="3.85546875" customWidth="1"/>
    <col min="15362" max="15362" width="16.5703125" customWidth="1"/>
    <col min="15363" max="15363" width="14" customWidth="1"/>
    <col min="15364" max="15364" width="13.85546875" customWidth="1"/>
    <col min="15365" max="15365" width="12.140625" customWidth="1"/>
    <col min="15366" max="15366" width="0" hidden="1" customWidth="1"/>
    <col min="15367" max="15367" width="29.85546875" customWidth="1"/>
    <col min="15368" max="15368" width="7.7109375" customWidth="1"/>
    <col min="15369" max="15373" width="0" hidden="1" customWidth="1"/>
    <col min="15374" max="15375" width="7.42578125" customWidth="1"/>
    <col min="15376" max="15376" width="0" hidden="1" customWidth="1"/>
    <col min="15377" max="15377" width="7.42578125" customWidth="1"/>
    <col min="15617" max="15617" width="3.85546875" customWidth="1"/>
    <col min="15618" max="15618" width="16.5703125" customWidth="1"/>
    <col min="15619" max="15619" width="14" customWidth="1"/>
    <col min="15620" max="15620" width="13.85546875" customWidth="1"/>
    <col min="15621" max="15621" width="12.140625" customWidth="1"/>
    <col min="15622" max="15622" width="0" hidden="1" customWidth="1"/>
    <col min="15623" max="15623" width="29.85546875" customWidth="1"/>
    <col min="15624" max="15624" width="7.7109375" customWidth="1"/>
    <col min="15625" max="15629" width="0" hidden="1" customWidth="1"/>
    <col min="15630" max="15631" width="7.42578125" customWidth="1"/>
    <col min="15632" max="15632" width="0" hidden="1" customWidth="1"/>
    <col min="15633" max="15633" width="7.42578125" customWidth="1"/>
    <col min="15873" max="15873" width="3.85546875" customWidth="1"/>
    <col min="15874" max="15874" width="16.5703125" customWidth="1"/>
    <col min="15875" max="15875" width="14" customWidth="1"/>
    <col min="15876" max="15876" width="13.85546875" customWidth="1"/>
    <col min="15877" max="15877" width="12.140625" customWidth="1"/>
    <col min="15878" max="15878" width="0" hidden="1" customWidth="1"/>
    <col min="15879" max="15879" width="29.85546875" customWidth="1"/>
    <col min="15880" max="15880" width="7.7109375" customWidth="1"/>
    <col min="15881" max="15885" width="0" hidden="1" customWidth="1"/>
    <col min="15886" max="15887" width="7.42578125" customWidth="1"/>
    <col min="15888" max="15888" width="0" hidden="1" customWidth="1"/>
    <col min="15889" max="15889" width="7.42578125" customWidth="1"/>
    <col min="16129" max="16129" width="3.85546875" customWidth="1"/>
    <col min="16130" max="16130" width="16.5703125" customWidth="1"/>
    <col min="16131" max="16131" width="14" customWidth="1"/>
    <col min="16132" max="16132" width="13.85546875" customWidth="1"/>
    <col min="16133" max="16133" width="12.140625" customWidth="1"/>
    <col min="16134" max="16134" width="0" hidden="1" customWidth="1"/>
    <col min="16135" max="16135" width="29.85546875" customWidth="1"/>
    <col min="16136" max="16136" width="7.7109375" customWidth="1"/>
    <col min="16137" max="16141" width="0" hidden="1" customWidth="1"/>
    <col min="16142" max="16143" width="7.42578125" customWidth="1"/>
    <col min="16144" max="16144" width="0" hidden="1" customWidth="1"/>
    <col min="16145" max="16145" width="7.42578125" customWidth="1"/>
  </cols>
  <sheetData>
    <row r="1" spans="1:17" ht="26.25" x14ac:dyDescent="0.35">
      <c r="A1" s="34" t="str">
        <f>[2]Altalanos!$A$6</f>
        <v>Sz-Sz-B vármegyei Diákolimpia kijátszandó táblák</v>
      </c>
      <c r="B1" s="35"/>
      <c r="C1" s="35"/>
      <c r="D1" s="36"/>
      <c r="E1" s="37" t="s">
        <v>20</v>
      </c>
      <c r="F1" s="298"/>
      <c r="G1" s="299"/>
      <c r="H1" s="300"/>
      <c r="I1" s="300"/>
      <c r="J1" s="301"/>
      <c r="K1" s="301"/>
      <c r="L1" s="301"/>
      <c r="M1" s="301"/>
      <c r="N1" s="301"/>
      <c r="O1" s="301"/>
      <c r="P1" s="301"/>
      <c r="Q1" s="302"/>
    </row>
    <row r="2" spans="1:17" ht="15.75" thickBot="1" x14ac:dyDescent="0.3">
      <c r="B2" s="43" t="s">
        <v>21</v>
      </c>
      <c r="C2" s="305" t="s">
        <v>280</v>
      </c>
      <c r="D2" s="38"/>
      <c r="E2" s="37" t="s">
        <v>22</v>
      </c>
      <c r="F2" s="44"/>
      <c r="G2" s="44"/>
      <c r="H2" s="45"/>
      <c r="I2" s="45"/>
      <c r="J2" s="40"/>
      <c r="K2" s="40"/>
      <c r="L2" s="40"/>
      <c r="M2" s="40"/>
      <c r="N2" s="46"/>
      <c r="O2" s="47"/>
      <c r="P2" s="47"/>
      <c r="Q2" s="46"/>
    </row>
    <row r="3" spans="1:17" s="6" customFormat="1" ht="15.75" thickBot="1" x14ac:dyDescent="0.3">
      <c r="A3" s="48" t="s">
        <v>23</v>
      </c>
      <c r="B3" s="49"/>
      <c r="C3" s="49"/>
      <c r="D3" s="49"/>
      <c r="E3" s="49"/>
      <c r="F3" s="49"/>
      <c r="G3" s="49"/>
      <c r="H3" s="49"/>
      <c r="I3" s="50"/>
      <c r="J3" s="51"/>
      <c r="K3" s="52"/>
      <c r="L3" s="52"/>
      <c r="M3" s="52"/>
      <c r="N3" s="53" t="s">
        <v>24</v>
      </c>
      <c r="O3" s="54"/>
      <c r="P3" s="55"/>
      <c r="Q3" s="56"/>
    </row>
    <row r="4" spans="1:17" s="6" customFormat="1" x14ac:dyDescent="0.25">
      <c r="A4" s="57" t="s">
        <v>25</v>
      </c>
      <c r="B4" s="57"/>
      <c r="C4" s="58" t="s">
        <v>10</v>
      </c>
      <c r="D4" s="57" t="s">
        <v>26</v>
      </c>
      <c r="E4" s="59"/>
      <c r="G4" s="303"/>
      <c r="H4" s="61" t="s">
        <v>27</v>
      </c>
      <c r="I4" s="62"/>
      <c r="J4" s="63"/>
      <c r="K4" s="64"/>
      <c r="L4" s="64"/>
      <c r="M4" s="64"/>
      <c r="N4" s="63"/>
      <c r="O4" s="304"/>
      <c r="P4" s="304"/>
      <c r="Q4" s="66"/>
    </row>
    <row r="5" spans="1:17" s="6" customFormat="1" ht="15.75" thickBot="1" x14ac:dyDescent="0.3">
      <c r="A5" s="67"/>
      <c r="B5" s="67">
        <v>46133</v>
      </c>
      <c r="C5" s="68" t="str">
        <f>[1]Altalanos!$C$10</f>
        <v>Nyíregyháza</v>
      </c>
      <c r="D5" s="69" t="str">
        <f>[3]Altalanos!$D$10</f>
        <v xml:space="preserve">  </v>
      </c>
      <c r="E5" s="69"/>
      <c r="F5" s="69"/>
      <c r="G5" s="69"/>
      <c r="H5" s="70" t="str">
        <f>[3]Altalanos!$E$10</f>
        <v>Pázmándi Viktor</v>
      </c>
      <c r="I5" s="71"/>
      <c r="J5" s="72"/>
      <c r="K5" s="73"/>
      <c r="L5" s="73"/>
      <c r="M5" s="73"/>
      <c r="N5" s="72"/>
      <c r="O5" s="69"/>
      <c r="P5" s="69"/>
      <c r="Q5" s="74"/>
    </row>
    <row r="6" spans="1:17" ht="30" customHeight="1" thickBot="1" x14ac:dyDescent="0.3">
      <c r="A6" s="75" t="s">
        <v>28</v>
      </c>
      <c r="B6" s="232" t="s">
        <v>92</v>
      </c>
      <c r="C6" s="233" t="s">
        <v>93</v>
      </c>
      <c r="D6" s="76" t="s">
        <v>30</v>
      </c>
      <c r="E6" s="77" t="s">
        <v>31</v>
      </c>
      <c r="F6" s="77" t="s">
        <v>32</v>
      </c>
      <c r="G6" s="77" t="s">
        <v>33</v>
      </c>
      <c r="H6" s="78" t="s">
        <v>34</v>
      </c>
      <c r="I6" s="79"/>
      <c r="J6" s="80" t="s">
        <v>35</v>
      </c>
      <c r="K6" s="81" t="s">
        <v>36</v>
      </c>
      <c r="L6" s="82" t="s">
        <v>37</v>
      </c>
      <c r="M6" s="83" t="s">
        <v>38</v>
      </c>
      <c r="N6" s="84" t="s">
        <v>39</v>
      </c>
      <c r="O6" s="85" t="s">
        <v>40</v>
      </c>
      <c r="P6" s="86" t="s">
        <v>41</v>
      </c>
      <c r="Q6" s="77" t="s">
        <v>42</v>
      </c>
    </row>
    <row r="7" spans="1:17" s="98" customFormat="1" ht="18.95" customHeight="1" x14ac:dyDescent="0.25">
      <c r="A7" s="87">
        <v>1</v>
      </c>
      <c r="B7" s="219" t="s">
        <v>180</v>
      </c>
      <c r="C7" s="306" t="s">
        <v>280</v>
      </c>
      <c r="D7" s="219" t="s">
        <v>119</v>
      </c>
      <c r="E7" s="220"/>
      <c r="F7" s="221"/>
      <c r="G7" s="221"/>
      <c r="H7" s="91"/>
      <c r="I7" s="91"/>
      <c r="J7" s="92"/>
      <c r="K7" s="93"/>
      <c r="L7" s="94"/>
      <c r="M7" s="93"/>
      <c r="N7" s="95"/>
      <c r="O7" s="91"/>
      <c r="P7" s="96"/>
      <c r="Q7" s="97"/>
    </row>
    <row r="8" spans="1:17" s="98" customFormat="1" ht="18.95" customHeight="1" x14ac:dyDescent="0.25">
      <c r="A8" s="87">
        <v>2</v>
      </c>
      <c r="B8" s="223" t="s">
        <v>229</v>
      </c>
      <c r="C8" s="307" t="s">
        <v>280</v>
      </c>
      <c r="D8" s="223" t="s">
        <v>117</v>
      </c>
      <c r="E8" s="224"/>
      <c r="F8" s="225"/>
      <c r="G8" s="95"/>
      <c r="H8" s="91"/>
      <c r="I8" s="91"/>
      <c r="J8" s="92"/>
      <c r="K8" s="93"/>
      <c r="L8" s="94"/>
      <c r="M8" s="93"/>
      <c r="N8" s="95"/>
      <c r="O8" s="91"/>
      <c r="P8" s="96"/>
      <c r="Q8" s="97"/>
    </row>
    <row r="9" spans="1:17" s="98" customFormat="1" ht="18.95" customHeight="1" x14ac:dyDescent="0.25">
      <c r="A9" s="87">
        <v>3</v>
      </c>
      <c r="B9" s="223" t="s">
        <v>226</v>
      </c>
      <c r="C9" s="307" t="s">
        <v>280</v>
      </c>
      <c r="D9" s="223" t="s">
        <v>219</v>
      </c>
      <c r="E9" s="224"/>
      <c r="F9" s="225"/>
      <c r="G9" s="95"/>
      <c r="H9" s="91"/>
      <c r="I9" s="91"/>
      <c r="J9" s="92"/>
      <c r="K9" s="93"/>
      <c r="L9" s="94"/>
      <c r="M9" s="93"/>
      <c r="N9" s="95"/>
      <c r="O9" s="91"/>
      <c r="P9" s="99"/>
      <c r="Q9" s="100"/>
    </row>
    <row r="10" spans="1:17" s="98" customFormat="1" ht="18.95" customHeight="1" x14ac:dyDescent="0.25">
      <c r="A10" s="87">
        <v>4</v>
      </c>
      <c r="B10" s="223"/>
      <c r="C10" s="307"/>
      <c r="D10" s="223"/>
      <c r="E10" s="224"/>
      <c r="F10" s="225"/>
      <c r="G10" s="95"/>
      <c r="H10" s="91"/>
      <c r="I10" s="91"/>
      <c r="J10" s="92"/>
      <c r="K10" s="93"/>
      <c r="L10" s="94"/>
      <c r="M10" s="93"/>
      <c r="N10" s="95"/>
      <c r="O10" s="91"/>
      <c r="P10" s="102"/>
      <c r="Q10" s="103"/>
    </row>
    <row r="11" spans="1:17" s="98" customFormat="1" ht="18.95" customHeight="1" x14ac:dyDescent="0.25">
      <c r="A11" s="87">
        <v>5</v>
      </c>
      <c r="B11" s="223"/>
      <c r="C11" s="307"/>
      <c r="D11" s="223"/>
      <c r="E11" s="224"/>
      <c r="F11" s="225"/>
      <c r="G11" s="95"/>
      <c r="H11" s="91"/>
      <c r="I11" s="91"/>
      <c r="J11" s="92"/>
      <c r="K11" s="93"/>
      <c r="L11" s="94"/>
      <c r="M11" s="93"/>
      <c r="N11" s="95"/>
      <c r="O11" s="91"/>
      <c r="P11" s="102"/>
      <c r="Q11" s="103"/>
    </row>
    <row r="12" spans="1:17" s="98" customFormat="1" ht="18.95" customHeight="1" x14ac:dyDescent="0.25">
      <c r="A12" s="87">
        <v>6</v>
      </c>
      <c r="B12" s="223"/>
      <c r="C12" s="307"/>
      <c r="D12" s="223"/>
      <c r="E12" s="224"/>
      <c r="F12" s="308"/>
      <c r="G12" s="309"/>
      <c r="H12" s="91"/>
      <c r="I12" s="91"/>
      <c r="J12" s="92"/>
      <c r="K12" s="93"/>
      <c r="L12" s="94"/>
      <c r="M12" s="93"/>
      <c r="N12" s="95"/>
      <c r="O12" s="91"/>
      <c r="P12" s="102"/>
      <c r="Q12" s="103"/>
    </row>
    <row r="13" spans="1:17" s="98" customFormat="1" ht="18.95" customHeight="1" x14ac:dyDescent="0.25">
      <c r="A13"/>
      <c r="B13"/>
      <c r="C13"/>
      <c r="D13" s="104"/>
      <c r="E13" s="105"/>
      <c r="F13" s="106"/>
      <c r="G13" s="106"/>
      <c r="H13" s="104"/>
      <c r="I13" s="104"/>
      <c r="J13" s="104"/>
      <c r="K13" s="104"/>
      <c r="L13" s="104"/>
      <c r="M13" s="104"/>
      <c r="N13" s="104"/>
      <c r="O13" s="104"/>
      <c r="P13" s="104"/>
      <c r="Q13" s="104"/>
    </row>
    <row r="14" spans="1:17" s="98" customFormat="1" ht="18.95" customHeight="1" x14ac:dyDescent="0.25">
      <c r="A14"/>
      <c r="B14"/>
      <c r="C14"/>
      <c r="D14" s="104"/>
      <c r="E14" s="105"/>
      <c r="F14" s="106"/>
      <c r="G14" s="106"/>
      <c r="H14" s="104"/>
      <c r="I14" s="104"/>
      <c r="J14" s="104"/>
      <c r="K14" s="104"/>
      <c r="L14" s="104"/>
      <c r="M14" s="104"/>
      <c r="N14" s="104"/>
      <c r="O14" s="104"/>
      <c r="P14" s="104"/>
      <c r="Q14" s="104"/>
    </row>
    <row r="15" spans="1:17" s="98" customFormat="1" ht="18.95" customHeight="1" x14ac:dyDescent="0.25">
      <c r="A15"/>
      <c r="B15"/>
      <c r="C15"/>
      <c r="D15" s="104"/>
      <c r="E15" s="105"/>
      <c r="F15" s="106"/>
      <c r="G15" s="106"/>
      <c r="H15" s="104"/>
      <c r="I15" s="104"/>
      <c r="J15" s="104"/>
      <c r="K15" s="104"/>
      <c r="L15" s="104"/>
      <c r="M15" s="104"/>
      <c r="N15" s="104"/>
      <c r="O15" s="104"/>
      <c r="P15" s="104"/>
      <c r="Q15" s="104"/>
    </row>
    <row r="16" spans="1:17" s="98" customFormat="1" ht="18.95" customHeight="1" x14ac:dyDescent="0.25">
      <c r="A16"/>
      <c r="B16"/>
      <c r="C16"/>
      <c r="D16" s="104"/>
      <c r="E16" s="105"/>
      <c r="F16" s="106"/>
      <c r="G16" s="106"/>
      <c r="H16" s="104"/>
      <c r="I16" s="104"/>
      <c r="J16" s="104"/>
      <c r="K16" s="104"/>
      <c r="L16" s="104"/>
      <c r="M16" s="104"/>
      <c r="N16" s="104"/>
      <c r="O16" s="104"/>
      <c r="P16" s="104"/>
      <c r="Q16" s="104"/>
    </row>
    <row r="17" spans="1:17" s="98" customFormat="1" ht="18.95" customHeight="1" x14ac:dyDescent="0.25">
      <c r="A17"/>
      <c r="B17"/>
      <c r="C17"/>
      <c r="D17" s="104"/>
      <c r="E17" s="105"/>
      <c r="F17" s="106"/>
      <c r="G17" s="106"/>
      <c r="H17" s="104"/>
      <c r="I17" s="104"/>
      <c r="J17" s="104"/>
      <c r="K17" s="104"/>
      <c r="L17" s="104"/>
      <c r="M17" s="104"/>
      <c r="N17" s="104"/>
      <c r="O17" s="104"/>
      <c r="P17" s="104"/>
      <c r="Q17" s="104"/>
    </row>
    <row r="18" spans="1:17" s="98" customFormat="1" ht="18.95" customHeight="1" x14ac:dyDescent="0.25">
      <c r="A18"/>
      <c r="B18"/>
      <c r="C18"/>
      <c r="D18" s="104"/>
      <c r="E18" s="105"/>
      <c r="F18" s="106"/>
      <c r="G18" s="106"/>
      <c r="H18" s="104"/>
      <c r="I18" s="104"/>
      <c r="J18" s="104"/>
      <c r="K18" s="104"/>
      <c r="L18" s="104"/>
      <c r="M18" s="104"/>
      <c r="N18" s="104"/>
      <c r="O18" s="104"/>
      <c r="P18" s="104"/>
      <c r="Q18" s="104"/>
    </row>
    <row r="19" spans="1:17" s="98" customFormat="1" ht="18.95" customHeight="1" x14ac:dyDescent="0.25">
      <c r="A19"/>
      <c r="B19"/>
      <c r="C19"/>
      <c r="D19" s="104"/>
      <c r="E19" s="105"/>
      <c r="F19" s="106"/>
      <c r="G19" s="106"/>
      <c r="H19" s="104"/>
      <c r="I19" s="104"/>
      <c r="J19" s="104"/>
      <c r="K19" s="104"/>
      <c r="L19" s="104"/>
      <c r="M19" s="104"/>
      <c r="N19" s="104"/>
      <c r="O19" s="104"/>
      <c r="P19" s="104"/>
      <c r="Q19" s="104"/>
    </row>
    <row r="20" spans="1:17" s="98" customFormat="1" ht="18.95" customHeight="1" x14ac:dyDescent="0.25">
      <c r="A20"/>
      <c r="B20"/>
      <c r="C20"/>
      <c r="D20" s="104"/>
      <c r="E20" s="105"/>
      <c r="F20" s="106"/>
      <c r="G20" s="106"/>
      <c r="H20" s="104"/>
      <c r="I20" s="104"/>
      <c r="J20" s="104"/>
      <c r="K20" s="104"/>
      <c r="L20" s="104"/>
      <c r="M20" s="104"/>
      <c r="N20" s="104"/>
      <c r="O20" s="104"/>
      <c r="P20" s="104"/>
      <c r="Q20" s="104"/>
    </row>
    <row r="21" spans="1:17" s="98" customFormat="1" ht="18.95" customHeight="1" x14ac:dyDescent="0.25">
      <c r="A21"/>
      <c r="B21"/>
      <c r="C21"/>
      <c r="D21" s="104"/>
      <c r="E21" s="105"/>
      <c r="F21" s="106"/>
      <c r="G21" s="106"/>
      <c r="H21" s="104"/>
      <c r="I21" s="104"/>
      <c r="J21" s="104"/>
      <c r="K21" s="104"/>
      <c r="L21" s="104"/>
      <c r="M21" s="104"/>
      <c r="N21" s="104"/>
      <c r="O21" s="104"/>
      <c r="P21" s="104"/>
      <c r="Q21" s="104"/>
    </row>
    <row r="22" spans="1:17" s="98" customFormat="1" ht="18.95" customHeight="1" x14ac:dyDescent="0.25">
      <c r="A22"/>
      <c r="B22"/>
      <c r="C22"/>
      <c r="D22" s="104"/>
      <c r="E22" s="105"/>
      <c r="F22" s="106"/>
      <c r="G22" s="106"/>
      <c r="H22" s="104"/>
      <c r="I22" s="104"/>
      <c r="J22" s="104"/>
      <c r="K22" s="104"/>
      <c r="L22" s="104"/>
      <c r="M22" s="104"/>
      <c r="N22" s="104"/>
      <c r="O22" s="104"/>
      <c r="P22" s="104"/>
      <c r="Q22" s="104"/>
    </row>
    <row r="23" spans="1:17" s="98" customFormat="1" ht="18.95" customHeight="1" x14ac:dyDescent="0.25">
      <c r="A23"/>
      <c r="B23"/>
      <c r="C23"/>
      <c r="D23" s="104"/>
      <c r="E23" s="105"/>
      <c r="F23" s="106"/>
      <c r="G23" s="106"/>
      <c r="H23" s="104"/>
      <c r="I23" s="104"/>
      <c r="J23" s="104"/>
      <c r="K23" s="104"/>
      <c r="L23" s="104"/>
      <c r="M23" s="104"/>
      <c r="N23" s="104"/>
      <c r="O23" s="104"/>
      <c r="P23" s="104"/>
      <c r="Q23" s="104"/>
    </row>
    <row r="24" spans="1:17" s="98" customFormat="1" ht="18.95" customHeight="1" x14ac:dyDescent="0.25">
      <c r="A24"/>
      <c r="B24"/>
      <c r="C24"/>
      <c r="D24" s="104"/>
      <c r="E24" s="105"/>
      <c r="F24" s="106"/>
      <c r="G24" s="106"/>
      <c r="H24" s="104"/>
      <c r="I24" s="104"/>
      <c r="J24" s="104"/>
      <c r="K24" s="104"/>
      <c r="L24" s="104"/>
      <c r="M24" s="104"/>
      <c r="N24" s="104"/>
      <c r="O24" s="104"/>
      <c r="P24" s="104"/>
      <c r="Q24" s="104"/>
    </row>
    <row r="25" spans="1:17" s="98" customFormat="1" ht="18.95" customHeight="1" x14ac:dyDescent="0.25">
      <c r="A25"/>
      <c r="B25"/>
      <c r="C25"/>
      <c r="D25" s="104"/>
      <c r="E25" s="105"/>
      <c r="F25" s="106"/>
      <c r="G25" s="106"/>
      <c r="H25" s="104"/>
      <c r="I25" s="104"/>
      <c r="J25" s="104"/>
      <c r="K25" s="104"/>
      <c r="L25" s="104"/>
      <c r="M25" s="104"/>
      <c r="N25" s="104"/>
      <c r="O25" s="104"/>
      <c r="P25" s="104"/>
      <c r="Q25" s="104"/>
    </row>
    <row r="26" spans="1:17" s="98" customFormat="1" ht="18.95" customHeight="1" x14ac:dyDescent="0.25">
      <c r="A26"/>
      <c r="B26"/>
      <c r="C26"/>
      <c r="D26" s="104"/>
      <c r="E26" s="105"/>
      <c r="F26" s="106"/>
      <c r="G26" s="106"/>
      <c r="H26" s="104"/>
      <c r="I26" s="104"/>
      <c r="J26" s="104"/>
      <c r="K26" s="104"/>
      <c r="L26" s="104"/>
      <c r="M26" s="104"/>
      <c r="N26" s="104"/>
      <c r="O26" s="104"/>
      <c r="P26" s="104"/>
      <c r="Q26" s="104"/>
    </row>
    <row r="27" spans="1:17" s="98" customFormat="1" ht="18.95" customHeight="1" x14ac:dyDescent="0.25">
      <c r="A27"/>
      <c r="B27"/>
      <c r="C27"/>
      <c r="D27" s="104"/>
      <c r="E27" s="105"/>
      <c r="F27" s="106"/>
      <c r="G27" s="106"/>
      <c r="H27" s="104"/>
      <c r="I27" s="104"/>
      <c r="J27" s="104"/>
      <c r="K27" s="104"/>
      <c r="L27" s="104"/>
      <c r="M27" s="104"/>
      <c r="N27" s="104"/>
      <c r="O27" s="104"/>
      <c r="P27" s="104"/>
      <c r="Q27" s="104"/>
    </row>
    <row r="28" spans="1:17" s="98" customFormat="1" ht="18.95" customHeight="1" x14ac:dyDescent="0.25">
      <c r="A28"/>
      <c r="B28"/>
      <c r="C28"/>
      <c r="D28" s="104"/>
      <c r="E28" s="105"/>
      <c r="F28" s="106"/>
      <c r="G28" s="106"/>
      <c r="H28" s="104"/>
      <c r="I28" s="104"/>
      <c r="J28" s="104"/>
      <c r="K28" s="104"/>
      <c r="L28" s="104"/>
      <c r="M28" s="104"/>
      <c r="N28" s="104"/>
      <c r="O28" s="104"/>
      <c r="P28" s="104"/>
      <c r="Q28" s="104"/>
    </row>
    <row r="29" spans="1:17" s="98" customFormat="1" ht="18.95" customHeight="1" x14ac:dyDescent="0.25">
      <c r="A29"/>
      <c r="B29"/>
      <c r="C29"/>
      <c r="D29" s="104"/>
      <c r="E29" s="105"/>
      <c r="F29" s="106"/>
      <c r="G29" s="106"/>
      <c r="H29" s="104"/>
      <c r="I29" s="104"/>
      <c r="J29" s="104"/>
      <c r="K29" s="104"/>
      <c r="L29" s="104"/>
      <c r="M29" s="104"/>
      <c r="N29" s="104"/>
      <c r="O29" s="104"/>
      <c r="P29" s="104"/>
      <c r="Q29" s="104"/>
    </row>
    <row r="30" spans="1:17" s="98" customFormat="1" ht="18.95" customHeight="1" x14ac:dyDescent="0.25">
      <c r="A30"/>
      <c r="B30"/>
      <c r="C30"/>
      <c r="D30" s="104"/>
      <c r="E30" s="105"/>
      <c r="F30" s="106"/>
      <c r="G30" s="106"/>
      <c r="H30" s="104"/>
      <c r="I30" s="104"/>
      <c r="J30" s="104"/>
      <c r="K30" s="104"/>
      <c r="L30" s="104"/>
      <c r="M30" s="104"/>
      <c r="N30" s="104"/>
      <c r="O30" s="104"/>
      <c r="P30" s="104"/>
      <c r="Q30" s="104"/>
    </row>
    <row r="31" spans="1:17" s="98" customFormat="1" ht="18.95" customHeight="1" x14ac:dyDescent="0.25">
      <c r="A31"/>
      <c r="B31"/>
      <c r="C31"/>
      <c r="D31" s="104"/>
      <c r="E31" s="105"/>
      <c r="F31" s="106"/>
      <c r="G31" s="106"/>
      <c r="H31" s="104"/>
      <c r="I31" s="104"/>
      <c r="J31" s="104"/>
      <c r="K31" s="104"/>
      <c r="L31" s="104"/>
      <c r="M31" s="104"/>
      <c r="N31" s="104"/>
      <c r="O31" s="104"/>
      <c r="P31" s="104"/>
      <c r="Q31" s="104"/>
    </row>
    <row r="32" spans="1:17" s="98" customFormat="1" ht="18.95" customHeight="1" x14ac:dyDescent="0.25">
      <c r="A32"/>
      <c r="B32"/>
      <c r="C32"/>
      <c r="D32" s="104"/>
      <c r="E32" s="105"/>
      <c r="F32" s="106"/>
      <c r="G32" s="106"/>
      <c r="H32" s="104"/>
      <c r="I32" s="104"/>
      <c r="J32" s="104"/>
      <c r="K32" s="104"/>
      <c r="L32" s="104"/>
      <c r="M32" s="104"/>
      <c r="N32" s="104"/>
      <c r="O32" s="104"/>
      <c r="P32" s="104"/>
      <c r="Q32" s="104"/>
    </row>
    <row r="33" spans="1:17" s="98" customFormat="1" ht="18.95" customHeight="1" x14ac:dyDescent="0.25">
      <c r="A33"/>
      <c r="B33"/>
      <c r="C33"/>
      <c r="D33" s="104"/>
      <c r="E33" s="105"/>
      <c r="F33" s="106"/>
      <c r="G33" s="106"/>
      <c r="H33" s="104"/>
      <c r="I33" s="104"/>
      <c r="J33" s="104"/>
      <c r="K33" s="104"/>
      <c r="L33" s="104"/>
      <c r="M33" s="104"/>
      <c r="N33" s="104"/>
      <c r="O33" s="104"/>
      <c r="P33" s="104"/>
      <c r="Q33" s="104"/>
    </row>
    <row r="34" spans="1:17" s="98" customFormat="1" ht="18.95" customHeight="1" x14ac:dyDescent="0.25">
      <c r="A34"/>
      <c r="B34"/>
      <c r="C34"/>
      <c r="D34" s="104"/>
      <c r="E34" s="105"/>
      <c r="F34" s="106"/>
      <c r="G34" s="106"/>
      <c r="H34" s="104"/>
      <c r="I34" s="104"/>
      <c r="J34" s="104"/>
      <c r="K34" s="104"/>
      <c r="L34" s="104"/>
      <c r="M34" s="104"/>
      <c r="N34" s="104"/>
      <c r="O34" s="104"/>
      <c r="P34" s="104"/>
      <c r="Q34" s="104"/>
    </row>
    <row r="35" spans="1:17" s="98" customFormat="1" ht="18.95" customHeight="1" x14ac:dyDescent="0.25">
      <c r="A35"/>
      <c r="B35"/>
      <c r="C35"/>
      <c r="D35" s="104"/>
      <c r="E35" s="105"/>
      <c r="F35" s="106"/>
      <c r="G35" s="106"/>
      <c r="H35" s="104"/>
      <c r="I35" s="104"/>
      <c r="J35" s="104"/>
      <c r="K35" s="104"/>
      <c r="L35" s="104"/>
      <c r="M35" s="104"/>
      <c r="N35" s="104"/>
      <c r="O35" s="104"/>
      <c r="P35" s="104"/>
      <c r="Q35" s="104"/>
    </row>
    <row r="36" spans="1:17" s="98" customFormat="1" ht="18.95" customHeight="1" x14ac:dyDescent="0.25">
      <c r="A36"/>
      <c r="B36"/>
      <c r="C36"/>
      <c r="D36" s="104"/>
      <c r="E36" s="105"/>
      <c r="F36" s="106"/>
      <c r="G36" s="106"/>
      <c r="H36" s="104"/>
      <c r="I36" s="104"/>
      <c r="J36" s="104"/>
      <c r="K36" s="104"/>
      <c r="L36" s="104"/>
      <c r="M36" s="104"/>
      <c r="N36" s="104"/>
      <c r="O36" s="104"/>
      <c r="P36" s="104"/>
      <c r="Q36" s="104"/>
    </row>
    <row r="37" spans="1:17" s="98" customFormat="1" ht="18.95" customHeight="1" x14ac:dyDescent="0.25">
      <c r="A37"/>
      <c r="B37"/>
      <c r="C37"/>
      <c r="D37" s="104"/>
      <c r="E37" s="105"/>
      <c r="F37" s="106"/>
      <c r="G37" s="106"/>
      <c r="H37" s="104"/>
      <c r="I37" s="104"/>
      <c r="J37" s="104"/>
      <c r="K37" s="104"/>
      <c r="L37" s="104"/>
      <c r="M37" s="104"/>
      <c r="N37" s="104"/>
      <c r="O37" s="104"/>
      <c r="P37" s="104"/>
      <c r="Q37" s="104"/>
    </row>
    <row r="38" spans="1:17" s="98" customFormat="1" ht="18.95" customHeight="1" x14ac:dyDescent="0.25">
      <c r="A38"/>
      <c r="B38"/>
      <c r="C38"/>
      <c r="D38" s="104"/>
      <c r="E38" s="105"/>
      <c r="F38" s="106"/>
      <c r="G38" s="106"/>
      <c r="H38" s="104"/>
      <c r="I38" s="104"/>
      <c r="J38" s="104"/>
      <c r="K38" s="104"/>
      <c r="L38" s="104"/>
      <c r="M38" s="104"/>
      <c r="N38" s="104"/>
      <c r="O38" s="104"/>
      <c r="P38" s="104"/>
      <c r="Q38" s="104"/>
    </row>
    <row r="39" spans="1:17" s="98" customFormat="1" ht="18.95" customHeight="1" x14ac:dyDescent="0.25">
      <c r="A39"/>
      <c r="B39"/>
      <c r="C39"/>
      <c r="D39" s="104"/>
      <c r="E39" s="105"/>
      <c r="F39" s="106"/>
      <c r="G39" s="106"/>
      <c r="H39" s="104"/>
      <c r="I39" s="104"/>
      <c r="J39" s="104"/>
      <c r="K39" s="104"/>
      <c r="L39" s="104"/>
      <c r="M39" s="104"/>
      <c r="N39" s="104"/>
      <c r="O39" s="104"/>
      <c r="P39" s="104"/>
      <c r="Q39" s="104"/>
    </row>
    <row r="40" spans="1:17" s="98" customFormat="1" ht="18.95" customHeight="1" x14ac:dyDescent="0.25">
      <c r="A40"/>
      <c r="B40"/>
      <c r="C40"/>
      <c r="D40" s="104"/>
      <c r="E40" s="105"/>
      <c r="F40" s="106"/>
      <c r="G40" s="106"/>
      <c r="H40" s="104"/>
      <c r="I40" s="104"/>
      <c r="J40" s="104"/>
      <c r="K40" s="104"/>
      <c r="L40" s="104"/>
      <c r="M40" s="104"/>
      <c r="N40" s="104"/>
      <c r="O40" s="104"/>
      <c r="P40" s="104"/>
      <c r="Q40" s="104"/>
    </row>
    <row r="41" spans="1:17" s="98" customFormat="1" ht="18.95" customHeight="1" x14ac:dyDescent="0.25">
      <c r="A41"/>
      <c r="B41"/>
      <c r="C41"/>
      <c r="D41" s="104"/>
      <c r="E41" s="105"/>
      <c r="F41" s="106"/>
      <c r="G41" s="106"/>
      <c r="H41" s="104"/>
      <c r="I41" s="104"/>
      <c r="J41" s="104"/>
      <c r="K41" s="104"/>
      <c r="L41" s="104"/>
      <c r="M41" s="104"/>
      <c r="N41" s="104"/>
      <c r="O41" s="104"/>
      <c r="P41" s="104"/>
      <c r="Q41" s="104"/>
    </row>
    <row r="42" spans="1:17" s="98" customFormat="1" ht="18.95" customHeight="1" x14ac:dyDescent="0.25">
      <c r="A42"/>
      <c r="B42"/>
      <c r="C42"/>
      <c r="D42" s="104"/>
      <c r="E42" s="105"/>
      <c r="F42" s="106"/>
      <c r="G42" s="106"/>
      <c r="H42" s="104"/>
      <c r="I42" s="104"/>
      <c r="J42" s="104"/>
      <c r="K42" s="104"/>
      <c r="L42" s="104"/>
      <c r="M42" s="104"/>
      <c r="N42" s="104"/>
      <c r="O42" s="104"/>
      <c r="P42" s="104"/>
      <c r="Q42" s="104"/>
    </row>
    <row r="43" spans="1:17" s="98" customFormat="1" ht="18.95" customHeight="1" x14ac:dyDescent="0.25">
      <c r="A43"/>
      <c r="B43"/>
      <c r="C43"/>
      <c r="D43" s="104"/>
      <c r="E43" s="105"/>
      <c r="F43" s="106"/>
      <c r="G43" s="106"/>
      <c r="H43" s="104"/>
      <c r="I43" s="104"/>
      <c r="J43" s="104"/>
      <c r="K43" s="104"/>
      <c r="L43" s="104"/>
      <c r="M43" s="104"/>
      <c r="N43" s="104"/>
      <c r="O43" s="104"/>
      <c r="P43" s="104"/>
      <c r="Q43" s="104"/>
    </row>
    <row r="44" spans="1:17" s="98" customFormat="1" ht="18.95" customHeight="1" x14ac:dyDescent="0.25">
      <c r="A44"/>
      <c r="B44"/>
      <c r="C44"/>
      <c r="D44" s="104"/>
      <c r="E44" s="105"/>
      <c r="F44" s="106"/>
      <c r="G44" s="106"/>
      <c r="H44" s="104"/>
      <c r="I44" s="104"/>
      <c r="J44" s="104"/>
      <c r="K44" s="104"/>
      <c r="L44" s="104"/>
      <c r="M44" s="104"/>
      <c r="N44" s="104"/>
      <c r="O44" s="104"/>
      <c r="P44" s="104"/>
      <c r="Q44" s="104"/>
    </row>
    <row r="45" spans="1:17" s="98" customFormat="1" ht="18.95" customHeight="1" x14ac:dyDescent="0.25">
      <c r="A45"/>
      <c r="B45"/>
      <c r="C45"/>
      <c r="D45" s="104"/>
      <c r="E45" s="105"/>
      <c r="F45" s="106"/>
      <c r="G45" s="106"/>
      <c r="H45" s="104"/>
      <c r="I45" s="104"/>
      <c r="J45" s="104"/>
      <c r="K45" s="104"/>
      <c r="L45" s="104"/>
      <c r="M45" s="104"/>
      <c r="N45" s="104"/>
      <c r="O45" s="104"/>
      <c r="P45" s="104"/>
      <c r="Q45" s="104"/>
    </row>
    <row r="46" spans="1:17" s="98" customFormat="1" ht="18.95" customHeight="1" x14ac:dyDescent="0.25">
      <c r="A46"/>
      <c r="B46"/>
      <c r="C46"/>
      <c r="D46" s="104"/>
      <c r="E46" s="105"/>
      <c r="F46" s="106"/>
      <c r="G46" s="106"/>
      <c r="H46" s="104"/>
      <c r="I46" s="104"/>
      <c r="J46" s="104"/>
      <c r="K46" s="104"/>
      <c r="L46" s="104"/>
      <c r="M46" s="104"/>
      <c r="N46" s="104"/>
      <c r="O46" s="104"/>
      <c r="P46" s="104"/>
      <c r="Q46" s="104"/>
    </row>
    <row r="47" spans="1:17" s="98" customFormat="1" ht="18.95" customHeight="1" x14ac:dyDescent="0.25">
      <c r="A47"/>
      <c r="B47"/>
      <c r="C47"/>
      <c r="D47" s="104"/>
      <c r="E47" s="105"/>
      <c r="F47" s="106"/>
      <c r="G47" s="106"/>
      <c r="H47" s="104"/>
      <c r="I47" s="104"/>
      <c r="J47" s="104"/>
      <c r="K47" s="104"/>
      <c r="L47" s="104"/>
      <c r="M47" s="104"/>
      <c r="N47" s="104"/>
      <c r="O47" s="104"/>
      <c r="P47" s="104"/>
      <c r="Q47" s="104"/>
    </row>
    <row r="48" spans="1:17" s="98" customFormat="1" ht="18.95" customHeight="1" x14ac:dyDescent="0.25">
      <c r="A48"/>
      <c r="B48"/>
      <c r="C48"/>
      <c r="D48" s="104"/>
      <c r="E48" s="105"/>
      <c r="F48" s="106"/>
      <c r="G48" s="106"/>
      <c r="H48" s="104"/>
      <c r="I48" s="104"/>
      <c r="J48" s="104"/>
      <c r="K48" s="104"/>
      <c r="L48" s="104"/>
      <c r="M48" s="104"/>
      <c r="N48" s="104"/>
      <c r="O48" s="104"/>
      <c r="P48" s="104"/>
      <c r="Q48" s="104"/>
    </row>
    <row r="49" spans="1:17" s="98" customFormat="1" ht="18.95" customHeight="1" x14ac:dyDescent="0.25">
      <c r="A49"/>
      <c r="B49"/>
      <c r="C49"/>
      <c r="D49" s="104"/>
      <c r="E49" s="105"/>
      <c r="F49" s="106"/>
      <c r="G49" s="106"/>
      <c r="H49" s="104"/>
      <c r="I49" s="104"/>
      <c r="J49" s="104"/>
      <c r="K49" s="104"/>
      <c r="L49" s="104"/>
      <c r="M49" s="104"/>
      <c r="N49" s="104"/>
      <c r="O49" s="104"/>
      <c r="P49" s="104"/>
      <c r="Q49" s="104"/>
    </row>
    <row r="50" spans="1:17" s="98" customFormat="1" ht="18.95" customHeight="1" x14ac:dyDescent="0.25">
      <c r="A50"/>
      <c r="B50"/>
      <c r="C50"/>
      <c r="D50" s="104"/>
      <c r="E50" s="105"/>
      <c r="F50" s="106"/>
      <c r="G50" s="106"/>
      <c r="H50" s="104"/>
      <c r="I50" s="104"/>
      <c r="J50" s="104"/>
      <c r="K50" s="104"/>
      <c r="L50" s="104"/>
      <c r="M50" s="104"/>
      <c r="N50" s="104"/>
      <c r="O50" s="104"/>
      <c r="P50" s="104"/>
      <c r="Q50" s="104"/>
    </row>
    <row r="51" spans="1:17" s="98" customFormat="1" ht="18.95" customHeight="1" x14ac:dyDescent="0.25">
      <c r="A51"/>
      <c r="B51"/>
      <c r="C51"/>
      <c r="D51" s="104"/>
      <c r="E51" s="105"/>
      <c r="F51" s="106"/>
      <c r="G51" s="106"/>
      <c r="H51" s="104"/>
      <c r="I51" s="104"/>
      <c r="J51" s="104"/>
      <c r="K51" s="104"/>
      <c r="L51" s="104"/>
      <c r="M51" s="104"/>
      <c r="N51" s="104"/>
      <c r="O51" s="104"/>
      <c r="P51" s="104"/>
      <c r="Q51" s="104"/>
    </row>
    <row r="52" spans="1:17" s="98" customFormat="1" ht="18.95" customHeight="1" x14ac:dyDescent="0.25">
      <c r="A52"/>
      <c r="B52"/>
      <c r="C52"/>
      <c r="D52" s="104"/>
      <c r="E52" s="105"/>
      <c r="F52" s="106"/>
      <c r="G52" s="106"/>
      <c r="H52" s="104"/>
      <c r="I52" s="104"/>
      <c r="J52" s="104"/>
      <c r="K52" s="104"/>
      <c r="L52" s="104"/>
      <c r="M52" s="104"/>
      <c r="N52" s="104"/>
      <c r="O52" s="104"/>
      <c r="P52" s="104"/>
      <c r="Q52" s="104"/>
    </row>
    <row r="53" spans="1:17" s="98" customFormat="1" ht="18.95" customHeight="1" x14ac:dyDescent="0.25">
      <c r="A53"/>
      <c r="B53"/>
      <c r="C53"/>
      <c r="D53" s="104"/>
      <c r="E53" s="105"/>
      <c r="F53" s="106"/>
      <c r="G53" s="106"/>
      <c r="H53" s="104"/>
      <c r="I53" s="104"/>
      <c r="J53" s="104"/>
      <c r="K53" s="104"/>
      <c r="L53" s="104"/>
      <c r="M53" s="104"/>
      <c r="N53" s="104"/>
      <c r="O53" s="104"/>
      <c r="P53" s="104"/>
      <c r="Q53" s="104"/>
    </row>
    <row r="54" spans="1:17" s="98" customFormat="1" ht="18.95" customHeight="1" x14ac:dyDescent="0.25">
      <c r="A54"/>
      <c r="B54"/>
      <c r="C54"/>
      <c r="D54" s="104"/>
      <c r="E54" s="105"/>
      <c r="F54" s="106"/>
      <c r="G54" s="106"/>
      <c r="H54" s="104"/>
      <c r="I54" s="104"/>
      <c r="J54" s="104"/>
      <c r="K54" s="104"/>
      <c r="L54" s="104"/>
      <c r="M54" s="104"/>
      <c r="N54" s="104"/>
      <c r="O54" s="104"/>
      <c r="P54" s="104"/>
      <c r="Q54" s="104"/>
    </row>
    <row r="55" spans="1:17" s="98" customFormat="1" ht="18.95" customHeight="1" x14ac:dyDescent="0.25">
      <c r="A55"/>
      <c r="B55"/>
      <c r="C55"/>
      <c r="D55" s="104"/>
      <c r="E55" s="105"/>
      <c r="F55" s="106"/>
      <c r="G55" s="106"/>
      <c r="H55" s="104"/>
      <c r="I55" s="104"/>
      <c r="J55" s="104"/>
      <c r="K55" s="104"/>
      <c r="L55" s="104"/>
      <c r="M55" s="104"/>
      <c r="N55" s="104"/>
      <c r="O55" s="104"/>
      <c r="P55" s="104"/>
      <c r="Q55" s="104"/>
    </row>
    <row r="56" spans="1:17" s="98" customFormat="1" ht="18.95" customHeight="1" x14ac:dyDescent="0.25">
      <c r="A56"/>
      <c r="B56"/>
      <c r="C56"/>
      <c r="D56" s="104"/>
      <c r="E56" s="105"/>
      <c r="F56" s="106"/>
      <c r="G56" s="106"/>
      <c r="H56" s="104"/>
      <c r="I56" s="104"/>
      <c r="J56" s="104"/>
      <c r="K56" s="104"/>
      <c r="L56" s="104"/>
      <c r="M56" s="104"/>
      <c r="N56" s="104"/>
      <c r="O56" s="104"/>
      <c r="P56" s="104"/>
      <c r="Q56" s="104"/>
    </row>
    <row r="57" spans="1:17" s="98" customFormat="1" ht="18.95" customHeight="1" x14ac:dyDescent="0.25">
      <c r="A57"/>
      <c r="B57"/>
      <c r="C57"/>
      <c r="D57" s="104"/>
      <c r="E57" s="105"/>
      <c r="F57" s="106"/>
      <c r="G57" s="106"/>
      <c r="H57" s="104"/>
      <c r="I57" s="104"/>
      <c r="J57" s="104"/>
      <c r="K57" s="104"/>
      <c r="L57" s="104"/>
      <c r="M57" s="104"/>
      <c r="N57" s="104"/>
      <c r="O57" s="104"/>
      <c r="P57" s="104"/>
      <c r="Q57" s="104"/>
    </row>
    <row r="58" spans="1:17" s="98" customFormat="1" ht="18.95" customHeight="1" x14ac:dyDescent="0.25">
      <c r="A58"/>
      <c r="B58"/>
      <c r="C58"/>
      <c r="D58" s="104"/>
      <c r="E58" s="105"/>
      <c r="F58" s="106"/>
      <c r="G58" s="106"/>
      <c r="H58" s="104"/>
      <c r="I58" s="104"/>
      <c r="J58" s="104"/>
      <c r="K58" s="104"/>
      <c r="L58" s="104"/>
      <c r="M58" s="104"/>
      <c r="N58" s="104"/>
      <c r="O58" s="104"/>
      <c r="P58" s="104"/>
      <c r="Q58" s="104"/>
    </row>
    <row r="59" spans="1:17" s="98" customFormat="1" ht="18.95" customHeight="1" x14ac:dyDescent="0.25">
      <c r="A59"/>
      <c r="B59"/>
      <c r="C59"/>
      <c r="D59" s="104"/>
      <c r="E59" s="105"/>
      <c r="F59" s="106"/>
      <c r="G59" s="106"/>
      <c r="H59" s="104"/>
      <c r="I59" s="104"/>
      <c r="J59" s="104"/>
      <c r="K59" s="104"/>
      <c r="L59" s="104"/>
      <c r="M59" s="104"/>
      <c r="N59" s="104"/>
      <c r="O59" s="104"/>
      <c r="P59" s="104"/>
      <c r="Q59" s="104"/>
    </row>
    <row r="60" spans="1:17" s="98" customFormat="1" ht="18.95" customHeight="1" x14ac:dyDescent="0.25">
      <c r="A60"/>
      <c r="B60"/>
      <c r="C60"/>
      <c r="D60" s="104"/>
      <c r="E60" s="105"/>
      <c r="F60" s="106"/>
      <c r="G60" s="106"/>
      <c r="H60" s="104"/>
      <c r="I60" s="104"/>
      <c r="J60" s="104"/>
      <c r="K60" s="104"/>
      <c r="L60" s="104"/>
      <c r="M60" s="104"/>
      <c r="N60" s="104"/>
      <c r="O60" s="104"/>
      <c r="P60" s="104"/>
      <c r="Q60" s="104"/>
    </row>
    <row r="61" spans="1:17" s="98" customFormat="1" ht="18.95" customHeight="1" x14ac:dyDescent="0.25">
      <c r="A61"/>
      <c r="B61"/>
      <c r="C61"/>
      <c r="D61" s="104"/>
      <c r="E61" s="105"/>
      <c r="F61" s="106"/>
      <c r="G61" s="106"/>
      <c r="H61" s="104"/>
      <c r="I61" s="104"/>
      <c r="J61" s="104"/>
      <c r="K61" s="104"/>
      <c r="L61" s="104"/>
      <c r="M61" s="104"/>
      <c r="N61" s="104"/>
      <c r="O61" s="104"/>
      <c r="P61" s="104"/>
      <c r="Q61" s="104"/>
    </row>
    <row r="62" spans="1:17" s="98" customFormat="1" ht="18.95" customHeight="1" x14ac:dyDescent="0.25">
      <c r="A62"/>
      <c r="B62"/>
      <c r="C62"/>
      <c r="D62" s="104"/>
      <c r="E62" s="105"/>
      <c r="F62" s="106"/>
      <c r="G62" s="106"/>
      <c r="H62" s="104"/>
      <c r="I62" s="104"/>
      <c r="J62" s="104"/>
      <c r="K62" s="104"/>
      <c r="L62" s="104"/>
      <c r="M62" s="104"/>
      <c r="N62" s="104"/>
      <c r="O62" s="104"/>
      <c r="P62" s="104"/>
      <c r="Q62" s="104"/>
    </row>
    <row r="63" spans="1:17" s="98" customFormat="1" ht="18.95" customHeight="1" x14ac:dyDescent="0.25">
      <c r="A63"/>
      <c r="B63"/>
      <c r="C63"/>
      <c r="D63" s="104"/>
      <c r="E63" s="105"/>
      <c r="F63" s="106"/>
      <c r="G63" s="106"/>
      <c r="H63" s="104"/>
      <c r="I63" s="104"/>
      <c r="J63" s="104"/>
      <c r="K63" s="104"/>
      <c r="L63" s="104"/>
      <c r="M63" s="104"/>
      <c r="N63" s="104"/>
      <c r="O63" s="104"/>
      <c r="P63" s="104"/>
      <c r="Q63" s="104"/>
    </row>
    <row r="64" spans="1:17" s="98" customFormat="1" ht="18.95" customHeight="1" x14ac:dyDescent="0.25">
      <c r="A64"/>
      <c r="B64"/>
      <c r="C64"/>
      <c r="D64" s="104"/>
      <c r="E64" s="105"/>
      <c r="F64" s="106"/>
      <c r="G64" s="106"/>
      <c r="H64" s="104"/>
      <c r="I64" s="104"/>
      <c r="J64" s="104"/>
      <c r="K64" s="104"/>
      <c r="L64" s="104"/>
      <c r="M64" s="104"/>
      <c r="N64" s="104"/>
      <c r="O64" s="104"/>
      <c r="P64" s="104"/>
      <c r="Q64" s="104"/>
    </row>
    <row r="65" spans="1:17" s="98" customFormat="1" ht="18.95" customHeight="1" x14ac:dyDescent="0.25">
      <c r="A65"/>
      <c r="B65"/>
      <c r="C65"/>
      <c r="D65" s="104"/>
      <c r="E65" s="105"/>
      <c r="F65" s="106"/>
      <c r="G65" s="106"/>
      <c r="H65" s="104"/>
      <c r="I65" s="104"/>
      <c r="J65" s="104"/>
      <c r="K65" s="104"/>
      <c r="L65" s="104"/>
      <c r="M65" s="104"/>
      <c r="N65" s="104"/>
      <c r="O65" s="104"/>
      <c r="P65" s="104"/>
      <c r="Q65" s="104"/>
    </row>
    <row r="66" spans="1:17" s="98" customFormat="1" ht="18.95" customHeight="1" x14ac:dyDescent="0.25">
      <c r="A66"/>
      <c r="B66"/>
      <c r="C66"/>
      <c r="D66" s="104"/>
      <c r="E66" s="105"/>
      <c r="F66" s="106"/>
      <c r="G66" s="106"/>
      <c r="H66" s="104"/>
      <c r="I66" s="104"/>
      <c r="J66" s="104"/>
      <c r="K66" s="104"/>
      <c r="L66" s="104"/>
      <c r="M66" s="104"/>
      <c r="N66" s="104"/>
      <c r="O66" s="104"/>
      <c r="P66" s="104"/>
      <c r="Q66" s="104"/>
    </row>
    <row r="67" spans="1:17" s="98" customFormat="1" ht="18.95" customHeight="1" x14ac:dyDescent="0.25">
      <c r="A67"/>
      <c r="B67"/>
      <c r="C67"/>
      <c r="D67" s="104"/>
      <c r="E67" s="105"/>
      <c r="F67" s="106"/>
      <c r="G67" s="106"/>
      <c r="H67" s="104"/>
      <c r="I67" s="104"/>
      <c r="J67" s="104"/>
      <c r="K67" s="104"/>
      <c r="L67" s="104"/>
      <c r="M67" s="104"/>
      <c r="N67" s="104"/>
      <c r="O67" s="104"/>
      <c r="P67" s="104"/>
      <c r="Q67" s="104"/>
    </row>
    <row r="68" spans="1:17" s="98" customFormat="1" ht="18.95" customHeight="1" x14ac:dyDescent="0.25">
      <c r="A68"/>
      <c r="B68"/>
      <c r="C68"/>
      <c r="D68" s="104"/>
      <c r="E68" s="105"/>
      <c r="F68" s="106"/>
      <c r="G68" s="106"/>
      <c r="H68" s="104"/>
      <c r="I68" s="104"/>
      <c r="J68" s="104"/>
      <c r="K68" s="104"/>
      <c r="L68" s="104"/>
      <c r="M68" s="104"/>
      <c r="N68" s="104"/>
      <c r="O68" s="104"/>
      <c r="P68" s="104"/>
      <c r="Q68" s="104"/>
    </row>
    <row r="69" spans="1:17" s="98" customFormat="1" ht="18.95" customHeight="1" x14ac:dyDescent="0.25">
      <c r="A69"/>
      <c r="B69"/>
      <c r="C69"/>
      <c r="D69" s="104"/>
      <c r="E69" s="105"/>
      <c r="F69" s="106"/>
      <c r="G69" s="106"/>
      <c r="H69" s="104"/>
      <c r="I69" s="104"/>
      <c r="J69" s="104"/>
      <c r="K69" s="104"/>
      <c r="L69" s="104"/>
      <c r="M69" s="104"/>
      <c r="N69" s="104"/>
      <c r="O69" s="104"/>
      <c r="P69" s="104"/>
      <c r="Q69" s="104"/>
    </row>
    <row r="70" spans="1:17" s="98" customFormat="1" ht="18.95" customHeight="1" x14ac:dyDescent="0.25">
      <c r="A70"/>
      <c r="B70"/>
      <c r="C70"/>
      <c r="D70" s="104"/>
      <c r="E70" s="105"/>
      <c r="F70" s="106"/>
      <c r="G70" s="106"/>
      <c r="H70" s="104"/>
      <c r="I70" s="104"/>
      <c r="J70" s="104"/>
      <c r="K70" s="104"/>
      <c r="L70" s="104"/>
      <c r="M70" s="104"/>
      <c r="N70" s="104"/>
      <c r="O70" s="104"/>
      <c r="P70" s="104"/>
      <c r="Q70" s="104"/>
    </row>
    <row r="71" spans="1:17" s="98" customFormat="1" ht="18.95" customHeight="1" x14ac:dyDescent="0.25">
      <c r="A71"/>
      <c r="B71"/>
      <c r="C71"/>
      <c r="D71" s="104"/>
      <c r="E71" s="105"/>
      <c r="F71" s="106"/>
      <c r="G71" s="106"/>
      <c r="H71" s="104"/>
      <c r="I71" s="104"/>
      <c r="J71" s="104"/>
      <c r="K71" s="104"/>
      <c r="L71" s="104"/>
      <c r="M71" s="104"/>
      <c r="N71" s="104"/>
      <c r="O71" s="104"/>
      <c r="P71" s="104"/>
      <c r="Q71" s="104"/>
    </row>
    <row r="72" spans="1:17" s="98" customFormat="1" ht="18.95" customHeight="1" x14ac:dyDescent="0.25">
      <c r="A72"/>
      <c r="B72"/>
      <c r="C72"/>
      <c r="D72" s="104"/>
      <c r="E72" s="105"/>
      <c r="F72" s="106"/>
      <c r="G72" s="106"/>
      <c r="H72" s="104"/>
      <c r="I72" s="104"/>
      <c r="J72" s="104"/>
      <c r="K72" s="104"/>
      <c r="L72" s="104"/>
      <c r="M72" s="104"/>
      <c r="N72" s="104"/>
      <c r="O72" s="104"/>
      <c r="P72" s="104"/>
      <c r="Q72" s="104"/>
    </row>
    <row r="73" spans="1:17" s="98" customFormat="1" ht="18.95" customHeight="1" x14ac:dyDescent="0.25">
      <c r="A73"/>
      <c r="B73"/>
      <c r="C73"/>
      <c r="D73" s="104"/>
      <c r="E73" s="105"/>
      <c r="F73" s="106"/>
      <c r="G73" s="106"/>
      <c r="H73" s="104"/>
      <c r="I73" s="104"/>
      <c r="J73" s="104"/>
      <c r="K73" s="104"/>
      <c r="L73" s="104"/>
      <c r="M73" s="104"/>
      <c r="N73" s="104"/>
      <c r="O73" s="104"/>
      <c r="P73" s="104"/>
      <c r="Q73" s="104"/>
    </row>
    <row r="74" spans="1:17" s="98" customFormat="1" ht="18.95" customHeight="1" x14ac:dyDescent="0.25">
      <c r="A74"/>
      <c r="B74"/>
      <c r="C74"/>
      <c r="D74" s="104"/>
      <c r="E74" s="105"/>
      <c r="F74" s="106"/>
      <c r="G74" s="106"/>
      <c r="H74" s="104"/>
      <c r="I74" s="104"/>
      <c r="J74" s="104"/>
      <c r="K74" s="104"/>
      <c r="L74" s="104"/>
      <c r="M74" s="104"/>
      <c r="N74" s="104"/>
      <c r="O74" s="104"/>
      <c r="P74" s="104"/>
      <c r="Q74" s="104"/>
    </row>
    <row r="75" spans="1:17" s="98" customFormat="1" ht="18.95" customHeight="1" x14ac:dyDescent="0.25">
      <c r="A75"/>
      <c r="B75"/>
      <c r="C75"/>
      <c r="D75" s="104"/>
      <c r="E75" s="105"/>
      <c r="F75" s="106"/>
      <c r="G75" s="106"/>
      <c r="H75" s="104"/>
      <c r="I75" s="104"/>
      <c r="J75" s="104"/>
      <c r="K75" s="104"/>
      <c r="L75" s="104"/>
      <c r="M75" s="104"/>
      <c r="N75" s="104"/>
      <c r="O75" s="104"/>
      <c r="P75" s="104"/>
      <c r="Q75" s="104"/>
    </row>
    <row r="76" spans="1:17" s="98" customFormat="1" ht="18.95" customHeight="1" x14ac:dyDescent="0.25">
      <c r="A76"/>
      <c r="B76"/>
      <c r="C76"/>
      <c r="D76" s="104"/>
      <c r="E76" s="105"/>
      <c r="F76" s="106"/>
      <c r="G76" s="106"/>
      <c r="H76" s="104"/>
      <c r="I76" s="104"/>
      <c r="J76" s="104"/>
      <c r="K76" s="104"/>
      <c r="L76" s="104"/>
      <c r="M76" s="104"/>
      <c r="N76" s="104"/>
      <c r="O76" s="104"/>
      <c r="P76" s="104"/>
      <c r="Q76" s="104"/>
    </row>
    <row r="77" spans="1:17" s="98" customFormat="1" ht="18.95" customHeight="1" x14ac:dyDescent="0.25">
      <c r="A77"/>
      <c r="B77"/>
      <c r="C77"/>
      <c r="D77" s="104"/>
      <c r="E77" s="105"/>
      <c r="F77" s="106"/>
      <c r="G77" s="106"/>
      <c r="H77" s="104"/>
      <c r="I77" s="104"/>
      <c r="J77" s="104"/>
      <c r="K77" s="104"/>
      <c r="L77" s="104"/>
      <c r="M77" s="104"/>
      <c r="N77" s="104"/>
      <c r="O77" s="104"/>
      <c r="P77" s="104"/>
      <c r="Q77" s="104"/>
    </row>
    <row r="78" spans="1:17" s="98" customFormat="1" ht="18.95" customHeight="1" x14ac:dyDescent="0.25">
      <c r="A78"/>
      <c r="B78"/>
      <c r="C78"/>
      <c r="D78" s="104"/>
      <c r="E78" s="105"/>
      <c r="F78" s="106"/>
      <c r="G78" s="106"/>
      <c r="H78" s="104"/>
      <c r="I78" s="104"/>
      <c r="J78" s="104"/>
      <c r="K78" s="104"/>
      <c r="L78" s="104"/>
      <c r="M78" s="104"/>
      <c r="N78" s="104"/>
      <c r="O78" s="104"/>
      <c r="P78" s="104"/>
      <c r="Q78" s="104"/>
    </row>
    <row r="79" spans="1:17" s="98" customFormat="1" ht="18.95" customHeight="1" x14ac:dyDescent="0.25">
      <c r="A79"/>
      <c r="B79"/>
      <c r="C79"/>
      <c r="D79" s="104"/>
      <c r="E79" s="105"/>
      <c r="F79" s="106"/>
      <c r="G79" s="106"/>
      <c r="H79" s="104"/>
      <c r="I79" s="104"/>
      <c r="J79" s="104"/>
      <c r="K79" s="104"/>
      <c r="L79" s="104"/>
      <c r="M79" s="104"/>
      <c r="N79" s="104"/>
      <c r="O79" s="104"/>
      <c r="P79" s="104"/>
      <c r="Q79" s="104"/>
    </row>
    <row r="80" spans="1:17" s="98" customFormat="1" ht="18.95" customHeight="1" x14ac:dyDescent="0.25">
      <c r="A80"/>
      <c r="B80"/>
      <c r="C80"/>
      <c r="D80" s="104"/>
      <c r="E80" s="105"/>
      <c r="F80" s="106"/>
      <c r="G80" s="106"/>
      <c r="H80" s="104"/>
      <c r="I80" s="104"/>
      <c r="J80" s="104"/>
      <c r="K80" s="104"/>
      <c r="L80" s="104"/>
      <c r="M80" s="104"/>
      <c r="N80" s="104"/>
      <c r="O80" s="104"/>
      <c r="P80" s="104"/>
      <c r="Q80" s="104"/>
    </row>
    <row r="81" spans="1:17" s="98" customFormat="1" ht="18.95" customHeight="1" x14ac:dyDescent="0.25">
      <c r="A81"/>
      <c r="B81"/>
      <c r="C81"/>
      <c r="D81" s="104"/>
      <c r="E81" s="105"/>
      <c r="F81" s="106"/>
      <c r="G81" s="106"/>
      <c r="H81" s="104"/>
      <c r="I81" s="104"/>
      <c r="J81" s="104"/>
      <c r="K81" s="104"/>
      <c r="L81" s="104"/>
      <c r="M81" s="104"/>
      <c r="N81" s="104"/>
      <c r="O81" s="104"/>
      <c r="P81" s="104"/>
      <c r="Q81" s="104"/>
    </row>
    <row r="82" spans="1:17" s="98" customFormat="1" ht="18.95" customHeight="1" x14ac:dyDescent="0.25">
      <c r="A82"/>
      <c r="B82"/>
      <c r="C82"/>
      <c r="D82" s="104"/>
      <c r="E82" s="105"/>
      <c r="F82" s="106"/>
      <c r="G82" s="106"/>
      <c r="H82" s="104"/>
      <c r="I82" s="104"/>
      <c r="J82" s="104"/>
      <c r="K82" s="104"/>
      <c r="L82" s="104"/>
      <c r="M82" s="104"/>
      <c r="N82" s="104"/>
      <c r="O82" s="104"/>
      <c r="P82" s="104"/>
      <c r="Q82" s="104"/>
    </row>
    <row r="83" spans="1:17" s="98" customFormat="1" ht="18.95" customHeight="1" x14ac:dyDescent="0.25">
      <c r="A83"/>
      <c r="B83"/>
      <c r="C83"/>
      <c r="D83" s="104"/>
      <c r="E83" s="105"/>
      <c r="F83" s="106"/>
      <c r="G83" s="106"/>
      <c r="H83" s="104"/>
      <c r="I83" s="104"/>
      <c r="J83" s="104"/>
      <c r="K83" s="104"/>
      <c r="L83" s="104"/>
      <c r="M83" s="104"/>
      <c r="N83" s="104"/>
      <c r="O83" s="104"/>
      <c r="P83" s="104"/>
      <c r="Q83" s="104"/>
    </row>
    <row r="84" spans="1:17" s="98" customFormat="1" ht="18.95" customHeight="1" x14ac:dyDescent="0.25">
      <c r="A84"/>
      <c r="B84"/>
      <c r="C84"/>
      <c r="D84" s="104"/>
      <c r="E84" s="105"/>
      <c r="F84" s="106"/>
      <c r="G84" s="106"/>
      <c r="H84" s="104"/>
      <c r="I84" s="104"/>
      <c r="J84" s="104"/>
      <c r="K84" s="104"/>
      <c r="L84" s="104"/>
      <c r="M84" s="104"/>
      <c r="N84" s="104"/>
      <c r="O84" s="104"/>
      <c r="P84" s="104"/>
      <c r="Q84" s="104"/>
    </row>
    <row r="85" spans="1:17" s="98" customFormat="1" ht="18.95" customHeight="1" x14ac:dyDescent="0.25">
      <c r="A85"/>
      <c r="B85"/>
      <c r="C85"/>
      <c r="D85" s="104"/>
      <c r="E85" s="105"/>
      <c r="F85" s="106"/>
      <c r="G85" s="106"/>
      <c r="H85" s="104"/>
      <c r="I85" s="104"/>
      <c r="J85" s="104"/>
      <c r="K85" s="104"/>
      <c r="L85" s="104"/>
      <c r="M85" s="104"/>
      <c r="N85" s="104"/>
      <c r="O85" s="104"/>
      <c r="P85" s="104"/>
      <c r="Q85" s="104"/>
    </row>
    <row r="86" spans="1:17" s="98" customFormat="1" ht="18.95" customHeight="1" x14ac:dyDescent="0.25">
      <c r="A86"/>
      <c r="B86"/>
      <c r="C86"/>
      <c r="D86" s="104"/>
      <c r="E86" s="105"/>
      <c r="F86" s="106"/>
      <c r="G86" s="106"/>
      <c r="H86" s="104"/>
      <c r="I86" s="104"/>
      <c r="J86" s="104"/>
      <c r="K86" s="104"/>
      <c r="L86" s="104"/>
      <c r="M86" s="104"/>
      <c r="N86" s="104"/>
      <c r="O86" s="104"/>
      <c r="P86" s="104"/>
      <c r="Q86" s="104"/>
    </row>
    <row r="87" spans="1:17" s="98" customFormat="1" ht="18.95" customHeight="1" x14ac:dyDescent="0.25">
      <c r="A87"/>
      <c r="B87"/>
      <c r="C87"/>
      <c r="D87" s="104"/>
      <c r="E87" s="105"/>
      <c r="F87" s="106"/>
      <c r="G87" s="106"/>
      <c r="H87" s="104"/>
      <c r="I87" s="104"/>
      <c r="J87" s="104"/>
      <c r="K87" s="104"/>
      <c r="L87" s="104"/>
      <c r="M87" s="104"/>
      <c r="N87" s="104"/>
      <c r="O87" s="104"/>
      <c r="P87" s="104"/>
      <c r="Q87" s="104"/>
    </row>
    <row r="88" spans="1:17" s="98" customFormat="1" ht="18.95" customHeight="1" x14ac:dyDescent="0.25">
      <c r="A88"/>
      <c r="B88"/>
      <c r="C88"/>
      <c r="D88" s="104"/>
      <c r="E88" s="105"/>
      <c r="F88" s="106"/>
      <c r="G88" s="106"/>
      <c r="H88" s="104"/>
      <c r="I88" s="104"/>
      <c r="J88" s="104"/>
      <c r="K88" s="104"/>
      <c r="L88" s="104"/>
      <c r="M88" s="104"/>
      <c r="N88" s="104"/>
      <c r="O88" s="104"/>
      <c r="P88" s="104"/>
      <c r="Q88" s="104"/>
    </row>
    <row r="89" spans="1:17" s="98" customFormat="1" ht="18.95" customHeight="1" x14ac:dyDescent="0.25">
      <c r="A89"/>
      <c r="B89"/>
      <c r="C89"/>
      <c r="D89" s="104"/>
      <c r="E89" s="105"/>
      <c r="F89" s="106"/>
      <c r="G89" s="106"/>
      <c r="H89" s="104"/>
      <c r="I89" s="104"/>
      <c r="J89" s="104"/>
      <c r="K89" s="104"/>
      <c r="L89" s="104"/>
      <c r="M89" s="104"/>
      <c r="N89" s="104"/>
      <c r="O89" s="104"/>
      <c r="P89" s="104"/>
      <c r="Q89" s="104"/>
    </row>
    <row r="90" spans="1:17" s="98" customFormat="1" ht="18.95" customHeight="1" x14ac:dyDescent="0.25">
      <c r="A90"/>
      <c r="B90"/>
      <c r="C90"/>
      <c r="D90" s="104"/>
      <c r="E90" s="105"/>
      <c r="F90" s="106"/>
      <c r="G90" s="106"/>
      <c r="H90" s="104"/>
      <c r="I90" s="104"/>
      <c r="J90" s="104"/>
      <c r="K90" s="104"/>
      <c r="L90" s="104"/>
      <c r="M90" s="104"/>
      <c r="N90" s="104"/>
      <c r="O90" s="104"/>
      <c r="P90" s="104"/>
      <c r="Q90" s="104"/>
    </row>
    <row r="91" spans="1:17" s="98" customFormat="1" ht="18.95" customHeight="1" x14ac:dyDescent="0.25">
      <c r="A91"/>
      <c r="B91"/>
      <c r="C91"/>
      <c r="D91" s="104"/>
      <c r="E91" s="105"/>
      <c r="F91" s="106"/>
      <c r="G91" s="106"/>
      <c r="H91" s="104"/>
      <c r="I91" s="104"/>
      <c r="J91" s="104"/>
      <c r="K91" s="104"/>
      <c r="L91" s="104"/>
      <c r="M91" s="104"/>
      <c r="N91" s="104"/>
      <c r="O91" s="104"/>
      <c r="P91" s="104"/>
      <c r="Q91" s="104"/>
    </row>
    <row r="92" spans="1:17" s="98" customFormat="1" ht="18.95" customHeight="1" x14ac:dyDescent="0.25">
      <c r="A92"/>
      <c r="B92"/>
      <c r="C92"/>
      <c r="D92" s="104"/>
      <c r="E92" s="105"/>
      <c r="F92" s="106"/>
      <c r="G92" s="106"/>
      <c r="H92" s="104"/>
      <c r="I92" s="104"/>
      <c r="J92" s="104"/>
      <c r="K92" s="104"/>
      <c r="L92" s="104"/>
      <c r="M92" s="104"/>
      <c r="N92" s="104"/>
      <c r="O92" s="104"/>
      <c r="P92" s="104"/>
      <c r="Q92" s="104"/>
    </row>
    <row r="93" spans="1:17" s="98" customFormat="1" ht="18.95" customHeight="1" x14ac:dyDescent="0.25">
      <c r="A93"/>
      <c r="B93"/>
      <c r="C93"/>
      <c r="D93" s="104"/>
      <c r="E93" s="105"/>
      <c r="F93" s="106"/>
      <c r="G93" s="106"/>
      <c r="H93" s="104"/>
      <c r="I93" s="104"/>
      <c r="J93" s="104"/>
      <c r="K93" s="104"/>
      <c r="L93" s="104"/>
      <c r="M93" s="104"/>
      <c r="N93" s="104"/>
      <c r="O93" s="104"/>
      <c r="P93" s="104"/>
      <c r="Q93" s="104"/>
    </row>
    <row r="94" spans="1:17" s="98" customFormat="1" ht="18.95" customHeight="1" x14ac:dyDescent="0.25">
      <c r="A94"/>
      <c r="B94"/>
      <c r="C94"/>
      <c r="D94" s="104"/>
      <c r="E94" s="105"/>
      <c r="F94" s="106"/>
      <c r="G94" s="106"/>
      <c r="H94" s="104"/>
      <c r="I94" s="104"/>
      <c r="J94" s="104"/>
      <c r="K94" s="104"/>
      <c r="L94" s="104"/>
      <c r="M94" s="104"/>
      <c r="N94" s="104"/>
      <c r="O94" s="104"/>
      <c r="P94" s="104"/>
      <c r="Q94" s="104"/>
    </row>
    <row r="95" spans="1:17" s="98" customFormat="1" ht="18.95" customHeight="1" x14ac:dyDescent="0.25">
      <c r="A95"/>
      <c r="B95"/>
      <c r="C95"/>
      <c r="D95" s="104"/>
      <c r="E95" s="105"/>
      <c r="F95" s="106"/>
      <c r="G95" s="106"/>
      <c r="H95" s="104"/>
      <c r="I95" s="104"/>
      <c r="J95" s="104"/>
      <c r="K95" s="104"/>
      <c r="L95" s="104"/>
      <c r="M95" s="104"/>
      <c r="N95" s="104"/>
      <c r="O95" s="104"/>
      <c r="P95" s="104"/>
      <c r="Q95" s="104"/>
    </row>
    <row r="96" spans="1:17" s="98" customFormat="1" ht="18.95" customHeight="1" x14ac:dyDescent="0.25">
      <c r="A96"/>
      <c r="B96"/>
      <c r="C96"/>
      <c r="D96" s="104"/>
      <c r="E96" s="105"/>
      <c r="F96" s="106"/>
      <c r="G96" s="106"/>
      <c r="H96" s="104"/>
      <c r="I96" s="104"/>
      <c r="J96" s="104"/>
      <c r="K96" s="104"/>
      <c r="L96" s="104"/>
      <c r="M96" s="104"/>
      <c r="N96" s="104"/>
      <c r="O96" s="104"/>
      <c r="P96" s="104"/>
      <c r="Q96" s="104"/>
    </row>
    <row r="97" spans="1:17" s="98" customFormat="1" ht="18.95" customHeight="1" x14ac:dyDescent="0.25">
      <c r="A97"/>
      <c r="B97"/>
      <c r="C97"/>
      <c r="D97" s="104"/>
      <c r="E97" s="105"/>
      <c r="F97" s="106"/>
      <c r="G97" s="106"/>
      <c r="H97" s="104"/>
      <c r="I97" s="104"/>
      <c r="J97" s="104"/>
      <c r="K97" s="104"/>
      <c r="L97" s="104"/>
      <c r="M97" s="104"/>
      <c r="N97" s="104"/>
      <c r="O97" s="104"/>
      <c r="P97" s="104"/>
      <c r="Q97" s="104"/>
    </row>
    <row r="98" spans="1:17" s="98" customFormat="1" ht="18.95" customHeight="1" x14ac:dyDescent="0.25">
      <c r="A98"/>
      <c r="B98"/>
      <c r="C98"/>
      <c r="D98" s="104"/>
      <c r="E98" s="105"/>
      <c r="F98" s="106"/>
      <c r="G98" s="106"/>
      <c r="H98" s="104"/>
      <c r="I98" s="104"/>
      <c r="J98" s="104"/>
      <c r="K98" s="104"/>
      <c r="L98" s="104"/>
      <c r="M98" s="104"/>
      <c r="N98" s="104"/>
      <c r="O98" s="104"/>
      <c r="P98" s="104"/>
      <c r="Q98" s="104"/>
    </row>
    <row r="99" spans="1:17" s="98" customFormat="1" ht="18.95" customHeight="1" x14ac:dyDescent="0.25">
      <c r="A99"/>
      <c r="B99"/>
      <c r="C99"/>
      <c r="D99" s="104"/>
      <c r="E99" s="105"/>
      <c r="F99" s="106"/>
      <c r="G99" s="106"/>
      <c r="H99" s="104"/>
      <c r="I99" s="104"/>
      <c r="J99" s="104"/>
      <c r="K99" s="104"/>
      <c r="L99" s="104"/>
      <c r="M99" s="104"/>
      <c r="N99" s="104"/>
      <c r="O99" s="104"/>
      <c r="P99" s="104"/>
      <c r="Q99" s="104"/>
    </row>
    <row r="100" spans="1:17" s="98" customFormat="1" ht="18.95" customHeight="1" x14ac:dyDescent="0.25">
      <c r="A100"/>
      <c r="B100"/>
      <c r="C100"/>
      <c r="D100" s="104"/>
      <c r="E100" s="105"/>
      <c r="F100" s="106"/>
      <c r="G100" s="106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</row>
    <row r="101" spans="1:17" s="98" customFormat="1" ht="18.95" customHeight="1" x14ac:dyDescent="0.25">
      <c r="A101"/>
      <c r="B101"/>
      <c r="C101"/>
      <c r="D101" s="104"/>
      <c r="E101" s="105"/>
      <c r="F101" s="106"/>
      <c r="G101" s="106"/>
      <c r="H101" s="104"/>
      <c r="I101" s="104"/>
      <c r="J101" s="104"/>
      <c r="K101" s="104"/>
      <c r="L101" s="104"/>
      <c r="M101" s="104"/>
      <c r="N101" s="104"/>
      <c r="O101" s="104"/>
      <c r="P101" s="104"/>
      <c r="Q101" s="104"/>
    </row>
    <row r="102" spans="1:17" s="98" customFormat="1" ht="18.95" customHeight="1" x14ac:dyDescent="0.25">
      <c r="A102"/>
      <c r="B102"/>
      <c r="C102"/>
      <c r="D102" s="104"/>
      <c r="E102" s="105"/>
      <c r="F102" s="106"/>
      <c r="G102" s="106"/>
      <c r="H102" s="104"/>
      <c r="I102" s="104"/>
      <c r="J102" s="104"/>
      <c r="K102" s="104"/>
      <c r="L102" s="104"/>
      <c r="M102" s="104"/>
      <c r="N102" s="104"/>
      <c r="O102" s="104"/>
      <c r="P102" s="104"/>
      <c r="Q102" s="104"/>
    </row>
    <row r="103" spans="1:17" s="98" customFormat="1" ht="18.95" customHeight="1" x14ac:dyDescent="0.25">
      <c r="A103"/>
      <c r="B103"/>
      <c r="C103"/>
      <c r="D103" s="104"/>
      <c r="E103" s="105"/>
      <c r="F103" s="106"/>
      <c r="G103" s="106"/>
      <c r="H103" s="104"/>
      <c r="I103" s="104"/>
      <c r="J103" s="104"/>
      <c r="K103" s="104"/>
      <c r="L103" s="104"/>
      <c r="M103" s="104"/>
      <c r="N103" s="104"/>
      <c r="O103" s="104"/>
      <c r="P103" s="104"/>
      <c r="Q103" s="104"/>
    </row>
    <row r="104" spans="1:17" s="98" customFormat="1" ht="18.95" customHeight="1" x14ac:dyDescent="0.25">
      <c r="A104"/>
      <c r="B104"/>
      <c r="C104"/>
      <c r="D104" s="104"/>
      <c r="E104" s="105"/>
      <c r="F104" s="106"/>
      <c r="G104" s="106"/>
      <c r="H104" s="104"/>
      <c r="I104" s="104"/>
      <c r="J104" s="104"/>
      <c r="K104" s="104"/>
      <c r="L104" s="104"/>
      <c r="M104" s="104"/>
      <c r="N104" s="104"/>
      <c r="O104" s="104"/>
      <c r="P104" s="104"/>
      <c r="Q104" s="104"/>
    </row>
    <row r="105" spans="1:17" s="98" customFormat="1" ht="18.95" customHeight="1" x14ac:dyDescent="0.25">
      <c r="A105"/>
      <c r="B105"/>
      <c r="C105"/>
      <c r="D105" s="104"/>
      <c r="E105" s="105"/>
      <c r="F105" s="106"/>
      <c r="G105" s="106"/>
      <c r="H105" s="104"/>
      <c r="I105" s="104"/>
      <c r="J105" s="104"/>
      <c r="K105" s="104"/>
      <c r="L105" s="104"/>
      <c r="M105" s="104"/>
      <c r="N105" s="104"/>
      <c r="O105" s="104"/>
      <c r="P105" s="104"/>
      <c r="Q105" s="104"/>
    </row>
    <row r="106" spans="1:17" s="98" customFormat="1" ht="18.95" customHeight="1" x14ac:dyDescent="0.25">
      <c r="A106"/>
      <c r="B106"/>
      <c r="C106"/>
      <c r="D106" s="104"/>
      <c r="E106" s="105"/>
      <c r="F106" s="106"/>
      <c r="G106" s="106"/>
      <c r="H106" s="104"/>
      <c r="I106" s="104"/>
      <c r="J106" s="104"/>
      <c r="K106" s="104"/>
      <c r="L106" s="104"/>
      <c r="M106" s="104"/>
      <c r="N106" s="104"/>
      <c r="O106" s="104"/>
      <c r="P106" s="104"/>
      <c r="Q106" s="104"/>
    </row>
    <row r="107" spans="1:17" s="98" customFormat="1" ht="18.95" customHeight="1" x14ac:dyDescent="0.25">
      <c r="A107"/>
      <c r="B107"/>
      <c r="C107"/>
      <c r="D107" s="104"/>
      <c r="E107" s="105"/>
      <c r="F107" s="106"/>
      <c r="G107" s="106"/>
      <c r="H107" s="104"/>
      <c r="I107" s="104"/>
      <c r="J107" s="104"/>
      <c r="K107" s="104"/>
      <c r="L107" s="104"/>
      <c r="M107" s="104"/>
      <c r="N107" s="104"/>
      <c r="O107" s="104"/>
      <c r="P107" s="104"/>
      <c r="Q107" s="104"/>
    </row>
    <row r="108" spans="1:17" s="98" customFormat="1" ht="18.95" customHeight="1" x14ac:dyDescent="0.25">
      <c r="A108"/>
      <c r="B108"/>
      <c r="C108"/>
      <c r="D108" s="104"/>
      <c r="E108" s="105"/>
      <c r="F108" s="106"/>
      <c r="G108" s="106"/>
      <c r="H108" s="104"/>
      <c r="I108" s="104"/>
      <c r="J108" s="104"/>
      <c r="K108" s="104"/>
      <c r="L108" s="104"/>
      <c r="M108" s="104"/>
      <c r="N108" s="104"/>
      <c r="O108" s="104"/>
      <c r="P108" s="104"/>
      <c r="Q108" s="104"/>
    </row>
    <row r="109" spans="1:17" s="98" customFormat="1" ht="18.95" customHeight="1" x14ac:dyDescent="0.25">
      <c r="A109"/>
      <c r="B109"/>
      <c r="C109"/>
      <c r="D109" s="104"/>
      <c r="E109" s="105"/>
      <c r="F109" s="106"/>
      <c r="G109" s="106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</row>
    <row r="110" spans="1:17" s="98" customFormat="1" ht="18.95" customHeight="1" x14ac:dyDescent="0.25">
      <c r="A110"/>
      <c r="B110"/>
      <c r="C110"/>
      <c r="D110" s="104"/>
      <c r="E110" s="105"/>
      <c r="F110" s="106"/>
      <c r="G110" s="106"/>
      <c r="H110" s="104"/>
      <c r="I110" s="104"/>
      <c r="J110" s="104"/>
      <c r="K110" s="104"/>
      <c r="L110" s="104"/>
      <c r="M110" s="104"/>
      <c r="N110" s="104"/>
      <c r="O110" s="104"/>
      <c r="P110" s="104"/>
      <c r="Q110" s="104"/>
    </row>
    <row r="111" spans="1:17" s="98" customFormat="1" ht="18.95" customHeight="1" x14ac:dyDescent="0.25">
      <c r="A111"/>
      <c r="B111"/>
      <c r="C111"/>
      <c r="D111" s="104"/>
      <c r="E111" s="105"/>
      <c r="F111" s="106"/>
      <c r="G111" s="106"/>
      <c r="H111" s="104"/>
      <c r="I111" s="104"/>
      <c r="J111" s="104"/>
      <c r="K111" s="104"/>
      <c r="L111" s="104"/>
      <c r="M111" s="104"/>
      <c r="N111" s="104"/>
      <c r="O111" s="104"/>
      <c r="P111" s="104"/>
      <c r="Q111" s="104"/>
    </row>
    <row r="112" spans="1:17" s="98" customFormat="1" ht="18.95" customHeight="1" x14ac:dyDescent="0.25">
      <c r="A112"/>
      <c r="B112"/>
      <c r="C112"/>
      <c r="D112" s="104"/>
      <c r="E112" s="105"/>
      <c r="F112" s="106"/>
      <c r="G112" s="106"/>
      <c r="H112" s="104"/>
      <c r="I112" s="104"/>
      <c r="J112" s="104"/>
      <c r="K112" s="104"/>
      <c r="L112" s="104"/>
      <c r="M112" s="104"/>
      <c r="N112" s="104"/>
      <c r="O112" s="104"/>
      <c r="P112" s="104"/>
      <c r="Q112" s="104"/>
    </row>
    <row r="113" spans="1:17" s="98" customFormat="1" ht="18.95" customHeight="1" x14ac:dyDescent="0.25">
      <c r="A113"/>
      <c r="B113"/>
      <c r="C113"/>
      <c r="D113" s="104"/>
      <c r="E113" s="105"/>
      <c r="F113" s="106"/>
      <c r="G113" s="106"/>
      <c r="H113" s="104"/>
      <c r="I113" s="104"/>
      <c r="J113" s="104"/>
      <c r="K113" s="104"/>
      <c r="L113" s="104"/>
      <c r="M113" s="104"/>
      <c r="N113" s="104"/>
      <c r="O113" s="104"/>
      <c r="P113" s="104"/>
      <c r="Q113" s="104"/>
    </row>
    <row r="114" spans="1:17" s="98" customFormat="1" ht="18.95" customHeight="1" x14ac:dyDescent="0.25">
      <c r="A114"/>
      <c r="B114"/>
      <c r="C114"/>
      <c r="D114" s="104"/>
      <c r="E114" s="105"/>
      <c r="F114" s="106"/>
      <c r="G114" s="106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</row>
    <row r="115" spans="1:17" s="98" customFormat="1" ht="18.95" customHeight="1" x14ac:dyDescent="0.25">
      <c r="A115"/>
      <c r="B115"/>
      <c r="C115"/>
      <c r="D115" s="104"/>
      <c r="E115" s="105"/>
      <c r="F115" s="106"/>
      <c r="G115" s="106"/>
      <c r="H115" s="104"/>
      <c r="I115" s="104"/>
      <c r="J115" s="104"/>
      <c r="K115" s="104"/>
      <c r="L115" s="104"/>
      <c r="M115" s="104"/>
      <c r="N115" s="104"/>
      <c r="O115" s="104"/>
      <c r="P115" s="104"/>
      <c r="Q115" s="104"/>
    </row>
    <row r="116" spans="1:17" s="98" customFormat="1" ht="18.95" customHeight="1" x14ac:dyDescent="0.25">
      <c r="A116"/>
      <c r="B116"/>
      <c r="C116"/>
      <c r="D116" s="104"/>
      <c r="E116" s="105"/>
      <c r="F116" s="106"/>
      <c r="G116" s="106"/>
      <c r="H116" s="104"/>
      <c r="I116" s="104"/>
      <c r="J116" s="104"/>
      <c r="K116" s="104"/>
      <c r="L116" s="104"/>
      <c r="M116" s="104"/>
      <c r="N116" s="104"/>
      <c r="O116" s="104"/>
      <c r="P116" s="104"/>
      <c r="Q116" s="104"/>
    </row>
    <row r="117" spans="1:17" s="98" customFormat="1" ht="18.95" customHeight="1" x14ac:dyDescent="0.25">
      <c r="A117"/>
      <c r="B117"/>
      <c r="C117"/>
      <c r="D117" s="104"/>
      <c r="E117" s="105"/>
      <c r="F117" s="106"/>
      <c r="G117" s="106"/>
      <c r="H117" s="104"/>
      <c r="I117" s="104"/>
      <c r="J117" s="104"/>
      <c r="K117" s="104"/>
      <c r="L117" s="104"/>
      <c r="M117" s="104"/>
      <c r="N117" s="104"/>
      <c r="O117" s="104"/>
      <c r="P117" s="104"/>
      <c r="Q117" s="104"/>
    </row>
    <row r="118" spans="1:17" s="98" customFormat="1" ht="18.95" customHeight="1" x14ac:dyDescent="0.25">
      <c r="A118"/>
      <c r="B118"/>
      <c r="C118"/>
      <c r="D118" s="104"/>
      <c r="E118" s="105"/>
      <c r="F118" s="106"/>
      <c r="G118" s="106"/>
      <c r="H118" s="104"/>
      <c r="I118" s="104"/>
      <c r="J118" s="104"/>
      <c r="K118" s="104"/>
      <c r="L118" s="104"/>
      <c r="M118" s="104"/>
      <c r="N118" s="104"/>
      <c r="O118" s="104"/>
      <c r="P118" s="104"/>
      <c r="Q118" s="104"/>
    </row>
    <row r="119" spans="1:17" s="98" customFormat="1" ht="18.95" customHeight="1" x14ac:dyDescent="0.25">
      <c r="A119"/>
      <c r="B119"/>
      <c r="C119"/>
      <c r="D119" s="104"/>
      <c r="E119" s="105"/>
      <c r="F119" s="106"/>
      <c r="G119" s="106"/>
      <c r="H119" s="104"/>
      <c r="I119" s="104"/>
      <c r="J119" s="104"/>
      <c r="K119" s="104"/>
      <c r="L119" s="104"/>
      <c r="M119" s="104"/>
      <c r="N119" s="104"/>
      <c r="O119" s="104"/>
      <c r="P119" s="104"/>
      <c r="Q119" s="104"/>
    </row>
    <row r="120" spans="1:17" s="98" customFormat="1" ht="18.95" customHeight="1" x14ac:dyDescent="0.25">
      <c r="A120"/>
      <c r="B120"/>
      <c r="C120"/>
      <c r="D120" s="104"/>
      <c r="E120" s="105"/>
      <c r="F120" s="106"/>
      <c r="G120" s="106"/>
      <c r="H120" s="104"/>
      <c r="I120" s="104"/>
      <c r="J120" s="104"/>
      <c r="K120" s="104"/>
      <c r="L120" s="104"/>
      <c r="M120" s="104"/>
      <c r="N120" s="104"/>
      <c r="O120" s="104"/>
      <c r="P120" s="104"/>
      <c r="Q120" s="104"/>
    </row>
    <row r="121" spans="1:17" s="98" customFormat="1" ht="18.95" customHeight="1" x14ac:dyDescent="0.25">
      <c r="A121"/>
      <c r="B121"/>
      <c r="C121"/>
      <c r="D121" s="104"/>
      <c r="E121" s="105"/>
      <c r="F121" s="106"/>
      <c r="G121" s="106"/>
      <c r="H121" s="104"/>
      <c r="I121" s="104"/>
      <c r="J121" s="104"/>
      <c r="K121" s="104"/>
      <c r="L121" s="104"/>
      <c r="M121" s="104"/>
      <c r="N121" s="104"/>
      <c r="O121" s="104"/>
      <c r="P121" s="104"/>
      <c r="Q121" s="104"/>
    </row>
    <row r="122" spans="1:17" s="98" customFormat="1" ht="18.95" customHeight="1" x14ac:dyDescent="0.25">
      <c r="A122"/>
      <c r="B122"/>
      <c r="C122"/>
      <c r="D122" s="104"/>
      <c r="E122" s="105"/>
      <c r="F122" s="106"/>
      <c r="G122" s="106"/>
      <c r="H122" s="104"/>
      <c r="I122" s="104"/>
      <c r="J122" s="104"/>
      <c r="K122" s="104"/>
      <c r="L122" s="104"/>
      <c r="M122" s="104"/>
      <c r="N122" s="104"/>
      <c r="O122" s="104"/>
      <c r="P122" s="104"/>
      <c r="Q122" s="104"/>
    </row>
    <row r="123" spans="1:17" s="98" customFormat="1" ht="18.95" customHeight="1" x14ac:dyDescent="0.25">
      <c r="A123"/>
      <c r="B123"/>
      <c r="C123"/>
      <c r="D123" s="104"/>
      <c r="E123" s="105"/>
      <c r="F123" s="106"/>
      <c r="G123" s="106"/>
      <c r="H123" s="104"/>
      <c r="I123" s="104"/>
      <c r="J123" s="104"/>
      <c r="K123" s="104"/>
      <c r="L123" s="104"/>
      <c r="M123" s="104"/>
      <c r="N123" s="104"/>
      <c r="O123" s="104"/>
      <c r="P123" s="104"/>
      <c r="Q123" s="104"/>
    </row>
    <row r="124" spans="1:17" s="98" customFormat="1" ht="18.95" customHeight="1" x14ac:dyDescent="0.25">
      <c r="A124"/>
      <c r="B124"/>
      <c r="C124"/>
      <c r="D124" s="104"/>
      <c r="E124" s="105"/>
      <c r="F124" s="106"/>
      <c r="G124" s="106"/>
      <c r="H124" s="104"/>
      <c r="I124" s="104"/>
      <c r="J124" s="104"/>
      <c r="K124" s="104"/>
      <c r="L124" s="104"/>
      <c r="M124" s="104"/>
      <c r="N124" s="104"/>
      <c r="O124" s="104"/>
      <c r="P124" s="104"/>
      <c r="Q124" s="104"/>
    </row>
    <row r="125" spans="1:17" s="98" customFormat="1" ht="18.95" customHeight="1" x14ac:dyDescent="0.25">
      <c r="A125"/>
      <c r="B125"/>
      <c r="C125"/>
      <c r="D125" s="104"/>
      <c r="E125" s="105"/>
      <c r="F125" s="106"/>
      <c r="G125" s="106"/>
      <c r="H125" s="104"/>
      <c r="I125" s="104"/>
      <c r="J125" s="104"/>
      <c r="K125" s="104"/>
      <c r="L125" s="104"/>
      <c r="M125" s="104"/>
      <c r="N125" s="104"/>
      <c r="O125" s="104"/>
      <c r="P125" s="104"/>
      <c r="Q125" s="104"/>
    </row>
    <row r="126" spans="1:17" s="98" customFormat="1" ht="18.95" customHeight="1" x14ac:dyDescent="0.25">
      <c r="A126"/>
      <c r="B126"/>
      <c r="C126"/>
      <c r="D126" s="104"/>
      <c r="E126" s="105"/>
      <c r="F126" s="106"/>
      <c r="G126" s="106"/>
      <c r="H126" s="104"/>
      <c r="I126" s="104"/>
      <c r="J126" s="104"/>
      <c r="K126" s="104"/>
      <c r="L126" s="104"/>
      <c r="M126" s="104"/>
      <c r="N126" s="104"/>
      <c r="O126" s="104"/>
      <c r="P126" s="104"/>
      <c r="Q126" s="104"/>
    </row>
    <row r="127" spans="1:17" s="98" customFormat="1" ht="18.95" customHeight="1" x14ac:dyDescent="0.25">
      <c r="A127"/>
      <c r="B127"/>
      <c r="C127"/>
      <c r="D127" s="104"/>
      <c r="E127" s="105"/>
      <c r="F127" s="106"/>
      <c r="G127" s="106"/>
      <c r="H127" s="104"/>
      <c r="I127" s="104"/>
      <c r="J127" s="104"/>
      <c r="K127" s="104"/>
      <c r="L127" s="104"/>
      <c r="M127" s="104"/>
      <c r="N127" s="104"/>
      <c r="O127" s="104"/>
      <c r="P127" s="104"/>
      <c r="Q127" s="104"/>
    </row>
    <row r="128" spans="1:17" s="98" customFormat="1" ht="18.95" customHeight="1" x14ac:dyDescent="0.25">
      <c r="A128"/>
      <c r="B128"/>
      <c r="C128"/>
      <c r="D128" s="104"/>
      <c r="E128" s="105"/>
      <c r="F128" s="106"/>
      <c r="G128" s="106"/>
      <c r="H128" s="104"/>
      <c r="I128" s="104"/>
      <c r="J128" s="104"/>
      <c r="K128" s="104"/>
      <c r="L128" s="104"/>
      <c r="M128" s="104"/>
      <c r="N128" s="104"/>
      <c r="O128" s="104"/>
      <c r="P128" s="104"/>
      <c r="Q128" s="104"/>
    </row>
    <row r="129" spans="1:17" s="98" customFormat="1" ht="18.95" customHeight="1" x14ac:dyDescent="0.25">
      <c r="A129"/>
      <c r="B129"/>
      <c r="C129"/>
      <c r="D129" s="104"/>
      <c r="E129" s="105"/>
      <c r="F129" s="106"/>
      <c r="G129" s="106"/>
      <c r="H129" s="104"/>
      <c r="I129" s="104"/>
      <c r="J129" s="104"/>
      <c r="K129" s="104"/>
      <c r="L129" s="104"/>
      <c r="M129" s="104"/>
      <c r="N129" s="104"/>
      <c r="O129" s="104"/>
      <c r="P129" s="104"/>
      <c r="Q129" s="104"/>
    </row>
    <row r="130" spans="1:17" s="98" customFormat="1" ht="18.95" customHeight="1" x14ac:dyDescent="0.25">
      <c r="A130"/>
      <c r="B130"/>
      <c r="C130"/>
      <c r="D130" s="104"/>
      <c r="E130" s="105"/>
      <c r="F130" s="106"/>
      <c r="G130" s="106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</row>
    <row r="131" spans="1:17" s="98" customFormat="1" ht="18.95" customHeight="1" x14ac:dyDescent="0.25">
      <c r="A131"/>
      <c r="B131"/>
      <c r="C131"/>
      <c r="D131" s="104"/>
      <c r="E131" s="105"/>
      <c r="F131" s="106"/>
      <c r="G131" s="106"/>
      <c r="H131" s="104"/>
      <c r="I131" s="104"/>
      <c r="J131" s="104"/>
      <c r="K131" s="104"/>
      <c r="L131" s="104"/>
      <c r="M131" s="104"/>
      <c r="N131" s="104"/>
      <c r="O131" s="104"/>
      <c r="P131" s="104"/>
      <c r="Q131" s="104"/>
    </row>
    <row r="132" spans="1:17" s="98" customFormat="1" ht="18.95" customHeight="1" x14ac:dyDescent="0.25">
      <c r="A132"/>
      <c r="B132"/>
      <c r="C132"/>
      <c r="D132" s="104"/>
      <c r="E132" s="105"/>
      <c r="F132" s="106"/>
      <c r="G132" s="106"/>
      <c r="H132" s="104"/>
      <c r="I132" s="104"/>
      <c r="J132" s="104"/>
      <c r="K132" s="104"/>
      <c r="L132" s="104"/>
      <c r="M132" s="104"/>
      <c r="N132" s="104"/>
      <c r="O132" s="104"/>
      <c r="P132" s="104"/>
      <c r="Q132" s="104"/>
    </row>
    <row r="133" spans="1:17" s="98" customFormat="1" ht="18.95" customHeight="1" x14ac:dyDescent="0.25">
      <c r="A133"/>
      <c r="B133"/>
      <c r="C133"/>
      <c r="D133" s="104"/>
      <c r="E133" s="105"/>
      <c r="F133" s="106"/>
      <c r="G133" s="106"/>
      <c r="H133" s="104"/>
      <c r="I133" s="104"/>
      <c r="J133" s="104"/>
      <c r="K133" s="104"/>
      <c r="L133" s="104"/>
      <c r="M133" s="104"/>
      <c r="N133" s="104"/>
      <c r="O133" s="104"/>
      <c r="P133" s="104"/>
      <c r="Q133" s="104"/>
    </row>
    <row r="134" spans="1:17" s="98" customFormat="1" ht="18.95" customHeight="1" x14ac:dyDescent="0.25">
      <c r="A134"/>
      <c r="B134"/>
      <c r="C134"/>
      <c r="D134" s="104"/>
      <c r="E134" s="105"/>
      <c r="F134" s="106"/>
      <c r="G134" s="106"/>
      <c r="H134" s="104"/>
      <c r="I134" s="104"/>
      <c r="J134" s="104"/>
      <c r="K134" s="104"/>
      <c r="L134" s="104"/>
      <c r="M134" s="104"/>
      <c r="N134" s="104"/>
      <c r="O134" s="104"/>
      <c r="P134" s="104"/>
      <c r="Q134" s="104"/>
    </row>
  </sheetData>
  <conditionalFormatting sqref="E12">
    <cfRule type="expression" dxfId="97" priority="34" stopIfTrue="1">
      <formula>AND(ROUNDDOWN(($A$4-E12)/365.25,0)&lt;=13,G12&lt;&gt;"OK")</formula>
    </cfRule>
    <cfRule type="expression" dxfId="96" priority="35" stopIfTrue="1">
      <formula>AND(ROUNDDOWN(($A$4-E12)/365.25,0)&lt;=14,G12&lt;&gt;"OK")</formula>
    </cfRule>
    <cfRule type="expression" dxfId="95" priority="36" stopIfTrue="1">
      <formula>AND(ROUNDDOWN(($A$4-E12)/365.25,0)&lt;=17,G12&lt;&gt;"OK")</formula>
    </cfRule>
  </conditionalFormatting>
  <conditionalFormatting sqref="J12">
    <cfRule type="cellIs" dxfId="94" priority="37" stopIfTrue="1" operator="equal">
      <formula>"Z"</formula>
    </cfRule>
  </conditionalFormatting>
  <conditionalFormatting sqref="A12:B12 D12">
    <cfRule type="expression" dxfId="93" priority="38" stopIfTrue="1">
      <formula>$Q12&gt;=1</formula>
    </cfRule>
  </conditionalFormatting>
  <conditionalFormatting sqref="E12">
    <cfRule type="expression" dxfId="92" priority="31" stopIfTrue="1">
      <formula>AND(ROUNDDOWN(($A$4-E12)/365.25,0)&lt;=13,G12&lt;&gt;"OK")</formula>
    </cfRule>
    <cfRule type="expression" dxfId="91" priority="32" stopIfTrue="1">
      <formula>AND(ROUNDDOWN(($A$4-E12)/365.25,0)&lt;=14,G12&lt;&gt;"OK")</formula>
    </cfRule>
    <cfRule type="expression" dxfId="90" priority="33" stopIfTrue="1">
      <formula>AND(ROUNDDOWN(($A$4-E12)/365.25,0)&lt;=17,G12&lt;&gt;"OK")</formula>
    </cfRule>
  </conditionalFormatting>
  <conditionalFormatting sqref="J12">
    <cfRule type="cellIs" dxfId="89" priority="30" stopIfTrue="1" operator="equal">
      <formula>"Z"</formula>
    </cfRule>
  </conditionalFormatting>
  <conditionalFormatting sqref="B12 D12">
    <cfRule type="expression" dxfId="88" priority="29" stopIfTrue="1">
      <formula>$Q12&gt;=1</formula>
    </cfRule>
  </conditionalFormatting>
  <conditionalFormatting sqref="E12">
    <cfRule type="expression" dxfId="87" priority="26" stopIfTrue="1">
      <formula>AND(ROUNDDOWN(($A$4-E12)/365.25,0)&lt;=13,G12&lt;&gt;"OK")</formula>
    </cfRule>
    <cfRule type="expression" dxfId="86" priority="27" stopIfTrue="1">
      <formula>AND(ROUNDDOWN(($A$4-E12)/365.25,0)&lt;=14,G12&lt;&gt;"OK")</formula>
    </cfRule>
    <cfRule type="expression" dxfId="85" priority="28" stopIfTrue="1">
      <formula>AND(ROUNDDOWN(($A$4-E12)/365.25,0)&lt;=17,G12&lt;&gt;"OK")</formula>
    </cfRule>
  </conditionalFormatting>
  <conditionalFormatting sqref="B12 D12">
    <cfRule type="expression" dxfId="84" priority="25" stopIfTrue="1">
      <formula>$Q12&gt;=1</formula>
    </cfRule>
  </conditionalFormatting>
  <conditionalFormatting sqref="E12">
    <cfRule type="expression" dxfId="83" priority="22" stopIfTrue="1">
      <formula>AND(ROUNDDOWN(($A$4-E12)/365.25,0)&lt;=13,G12&lt;&gt;"OK")</formula>
    </cfRule>
    <cfRule type="expression" dxfId="82" priority="23" stopIfTrue="1">
      <formula>AND(ROUNDDOWN(($A$4-E12)/365.25,0)&lt;=14,G12&lt;&gt;"OK")</formula>
    </cfRule>
    <cfRule type="expression" dxfId="81" priority="24" stopIfTrue="1">
      <formula>AND(ROUNDDOWN(($A$4-E12)/365.25,0)&lt;=17,G12&lt;&gt;"OK")</formula>
    </cfRule>
  </conditionalFormatting>
  <conditionalFormatting sqref="B12 D12">
    <cfRule type="expression" dxfId="80" priority="21" stopIfTrue="1">
      <formula>$Q12&gt;=1</formula>
    </cfRule>
  </conditionalFormatting>
  <conditionalFormatting sqref="A7:A8">
    <cfRule type="expression" dxfId="79" priority="15" stopIfTrue="1">
      <formula>$Q7&gt;=1</formula>
    </cfRule>
  </conditionalFormatting>
  <conditionalFormatting sqref="A9:B11 D9:D11">
    <cfRule type="expression" dxfId="78" priority="20" stopIfTrue="1">
      <formula>$Q9&gt;=1</formula>
    </cfRule>
  </conditionalFormatting>
  <conditionalFormatting sqref="E9:E11">
    <cfRule type="expression" dxfId="77" priority="17" stopIfTrue="1">
      <formula>AND(ROUNDDOWN(($A$4-E9)/365.25,0)&lt;=13,G9&lt;&gt;"OK")</formula>
    </cfRule>
    <cfRule type="expression" dxfId="76" priority="18" stopIfTrue="1">
      <formula>AND(ROUNDDOWN(($A$4-E9)/365.25,0)&lt;=14,G9&lt;&gt;"OK")</formula>
    </cfRule>
    <cfRule type="expression" dxfId="75" priority="19" stopIfTrue="1">
      <formula>AND(ROUNDDOWN(($A$4-E9)/365.25,0)&lt;=17,G9&lt;&gt;"OK")</formula>
    </cfRule>
  </conditionalFormatting>
  <conditionalFormatting sqref="J7:J11">
    <cfRule type="cellIs" dxfId="74" priority="16" stopIfTrue="1" operator="equal">
      <formula>"Z"</formula>
    </cfRule>
  </conditionalFormatting>
  <conditionalFormatting sqref="B8 D8">
    <cfRule type="expression" dxfId="73" priority="10" stopIfTrue="1">
      <formula>$Q8&gt;=1</formula>
    </cfRule>
  </conditionalFormatting>
  <conditionalFormatting sqref="E8">
    <cfRule type="expression" dxfId="72" priority="4" stopIfTrue="1">
      <formula>AND(ROUNDDOWN(($A$4-E8)/365.25,0)&lt;=13,G8&lt;&gt;"OK")</formula>
    </cfRule>
    <cfRule type="expression" dxfId="71" priority="5" stopIfTrue="1">
      <formula>AND(ROUNDDOWN(($A$4-E8)/365.25,0)&lt;=14,G8&lt;&gt;"OK")</formula>
    </cfRule>
    <cfRule type="expression" dxfId="70" priority="6" stopIfTrue="1">
      <formula>AND(ROUNDDOWN(($A$4-E8)/365.25,0)&lt;=17,G8&lt;&gt;"OK")</formula>
    </cfRule>
    <cfRule type="expression" dxfId="69" priority="7" stopIfTrue="1">
      <formula>AND(ROUNDDOWN(($A$4-E8)/365.25,0)&lt;=13,G8&lt;&gt;"OK")</formula>
    </cfRule>
    <cfRule type="expression" dxfId="68" priority="8" stopIfTrue="1">
      <formula>AND(ROUNDDOWN(($A$4-E8)/365.25,0)&lt;=14,G8&lt;&gt;"OK")</formula>
    </cfRule>
    <cfRule type="expression" dxfId="67" priority="9" stopIfTrue="1">
      <formula>AND(ROUNDDOWN(($A$4-E8)/365.25,0)&lt;=17,G8&lt;&gt;"OK")</formula>
    </cfRule>
  </conditionalFormatting>
  <conditionalFormatting sqref="E7:E8">
    <cfRule type="expression" dxfId="66" priority="1" stopIfTrue="1">
      <formula>AND(ROUNDDOWN(($A$4-E7)/365.25,0)&lt;=13,G7&lt;&gt;"OK")</formula>
    </cfRule>
    <cfRule type="expression" dxfId="65" priority="2" stopIfTrue="1">
      <formula>AND(ROUNDDOWN(($A$4-E7)/365.25,0)&lt;=14,G7&lt;&gt;"OK")</formula>
    </cfRule>
    <cfRule type="expression" dxfId="64" priority="3" stopIfTrue="1">
      <formula>AND(ROUNDDOWN(($A$4-E7)/365.25,0)&lt;=17,G7&lt;&gt;"OK")</formula>
    </cfRule>
  </conditionalFormatting>
  <conditionalFormatting sqref="E8">
    <cfRule type="expression" dxfId="63" priority="11" stopIfTrue="1">
      <formula>AND(ROUNDDOWN(($A$4-E8)/365.25,0)&lt;=13,G8&lt;&gt;"OK")</formula>
    </cfRule>
    <cfRule type="expression" dxfId="62" priority="12" stopIfTrue="1">
      <formula>AND(ROUNDDOWN(($A$4-E8)/365.25,0)&lt;=14,G8&lt;&gt;"OK")</formula>
    </cfRule>
    <cfRule type="expression" dxfId="61" priority="13" stopIfTrue="1">
      <formula>AND(ROUNDDOWN(($A$4-E8)/365.25,0)&lt;=17,G8&lt;&gt;"OK")</formula>
    </cfRule>
  </conditionalFormatting>
  <conditionalFormatting sqref="B7 D7">
    <cfRule type="expression" dxfId="60" priority="14" stopIfTrue="1">
      <formula>$Q19&gt;=1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3" name="Button 1">
              <controlPr defaultSize="0" print="0" autoFill="0" autoPict="0" macro="[2]!egyeni_fotabla_sorsolasi_ranglista">
                <anchor moveWithCells="1" sizeWithCells="1">
                  <from>
                    <xdr:col>7</xdr:col>
                    <xdr:colOff>200025</xdr:colOff>
                    <xdr:row>0</xdr:row>
                    <xdr:rowOff>76200</xdr:rowOff>
                  </from>
                  <to>
                    <xdr:col>14</xdr:col>
                    <xdr:colOff>123825</xdr:colOff>
                    <xdr:row>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2" r:id="rId4" name="Button 4">
              <controlPr defaultSize="0" print="0" autoFill="0" autoPict="0" macro="[2]!egyeni_fotabla_sorsolasi_ranglista">
                <anchor moveWithCells="1" sizeWithCells="1">
                  <from>
                    <xdr:col>7</xdr:col>
                    <xdr:colOff>200025</xdr:colOff>
                    <xdr:row>0</xdr:row>
                    <xdr:rowOff>76200</xdr:rowOff>
                  </from>
                  <to>
                    <xdr:col>14</xdr:col>
                    <xdr:colOff>123825</xdr:colOff>
                    <xdr:row>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3" r:id="rId5" name="Button 5">
              <controlPr defaultSize="0" print="0" autoFill="0" autoPict="0" macro="[3]!egyeni_fotabla_sorsolasi_ranglista">
                <anchor moveWithCells="1" sizeWithCells="1">
                  <from>
                    <xdr:col>7</xdr:col>
                    <xdr:colOff>200025</xdr:colOff>
                    <xdr:row>0</xdr:row>
                    <xdr:rowOff>76200</xdr:rowOff>
                  </from>
                  <to>
                    <xdr:col>14</xdr:col>
                    <xdr:colOff>123825</xdr:colOff>
                    <xdr:row>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K41"/>
  <sheetViews>
    <sheetView workbookViewId="0">
      <selection activeCell="E2" sqref="E2"/>
    </sheetView>
  </sheetViews>
  <sheetFormatPr defaultRowHeight="15" x14ac:dyDescent="0.25"/>
  <cols>
    <col min="1" max="1" width="5.42578125" customWidth="1"/>
    <col min="2" max="2" width="4.42578125" customWidth="1"/>
    <col min="3" max="3" width="8.28515625" customWidth="1"/>
    <col min="4" max="4" width="7.140625" customWidth="1"/>
    <col min="5" max="5" width="9.28515625" customWidth="1"/>
    <col min="6" max="6" width="7.140625" customWidth="1"/>
    <col min="7" max="7" width="9.28515625" customWidth="1"/>
    <col min="8" max="8" width="7.140625" customWidth="1"/>
    <col min="9" max="9" width="9.28515625" customWidth="1"/>
    <col min="10" max="10" width="8.42578125" customWidth="1"/>
    <col min="11" max="13" width="8.5703125" customWidth="1"/>
    <col min="15" max="15" width="5.5703125" customWidth="1"/>
    <col min="16" max="16" width="4.5703125" customWidth="1"/>
    <col min="17" max="17" width="11.7109375" customWidth="1"/>
    <col min="25" max="25" width="10.28515625" hidden="1" customWidth="1"/>
    <col min="26" max="37" width="0" hidden="1" customWidth="1"/>
    <col min="257" max="257" width="5.42578125" customWidth="1"/>
    <col min="258" max="258" width="4.42578125" customWidth="1"/>
    <col min="259" max="259" width="8.28515625" customWidth="1"/>
    <col min="260" max="260" width="7.140625" customWidth="1"/>
    <col min="261" max="261" width="9.28515625" customWidth="1"/>
    <col min="262" max="262" width="7.140625" customWidth="1"/>
    <col min="263" max="263" width="9.28515625" customWidth="1"/>
    <col min="264" max="264" width="7.140625" customWidth="1"/>
    <col min="265" max="265" width="9.28515625" customWidth="1"/>
    <col min="266" max="266" width="8.42578125" customWidth="1"/>
    <col min="267" max="269" width="8.5703125" customWidth="1"/>
    <col min="271" max="271" width="5.5703125" customWidth="1"/>
    <col min="272" max="272" width="4.5703125" customWidth="1"/>
    <col min="273" max="273" width="11.7109375" customWidth="1"/>
    <col min="281" max="293" width="0" hidden="1" customWidth="1"/>
    <col min="513" max="513" width="5.42578125" customWidth="1"/>
    <col min="514" max="514" width="4.42578125" customWidth="1"/>
    <col min="515" max="515" width="8.28515625" customWidth="1"/>
    <col min="516" max="516" width="7.140625" customWidth="1"/>
    <col min="517" max="517" width="9.28515625" customWidth="1"/>
    <col min="518" max="518" width="7.140625" customWidth="1"/>
    <col min="519" max="519" width="9.28515625" customWidth="1"/>
    <col min="520" max="520" width="7.140625" customWidth="1"/>
    <col min="521" max="521" width="9.28515625" customWidth="1"/>
    <col min="522" max="522" width="8.42578125" customWidth="1"/>
    <col min="523" max="525" width="8.5703125" customWidth="1"/>
    <col min="527" max="527" width="5.5703125" customWidth="1"/>
    <col min="528" max="528" width="4.5703125" customWidth="1"/>
    <col min="529" max="529" width="11.7109375" customWidth="1"/>
    <col min="537" max="549" width="0" hidden="1" customWidth="1"/>
    <col min="769" max="769" width="5.42578125" customWidth="1"/>
    <col min="770" max="770" width="4.42578125" customWidth="1"/>
    <col min="771" max="771" width="8.28515625" customWidth="1"/>
    <col min="772" max="772" width="7.140625" customWidth="1"/>
    <col min="773" max="773" width="9.28515625" customWidth="1"/>
    <col min="774" max="774" width="7.140625" customWidth="1"/>
    <col min="775" max="775" width="9.28515625" customWidth="1"/>
    <col min="776" max="776" width="7.140625" customWidth="1"/>
    <col min="777" max="777" width="9.28515625" customWidth="1"/>
    <col min="778" max="778" width="8.42578125" customWidth="1"/>
    <col min="779" max="781" width="8.5703125" customWidth="1"/>
    <col min="783" max="783" width="5.5703125" customWidth="1"/>
    <col min="784" max="784" width="4.5703125" customWidth="1"/>
    <col min="785" max="785" width="11.7109375" customWidth="1"/>
    <col min="793" max="805" width="0" hidden="1" customWidth="1"/>
    <col min="1025" max="1025" width="5.42578125" customWidth="1"/>
    <col min="1026" max="1026" width="4.42578125" customWidth="1"/>
    <col min="1027" max="1027" width="8.28515625" customWidth="1"/>
    <col min="1028" max="1028" width="7.140625" customWidth="1"/>
    <col min="1029" max="1029" width="9.28515625" customWidth="1"/>
    <col min="1030" max="1030" width="7.140625" customWidth="1"/>
    <col min="1031" max="1031" width="9.28515625" customWidth="1"/>
    <col min="1032" max="1032" width="7.140625" customWidth="1"/>
    <col min="1033" max="1033" width="9.28515625" customWidth="1"/>
    <col min="1034" max="1034" width="8.42578125" customWidth="1"/>
    <col min="1035" max="1037" width="8.5703125" customWidth="1"/>
    <col min="1039" max="1039" width="5.5703125" customWidth="1"/>
    <col min="1040" max="1040" width="4.5703125" customWidth="1"/>
    <col min="1041" max="1041" width="11.7109375" customWidth="1"/>
    <col min="1049" max="1061" width="0" hidden="1" customWidth="1"/>
    <col min="1281" max="1281" width="5.42578125" customWidth="1"/>
    <col min="1282" max="1282" width="4.42578125" customWidth="1"/>
    <col min="1283" max="1283" width="8.28515625" customWidth="1"/>
    <col min="1284" max="1284" width="7.140625" customWidth="1"/>
    <col min="1285" max="1285" width="9.28515625" customWidth="1"/>
    <col min="1286" max="1286" width="7.140625" customWidth="1"/>
    <col min="1287" max="1287" width="9.28515625" customWidth="1"/>
    <col min="1288" max="1288" width="7.140625" customWidth="1"/>
    <col min="1289" max="1289" width="9.28515625" customWidth="1"/>
    <col min="1290" max="1290" width="8.42578125" customWidth="1"/>
    <col min="1291" max="1293" width="8.5703125" customWidth="1"/>
    <col min="1295" max="1295" width="5.5703125" customWidth="1"/>
    <col min="1296" max="1296" width="4.5703125" customWidth="1"/>
    <col min="1297" max="1297" width="11.7109375" customWidth="1"/>
    <col min="1305" max="1317" width="0" hidden="1" customWidth="1"/>
    <col min="1537" max="1537" width="5.42578125" customWidth="1"/>
    <col min="1538" max="1538" width="4.42578125" customWidth="1"/>
    <col min="1539" max="1539" width="8.28515625" customWidth="1"/>
    <col min="1540" max="1540" width="7.140625" customWidth="1"/>
    <col min="1541" max="1541" width="9.28515625" customWidth="1"/>
    <col min="1542" max="1542" width="7.140625" customWidth="1"/>
    <col min="1543" max="1543" width="9.28515625" customWidth="1"/>
    <col min="1544" max="1544" width="7.140625" customWidth="1"/>
    <col min="1545" max="1545" width="9.28515625" customWidth="1"/>
    <col min="1546" max="1546" width="8.42578125" customWidth="1"/>
    <col min="1547" max="1549" width="8.5703125" customWidth="1"/>
    <col min="1551" max="1551" width="5.5703125" customWidth="1"/>
    <col min="1552" max="1552" width="4.5703125" customWidth="1"/>
    <col min="1553" max="1553" width="11.7109375" customWidth="1"/>
    <col min="1561" max="1573" width="0" hidden="1" customWidth="1"/>
    <col min="1793" max="1793" width="5.42578125" customWidth="1"/>
    <col min="1794" max="1794" width="4.42578125" customWidth="1"/>
    <col min="1795" max="1795" width="8.28515625" customWidth="1"/>
    <col min="1796" max="1796" width="7.140625" customWidth="1"/>
    <col min="1797" max="1797" width="9.28515625" customWidth="1"/>
    <col min="1798" max="1798" width="7.140625" customWidth="1"/>
    <col min="1799" max="1799" width="9.28515625" customWidth="1"/>
    <col min="1800" max="1800" width="7.140625" customWidth="1"/>
    <col min="1801" max="1801" width="9.28515625" customWidth="1"/>
    <col min="1802" max="1802" width="8.42578125" customWidth="1"/>
    <col min="1803" max="1805" width="8.5703125" customWidth="1"/>
    <col min="1807" max="1807" width="5.5703125" customWidth="1"/>
    <col min="1808" max="1808" width="4.5703125" customWidth="1"/>
    <col min="1809" max="1809" width="11.7109375" customWidth="1"/>
    <col min="1817" max="1829" width="0" hidden="1" customWidth="1"/>
    <col min="2049" max="2049" width="5.42578125" customWidth="1"/>
    <col min="2050" max="2050" width="4.42578125" customWidth="1"/>
    <col min="2051" max="2051" width="8.28515625" customWidth="1"/>
    <col min="2052" max="2052" width="7.140625" customWidth="1"/>
    <col min="2053" max="2053" width="9.28515625" customWidth="1"/>
    <col min="2054" max="2054" width="7.140625" customWidth="1"/>
    <col min="2055" max="2055" width="9.28515625" customWidth="1"/>
    <col min="2056" max="2056" width="7.140625" customWidth="1"/>
    <col min="2057" max="2057" width="9.28515625" customWidth="1"/>
    <col min="2058" max="2058" width="8.42578125" customWidth="1"/>
    <col min="2059" max="2061" width="8.5703125" customWidth="1"/>
    <col min="2063" max="2063" width="5.5703125" customWidth="1"/>
    <col min="2064" max="2064" width="4.5703125" customWidth="1"/>
    <col min="2065" max="2065" width="11.7109375" customWidth="1"/>
    <col min="2073" max="2085" width="0" hidden="1" customWidth="1"/>
    <col min="2305" max="2305" width="5.42578125" customWidth="1"/>
    <col min="2306" max="2306" width="4.42578125" customWidth="1"/>
    <col min="2307" max="2307" width="8.28515625" customWidth="1"/>
    <col min="2308" max="2308" width="7.140625" customWidth="1"/>
    <col min="2309" max="2309" width="9.28515625" customWidth="1"/>
    <col min="2310" max="2310" width="7.140625" customWidth="1"/>
    <col min="2311" max="2311" width="9.28515625" customWidth="1"/>
    <col min="2312" max="2312" width="7.140625" customWidth="1"/>
    <col min="2313" max="2313" width="9.28515625" customWidth="1"/>
    <col min="2314" max="2314" width="8.42578125" customWidth="1"/>
    <col min="2315" max="2317" width="8.5703125" customWidth="1"/>
    <col min="2319" max="2319" width="5.5703125" customWidth="1"/>
    <col min="2320" max="2320" width="4.5703125" customWidth="1"/>
    <col min="2321" max="2321" width="11.7109375" customWidth="1"/>
    <col min="2329" max="2341" width="0" hidden="1" customWidth="1"/>
    <col min="2561" max="2561" width="5.42578125" customWidth="1"/>
    <col min="2562" max="2562" width="4.42578125" customWidth="1"/>
    <col min="2563" max="2563" width="8.28515625" customWidth="1"/>
    <col min="2564" max="2564" width="7.140625" customWidth="1"/>
    <col min="2565" max="2565" width="9.28515625" customWidth="1"/>
    <col min="2566" max="2566" width="7.140625" customWidth="1"/>
    <col min="2567" max="2567" width="9.28515625" customWidth="1"/>
    <col min="2568" max="2568" width="7.140625" customWidth="1"/>
    <col min="2569" max="2569" width="9.28515625" customWidth="1"/>
    <col min="2570" max="2570" width="8.42578125" customWidth="1"/>
    <col min="2571" max="2573" width="8.5703125" customWidth="1"/>
    <col min="2575" max="2575" width="5.5703125" customWidth="1"/>
    <col min="2576" max="2576" width="4.5703125" customWidth="1"/>
    <col min="2577" max="2577" width="11.7109375" customWidth="1"/>
    <col min="2585" max="2597" width="0" hidden="1" customWidth="1"/>
    <col min="2817" max="2817" width="5.42578125" customWidth="1"/>
    <col min="2818" max="2818" width="4.42578125" customWidth="1"/>
    <col min="2819" max="2819" width="8.28515625" customWidth="1"/>
    <col min="2820" max="2820" width="7.140625" customWidth="1"/>
    <col min="2821" max="2821" width="9.28515625" customWidth="1"/>
    <col min="2822" max="2822" width="7.140625" customWidth="1"/>
    <col min="2823" max="2823" width="9.28515625" customWidth="1"/>
    <col min="2824" max="2824" width="7.140625" customWidth="1"/>
    <col min="2825" max="2825" width="9.28515625" customWidth="1"/>
    <col min="2826" max="2826" width="8.42578125" customWidth="1"/>
    <col min="2827" max="2829" width="8.5703125" customWidth="1"/>
    <col min="2831" max="2831" width="5.5703125" customWidth="1"/>
    <col min="2832" max="2832" width="4.5703125" customWidth="1"/>
    <col min="2833" max="2833" width="11.7109375" customWidth="1"/>
    <col min="2841" max="2853" width="0" hidden="1" customWidth="1"/>
    <col min="3073" max="3073" width="5.42578125" customWidth="1"/>
    <col min="3074" max="3074" width="4.42578125" customWidth="1"/>
    <col min="3075" max="3075" width="8.28515625" customWidth="1"/>
    <col min="3076" max="3076" width="7.140625" customWidth="1"/>
    <col min="3077" max="3077" width="9.28515625" customWidth="1"/>
    <col min="3078" max="3078" width="7.140625" customWidth="1"/>
    <col min="3079" max="3079" width="9.28515625" customWidth="1"/>
    <col min="3080" max="3080" width="7.140625" customWidth="1"/>
    <col min="3081" max="3081" width="9.28515625" customWidth="1"/>
    <col min="3082" max="3082" width="8.42578125" customWidth="1"/>
    <col min="3083" max="3085" width="8.5703125" customWidth="1"/>
    <col min="3087" max="3087" width="5.5703125" customWidth="1"/>
    <col min="3088" max="3088" width="4.5703125" customWidth="1"/>
    <col min="3089" max="3089" width="11.7109375" customWidth="1"/>
    <col min="3097" max="3109" width="0" hidden="1" customWidth="1"/>
    <col min="3329" max="3329" width="5.42578125" customWidth="1"/>
    <col min="3330" max="3330" width="4.42578125" customWidth="1"/>
    <col min="3331" max="3331" width="8.28515625" customWidth="1"/>
    <col min="3332" max="3332" width="7.140625" customWidth="1"/>
    <col min="3333" max="3333" width="9.28515625" customWidth="1"/>
    <col min="3334" max="3334" width="7.140625" customWidth="1"/>
    <col min="3335" max="3335" width="9.28515625" customWidth="1"/>
    <col min="3336" max="3336" width="7.140625" customWidth="1"/>
    <col min="3337" max="3337" width="9.28515625" customWidth="1"/>
    <col min="3338" max="3338" width="8.42578125" customWidth="1"/>
    <col min="3339" max="3341" width="8.5703125" customWidth="1"/>
    <col min="3343" max="3343" width="5.5703125" customWidth="1"/>
    <col min="3344" max="3344" width="4.5703125" customWidth="1"/>
    <col min="3345" max="3345" width="11.7109375" customWidth="1"/>
    <col min="3353" max="3365" width="0" hidden="1" customWidth="1"/>
    <col min="3585" max="3585" width="5.42578125" customWidth="1"/>
    <col min="3586" max="3586" width="4.42578125" customWidth="1"/>
    <col min="3587" max="3587" width="8.28515625" customWidth="1"/>
    <col min="3588" max="3588" width="7.140625" customWidth="1"/>
    <col min="3589" max="3589" width="9.28515625" customWidth="1"/>
    <col min="3590" max="3590" width="7.140625" customWidth="1"/>
    <col min="3591" max="3591" width="9.28515625" customWidth="1"/>
    <col min="3592" max="3592" width="7.140625" customWidth="1"/>
    <col min="3593" max="3593" width="9.28515625" customWidth="1"/>
    <col min="3594" max="3594" width="8.42578125" customWidth="1"/>
    <col min="3595" max="3597" width="8.5703125" customWidth="1"/>
    <col min="3599" max="3599" width="5.5703125" customWidth="1"/>
    <col min="3600" max="3600" width="4.5703125" customWidth="1"/>
    <col min="3601" max="3601" width="11.7109375" customWidth="1"/>
    <col min="3609" max="3621" width="0" hidden="1" customWidth="1"/>
    <col min="3841" max="3841" width="5.42578125" customWidth="1"/>
    <col min="3842" max="3842" width="4.42578125" customWidth="1"/>
    <col min="3843" max="3843" width="8.28515625" customWidth="1"/>
    <col min="3844" max="3844" width="7.140625" customWidth="1"/>
    <col min="3845" max="3845" width="9.28515625" customWidth="1"/>
    <col min="3846" max="3846" width="7.140625" customWidth="1"/>
    <col min="3847" max="3847" width="9.28515625" customWidth="1"/>
    <col min="3848" max="3848" width="7.140625" customWidth="1"/>
    <col min="3849" max="3849" width="9.28515625" customWidth="1"/>
    <col min="3850" max="3850" width="8.42578125" customWidth="1"/>
    <col min="3851" max="3853" width="8.5703125" customWidth="1"/>
    <col min="3855" max="3855" width="5.5703125" customWidth="1"/>
    <col min="3856" max="3856" width="4.5703125" customWidth="1"/>
    <col min="3857" max="3857" width="11.7109375" customWidth="1"/>
    <col min="3865" max="3877" width="0" hidden="1" customWidth="1"/>
    <col min="4097" max="4097" width="5.42578125" customWidth="1"/>
    <col min="4098" max="4098" width="4.42578125" customWidth="1"/>
    <col min="4099" max="4099" width="8.28515625" customWidth="1"/>
    <col min="4100" max="4100" width="7.140625" customWidth="1"/>
    <col min="4101" max="4101" width="9.28515625" customWidth="1"/>
    <col min="4102" max="4102" width="7.140625" customWidth="1"/>
    <col min="4103" max="4103" width="9.28515625" customWidth="1"/>
    <col min="4104" max="4104" width="7.140625" customWidth="1"/>
    <col min="4105" max="4105" width="9.28515625" customWidth="1"/>
    <col min="4106" max="4106" width="8.42578125" customWidth="1"/>
    <col min="4107" max="4109" width="8.5703125" customWidth="1"/>
    <col min="4111" max="4111" width="5.5703125" customWidth="1"/>
    <col min="4112" max="4112" width="4.5703125" customWidth="1"/>
    <col min="4113" max="4113" width="11.7109375" customWidth="1"/>
    <col min="4121" max="4133" width="0" hidden="1" customWidth="1"/>
    <col min="4353" max="4353" width="5.42578125" customWidth="1"/>
    <col min="4354" max="4354" width="4.42578125" customWidth="1"/>
    <col min="4355" max="4355" width="8.28515625" customWidth="1"/>
    <col min="4356" max="4356" width="7.140625" customWidth="1"/>
    <col min="4357" max="4357" width="9.28515625" customWidth="1"/>
    <col min="4358" max="4358" width="7.140625" customWidth="1"/>
    <col min="4359" max="4359" width="9.28515625" customWidth="1"/>
    <col min="4360" max="4360" width="7.140625" customWidth="1"/>
    <col min="4361" max="4361" width="9.28515625" customWidth="1"/>
    <col min="4362" max="4362" width="8.42578125" customWidth="1"/>
    <col min="4363" max="4365" width="8.5703125" customWidth="1"/>
    <col min="4367" max="4367" width="5.5703125" customWidth="1"/>
    <col min="4368" max="4368" width="4.5703125" customWidth="1"/>
    <col min="4369" max="4369" width="11.7109375" customWidth="1"/>
    <col min="4377" max="4389" width="0" hidden="1" customWidth="1"/>
    <col min="4609" max="4609" width="5.42578125" customWidth="1"/>
    <col min="4610" max="4610" width="4.42578125" customWidth="1"/>
    <col min="4611" max="4611" width="8.28515625" customWidth="1"/>
    <col min="4612" max="4612" width="7.140625" customWidth="1"/>
    <col min="4613" max="4613" width="9.28515625" customWidth="1"/>
    <col min="4614" max="4614" width="7.140625" customWidth="1"/>
    <col min="4615" max="4615" width="9.28515625" customWidth="1"/>
    <col min="4616" max="4616" width="7.140625" customWidth="1"/>
    <col min="4617" max="4617" width="9.28515625" customWidth="1"/>
    <col min="4618" max="4618" width="8.42578125" customWidth="1"/>
    <col min="4619" max="4621" width="8.5703125" customWidth="1"/>
    <col min="4623" max="4623" width="5.5703125" customWidth="1"/>
    <col min="4624" max="4624" width="4.5703125" customWidth="1"/>
    <col min="4625" max="4625" width="11.7109375" customWidth="1"/>
    <col min="4633" max="4645" width="0" hidden="1" customWidth="1"/>
    <col min="4865" max="4865" width="5.42578125" customWidth="1"/>
    <col min="4866" max="4866" width="4.42578125" customWidth="1"/>
    <col min="4867" max="4867" width="8.28515625" customWidth="1"/>
    <col min="4868" max="4868" width="7.140625" customWidth="1"/>
    <col min="4869" max="4869" width="9.28515625" customWidth="1"/>
    <col min="4870" max="4870" width="7.140625" customWidth="1"/>
    <col min="4871" max="4871" width="9.28515625" customWidth="1"/>
    <col min="4872" max="4872" width="7.140625" customWidth="1"/>
    <col min="4873" max="4873" width="9.28515625" customWidth="1"/>
    <col min="4874" max="4874" width="8.42578125" customWidth="1"/>
    <col min="4875" max="4877" width="8.5703125" customWidth="1"/>
    <col min="4879" max="4879" width="5.5703125" customWidth="1"/>
    <col min="4880" max="4880" width="4.5703125" customWidth="1"/>
    <col min="4881" max="4881" width="11.7109375" customWidth="1"/>
    <col min="4889" max="4901" width="0" hidden="1" customWidth="1"/>
    <col min="5121" max="5121" width="5.42578125" customWidth="1"/>
    <col min="5122" max="5122" width="4.42578125" customWidth="1"/>
    <col min="5123" max="5123" width="8.28515625" customWidth="1"/>
    <col min="5124" max="5124" width="7.140625" customWidth="1"/>
    <col min="5125" max="5125" width="9.28515625" customWidth="1"/>
    <col min="5126" max="5126" width="7.140625" customWidth="1"/>
    <col min="5127" max="5127" width="9.28515625" customWidth="1"/>
    <col min="5128" max="5128" width="7.140625" customWidth="1"/>
    <col min="5129" max="5129" width="9.28515625" customWidth="1"/>
    <col min="5130" max="5130" width="8.42578125" customWidth="1"/>
    <col min="5131" max="5133" width="8.5703125" customWidth="1"/>
    <col min="5135" max="5135" width="5.5703125" customWidth="1"/>
    <col min="5136" max="5136" width="4.5703125" customWidth="1"/>
    <col min="5137" max="5137" width="11.7109375" customWidth="1"/>
    <col min="5145" max="5157" width="0" hidden="1" customWidth="1"/>
    <col min="5377" max="5377" width="5.42578125" customWidth="1"/>
    <col min="5378" max="5378" width="4.42578125" customWidth="1"/>
    <col min="5379" max="5379" width="8.28515625" customWidth="1"/>
    <col min="5380" max="5380" width="7.140625" customWidth="1"/>
    <col min="5381" max="5381" width="9.28515625" customWidth="1"/>
    <col min="5382" max="5382" width="7.140625" customWidth="1"/>
    <col min="5383" max="5383" width="9.28515625" customWidth="1"/>
    <col min="5384" max="5384" width="7.140625" customWidth="1"/>
    <col min="5385" max="5385" width="9.28515625" customWidth="1"/>
    <col min="5386" max="5386" width="8.42578125" customWidth="1"/>
    <col min="5387" max="5389" width="8.5703125" customWidth="1"/>
    <col min="5391" max="5391" width="5.5703125" customWidth="1"/>
    <col min="5392" max="5392" width="4.5703125" customWidth="1"/>
    <col min="5393" max="5393" width="11.7109375" customWidth="1"/>
    <col min="5401" max="5413" width="0" hidden="1" customWidth="1"/>
    <col min="5633" max="5633" width="5.42578125" customWidth="1"/>
    <col min="5634" max="5634" width="4.42578125" customWidth="1"/>
    <col min="5635" max="5635" width="8.28515625" customWidth="1"/>
    <col min="5636" max="5636" width="7.140625" customWidth="1"/>
    <col min="5637" max="5637" width="9.28515625" customWidth="1"/>
    <col min="5638" max="5638" width="7.140625" customWidth="1"/>
    <col min="5639" max="5639" width="9.28515625" customWidth="1"/>
    <col min="5640" max="5640" width="7.140625" customWidth="1"/>
    <col min="5641" max="5641" width="9.28515625" customWidth="1"/>
    <col min="5642" max="5642" width="8.42578125" customWidth="1"/>
    <col min="5643" max="5645" width="8.5703125" customWidth="1"/>
    <col min="5647" max="5647" width="5.5703125" customWidth="1"/>
    <col min="5648" max="5648" width="4.5703125" customWidth="1"/>
    <col min="5649" max="5649" width="11.7109375" customWidth="1"/>
    <col min="5657" max="5669" width="0" hidden="1" customWidth="1"/>
    <col min="5889" max="5889" width="5.42578125" customWidth="1"/>
    <col min="5890" max="5890" width="4.42578125" customWidth="1"/>
    <col min="5891" max="5891" width="8.28515625" customWidth="1"/>
    <col min="5892" max="5892" width="7.140625" customWidth="1"/>
    <col min="5893" max="5893" width="9.28515625" customWidth="1"/>
    <col min="5894" max="5894" width="7.140625" customWidth="1"/>
    <col min="5895" max="5895" width="9.28515625" customWidth="1"/>
    <col min="5896" max="5896" width="7.140625" customWidth="1"/>
    <col min="5897" max="5897" width="9.28515625" customWidth="1"/>
    <col min="5898" max="5898" width="8.42578125" customWidth="1"/>
    <col min="5899" max="5901" width="8.5703125" customWidth="1"/>
    <col min="5903" max="5903" width="5.5703125" customWidth="1"/>
    <col min="5904" max="5904" width="4.5703125" customWidth="1"/>
    <col min="5905" max="5905" width="11.7109375" customWidth="1"/>
    <col min="5913" max="5925" width="0" hidden="1" customWidth="1"/>
    <col min="6145" max="6145" width="5.42578125" customWidth="1"/>
    <col min="6146" max="6146" width="4.42578125" customWidth="1"/>
    <col min="6147" max="6147" width="8.28515625" customWidth="1"/>
    <col min="6148" max="6148" width="7.140625" customWidth="1"/>
    <col min="6149" max="6149" width="9.28515625" customWidth="1"/>
    <col min="6150" max="6150" width="7.140625" customWidth="1"/>
    <col min="6151" max="6151" width="9.28515625" customWidth="1"/>
    <col min="6152" max="6152" width="7.140625" customWidth="1"/>
    <col min="6153" max="6153" width="9.28515625" customWidth="1"/>
    <col min="6154" max="6154" width="8.42578125" customWidth="1"/>
    <col min="6155" max="6157" width="8.5703125" customWidth="1"/>
    <col min="6159" max="6159" width="5.5703125" customWidth="1"/>
    <col min="6160" max="6160" width="4.5703125" customWidth="1"/>
    <col min="6161" max="6161" width="11.7109375" customWidth="1"/>
    <col min="6169" max="6181" width="0" hidden="1" customWidth="1"/>
    <col min="6401" max="6401" width="5.42578125" customWidth="1"/>
    <col min="6402" max="6402" width="4.42578125" customWidth="1"/>
    <col min="6403" max="6403" width="8.28515625" customWidth="1"/>
    <col min="6404" max="6404" width="7.140625" customWidth="1"/>
    <col min="6405" max="6405" width="9.28515625" customWidth="1"/>
    <col min="6406" max="6406" width="7.140625" customWidth="1"/>
    <col min="6407" max="6407" width="9.28515625" customWidth="1"/>
    <col min="6408" max="6408" width="7.140625" customWidth="1"/>
    <col min="6409" max="6409" width="9.28515625" customWidth="1"/>
    <col min="6410" max="6410" width="8.42578125" customWidth="1"/>
    <col min="6411" max="6413" width="8.5703125" customWidth="1"/>
    <col min="6415" max="6415" width="5.5703125" customWidth="1"/>
    <col min="6416" max="6416" width="4.5703125" customWidth="1"/>
    <col min="6417" max="6417" width="11.7109375" customWidth="1"/>
    <col min="6425" max="6437" width="0" hidden="1" customWidth="1"/>
    <col min="6657" max="6657" width="5.42578125" customWidth="1"/>
    <col min="6658" max="6658" width="4.42578125" customWidth="1"/>
    <col min="6659" max="6659" width="8.28515625" customWidth="1"/>
    <col min="6660" max="6660" width="7.140625" customWidth="1"/>
    <col min="6661" max="6661" width="9.28515625" customWidth="1"/>
    <col min="6662" max="6662" width="7.140625" customWidth="1"/>
    <col min="6663" max="6663" width="9.28515625" customWidth="1"/>
    <col min="6664" max="6664" width="7.140625" customWidth="1"/>
    <col min="6665" max="6665" width="9.28515625" customWidth="1"/>
    <col min="6666" max="6666" width="8.42578125" customWidth="1"/>
    <col min="6667" max="6669" width="8.5703125" customWidth="1"/>
    <col min="6671" max="6671" width="5.5703125" customWidth="1"/>
    <col min="6672" max="6672" width="4.5703125" customWidth="1"/>
    <col min="6673" max="6673" width="11.7109375" customWidth="1"/>
    <col min="6681" max="6693" width="0" hidden="1" customWidth="1"/>
    <col min="6913" max="6913" width="5.42578125" customWidth="1"/>
    <col min="6914" max="6914" width="4.42578125" customWidth="1"/>
    <col min="6915" max="6915" width="8.28515625" customWidth="1"/>
    <col min="6916" max="6916" width="7.140625" customWidth="1"/>
    <col min="6917" max="6917" width="9.28515625" customWidth="1"/>
    <col min="6918" max="6918" width="7.140625" customWidth="1"/>
    <col min="6919" max="6919" width="9.28515625" customWidth="1"/>
    <col min="6920" max="6920" width="7.140625" customWidth="1"/>
    <col min="6921" max="6921" width="9.28515625" customWidth="1"/>
    <col min="6922" max="6922" width="8.42578125" customWidth="1"/>
    <col min="6923" max="6925" width="8.5703125" customWidth="1"/>
    <col min="6927" max="6927" width="5.5703125" customWidth="1"/>
    <col min="6928" max="6928" width="4.5703125" customWidth="1"/>
    <col min="6929" max="6929" width="11.7109375" customWidth="1"/>
    <col min="6937" max="6949" width="0" hidden="1" customWidth="1"/>
    <col min="7169" max="7169" width="5.42578125" customWidth="1"/>
    <col min="7170" max="7170" width="4.42578125" customWidth="1"/>
    <col min="7171" max="7171" width="8.28515625" customWidth="1"/>
    <col min="7172" max="7172" width="7.140625" customWidth="1"/>
    <col min="7173" max="7173" width="9.28515625" customWidth="1"/>
    <col min="7174" max="7174" width="7.140625" customWidth="1"/>
    <col min="7175" max="7175" width="9.28515625" customWidth="1"/>
    <col min="7176" max="7176" width="7.140625" customWidth="1"/>
    <col min="7177" max="7177" width="9.28515625" customWidth="1"/>
    <col min="7178" max="7178" width="8.42578125" customWidth="1"/>
    <col min="7179" max="7181" width="8.5703125" customWidth="1"/>
    <col min="7183" max="7183" width="5.5703125" customWidth="1"/>
    <col min="7184" max="7184" width="4.5703125" customWidth="1"/>
    <col min="7185" max="7185" width="11.7109375" customWidth="1"/>
    <col min="7193" max="7205" width="0" hidden="1" customWidth="1"/>
    <col min="7425" max="7425" width="5.42578125" customWidth="1"/>
    <col min="7426" max="7426" width="4.42578125" customWidth="1"/>
    <col min="7427" max="7427" width="8.28515625" customWidth="1"/>
    <col min="7428" max="7428" width="7.140625" customWidth="1"/>
    <col min="7429" max="7429" width="9.28515625" customWidth="1"/>
    <col min="7430" max="7430" width="7.140625" customWidth="1"/>
    <col min="7431" max="7431" width="9.28515625" customWidth="1"/>
    <col min="7432" max="7432" width="7.140625" customWidth="1"/>
    <col min="7433" max="7433" width="9.28515625" customWidth="1"/>
    <col min="7434" max="7434" width="8.42578125" customWidth="1"/>
    <col min="7435" max="7437" width="8.5703125" customWidth="1"/>
    <col min="7439" max="7439" width="5.5703125" customWidth="1"/>
    <col min="7440" max="7440" width="4.5703125" customWidth="1"/>
    <col min="7441" max="7441" width="11.7109375" customWidth="1"/>
    <col min="7449" max="7461" width="0" hidden="1" customWidth="1"/>
    <col min="7681" max="7681" width="5.42578125" customWidth="1"/>
    <col min="7682" max="7682" width="4.42578125" customWidth="1"/>
    <col min="7683" max="7683" width="8.28515625" customWidth="1"/>
    <col min="7684" max="7684" width="7.140625" customWidth="1"/>
    <col min="7685" max="7685" width="9.28515625" customWidth="1"/>
    <col min="7686" max="7686" width="7.140625" customWidth="1"/>
    <col min="7687" max="7687" width="9.28515625" customWidth="1"/>
    <col min="7688" max="7688" width="7.140625" customWidth="1"/>
    <col min="7689" max="7689" width="9.28515625" customWidth="1"/>
    <col min="7690" max="7690" width="8.42578125" customWidth="1"/>
    <col min="7691" max="7693" width="8.5703125" customWidth="1"/>
    <col min="7695" max="7695" width="5.5703125" customWidth="1"/>
    <col min="7696" max="7696" width="4.5703125" customWidth="1"/>
    <col min="7697" max="7697" width="11.7109375" customWidth="1"/>
    <col min="7705" max="7717" width="0" hidden="1" customWidth="1"/>
    <col min="7937" max="7937" width="5.42578125" customWidth="1"/>
    <col min="7938" max="7938" width="4.42578125" customWidth="1"/>
    <col min="7939" max="7939" width="8.28515625" customWidth="1"/>
    <col min="7940" max="7940" width="7.140625" customWidth="1"/>
    <col min="7941" max="7941" width="9.28515625" customWidth="1"/>
    <col min="7942" max="7942" width="7.140625" customWidth="1"/>
    <col min="7943" max="7943" width="9.28515625" customWidth="1"/>
    <col min="7944" max="7944" width="7.140625" customWidth="1"/>
    <col min="7945" max="7945" width="9.28515625" customWidth="1"/>
    <col min="7946" max="7946" width="8.42578125" customWidth="1"/>
    <col min="7947" max="7949" width="8.5703125" customWidth="1"/>
    <col min="7951" max="7951" width="5.5703125" customWidth="1"/>
    <col min="7952" max="7952" width="4.5703125" customWidth="1"/>
    <col min="7953" max="7953" width="11.7109375" customWidth="1"/>
    <col min="7961" max="7973" width="0" hidden="1" customWidth="1"/>
    <col min="8193" max="8193" width="5.42578125" customWidth="1"/>
    <col min="8194" max="8194" width="4.42578125" customWidth="1"/>
    <col min="8195" max="8195" width="8.28515625" customWidth="1"/>
    <col min="8196" max="8196" width="7.140625" customWidth="1"/>
    <col min="8197" max="8197" width="9.28515625" customWidth="1"/>
    <col min="8198" max="8198" width="7.140625" customWidth="1"/>
    <col min="8199" max="8199" width="9.28515625" customWidth="1"/>
    <col min="8200" max="8200" width="7.140625" customWidth="1"/>
    <col min="8201" max="8201" width="9.28515625" customWidth="1"/>
    <col min="8202" max="8202" width="8.42578125" customWidth="1"/>
    <col min="8203" max="8205" width="8.5703125" customWidth="1"/>
    <col min="8207" max="8207" width="5.5703125" customWidth="1"/>
    <col min="8208" max="8208" width="4.5703125" customWidth="1"/>
    <col min="8209" max="8209" width="11.7109375" customWidth="1"/>
    <col min="8217" max="8229" width="0" hidden="1" customWidth="1"/>
    <col min="8449" max="8449" width="5.42578125" customWidth="1"/>
    <col min="8450" max="8450" width="4.42578125" customWidth="1"/>
    <col min="8451" max="8451" width="8.28515625" customWidth="1"/>
    <col min="8452" max="8452" width="7.140625" customWidth="1"/>
    <col min="8453" max="8453" width="9.28515625" customWidth="1"/>
    <col min="8454" max="8454" width="7.140625" customWidth="1"/>
    <col min="8455" max="8455" width="9.28515625" customWidth="1"/>
    <col min="8456" max="8456" width="7.140625" customWidth="1"/>
    <col min="8457" max="8457" width="9.28515625" customWidth="1"/>
    <col min="8458" max="8458" width="8.42578125" customWidth="1"/>
    <col min="8459" max="8461" width="8.5703125" customWidth="1"/>
    <col min="8463" max="8463" width="5.5703125" customWidth="1"/>
    <col min="8464" max="8464" width="4.5703125" customWidth="1"/>
    <col min="8465" max="8465" width="11.7109375" customWidth="1"/>
    <col min="8473" max="8485" width="0" hidden="1" customWidth="1"/>
    <col min="8705" max="8705" width="5.42578125" customWidth="1"/>
    <col min="8706" max="8706" width="4.42578125" customWidth="1"/>
    <col min="8707" max="8707" width="8.28515625" customWidth="1"/>
    <col min="8708" max="8708" width="7.140625" customWidth="1"/>
    <col min="8709" max="8709" width="9.28515625" customWidth="1"/>
    <col min="8710" max="8710" width="7.140625" customWidth="1"/>
    <col min="8711" max="8711" width="9.28515625" customWidth="1"/>
    <col min="8712" max="8712" width="7.140625" customWidth="1"/>
    <col min="8713" max="8713" width="9.28515625" customWidth="1"/>
    <col min="8714" max="8714" width="8.42578125" customWidth="1"/>
    <col min="8715" max="8717" width="8.5703125" customWidth="1"/>
    <col min="8719" max="8719" width="5.5703125" customWidth="1"/>
    <col min="8720" max="8720" width="4.5703125" customWidth="1"/>
    <col min="8721" max="8721" width="11.7109375" customWidth="1"/>
    <col min="8729" max="8741" width="0" hidden="1" customWidth="1"/>
    <col min="8961" max="8961" width="5.42578125" customWidth="1"/>
    <col min="8962" max="8962" width="4.42578125" customWidth="1"/>
    <col min="8963" max="8963" width="8.28515625" customWidth="1"/>
    <col min="8964" max="8964" width="7.140625" customWidth="1"/>
    <col min="8965" max="8965" width="9.28515625" customWidth="1"/>
    <col min="8966" max="8966" width="7.140625" customWidth="1"/>
    <col min="8967" max="8967" width="9.28515625" customWidth="1"/>
    <col min="8968" max="8968" width="7.140625" customWidth="1"/>
    <col min="8969" max="8969" width="9.28515625" customWidth="1"/>
    <col min="8970" max="8970" width="8.42578125" customWidth="1"/>
    <col min="8971" max="8973" width="8.5703125" customWidth="1"/>
    <col min="8975" max="8975" width="5.5703125" customWidth="1"/>
    <col min="8976" max="8976" width="4.5703125" customWidth="1"/>
    <col min="8977" max="8977" width="11.7109375" customWidth="1"/>
    <col min="8985" max="8997" width="0" hidden="1" customWidth="1"/>
    <col min="9217" max="9217" width="5.42578125" customWidth="1"/>
    <col min="9218" max="9218" width="4.42578125" customWidth="1"/>
    <col min="9219" max="9219" width="8.28515625" customWidth="1"/>
    <col min="9220" max="9220" width="7.140625" customWidth="1"/>
    <col min="9221" max="9221" width="9.28515625" customWidth="1"/>
    <col min="9222" max="9222" width="7.140625" customWidth="1"/>
    <col min="9223" max="9223" width="9.28515625" customWidth="1"/>
    <col min="9224" max="9224" width="7.140625" customWidth="1"/>
    <col min="9225" max="9225" width="9.28515625" customWidth="1"/>
    <col min="9226" max="9226" width="8.42578125" customWidth="1"/>
    <col min="9227" max="9229" width="8.5703125" customWidth="1"/>
    <col min="9231" max="9231" width="5.5703125" customWidth="1"/>
    <col min="9232" max="9232" width="4.5703125" customWidth="1"/>
    <col min="9233" max="9233" width="11.7109375" customWidth="1"/>
    <col min="9241" max="9253" width="0" hidden="1" customWidth="1"/>
    <col min="9473" max="9473" width="5.42578125" customWidth="1"/>
    <col min="9474" max="9474" width="4.42578125" customWidth="1"/>
    <col min="9475" max="9475" width="8.28515625" customWidth="1"/>
    <col min="9476" max="9476" width="7.140625" customWidth="1"/>
    <col min="9477" max="9477" width="9.28515625" customWidth="1"/>
    <col min="9478" max="9478" width="7.140625" customWidth="1"/>
    <col min="9479" max="9479" width="9.28515625" customWidth="1"/>
    <col min="9480" max="9480" width="7.140625" customWidth="1"/>
    <col min="9481" max="9481" width="9.28515625" customWidth="1"/>
    <col min="9482" max="9482" width="8.42578125" customWidth="1"/>
    <col min="9483" max="9485" width="8.5703125" customWidth="1"/>
    <col min="9487" max="9487" width="5.5703125" customWidth="1"/>
    <col min="9488" max="9488" width="4.5703125" customWidth="1"/>
    <col min="9489" max="9489" width="11.7109375" customWidth="1"/>
    <col min="9497" max="9509" width="0" hidden="1" customWidth="1"/>
    <col min="9729" max="9729" width="5.42578125" customWidth="1"/>
    <col min="9730" max="9730" width="4.42578125" customWidth="1"/>
    <col min="9731" max="9731" width="8.28515625" customWidth="1"/>
    <col min="9732" max="9732" width="7.140625" customWidth="1"/>
    <col min="9733" max="9733" width="9.28515625" customWidth="1"/>
    <col min="9734" max="9734" width="7.140625" customWidth="1"/>
    <col min="9735" max="9735" width="9.28515625" customWidth="1"/>
    <col min="9736" max="9736" width="7.140625" customWidth="1"/>
    <col min="9737" max="9737" width="9.28515625" customWidth="1"/>
    <col min="9738" max="9738" width="8.42578125" customWidth="1"/>
    <col min="9739" max="9741" width="8.5703125" customWidth="1"/>
    <col min="9743" max="9743" width="5.5703125" customWidth="1"/>
    <col min="9744" max="9744" width="4.5703125" customWidth="1"/>
    <col min="9745" max="9745" width="11.7109375" customWidth="1"/>
    <col min="9753" max="9765" width="0" hidden="1" customWidth="1"/>
    <col min="9985" max="9985" width="5.42578125" customWidth="1"/>
    <col min="9986" max="9986" width="4.42578125" customWidth="1"/>
    <col min="9987" max="9987" width="8.28515625" customWidth="1"/>
    <col min="9988" max="9988" width="7.140625" customWidth="1"/>
    <col min="9989" max="9989" width="9.28515625" customWidth="1"/>
    <col min="9990" max="9990" width="7.140625" customWidth="1"/>
    <col min="9991" max="9991" width="9.28515625" customWidth="1"/>
    <col min="9992" max="9992" width="7.140625" customWidth="1"/>
    <col min="9993" max="9993" width="9.28515625" customWidth="1"/>
    <col min="9994" max="9994" width="8.42578125" customWidth="1"/>
    <col min="9995" max="9997" width="8.5703125" customWidth="1"/>
    <col min="9999" max="9999" width="5.5703125" customWidth="1"/>
    <col min="10000" max="10000" width="4.5703125" customWidth="1"/>
    <col min="10001" max="10001" width="11.7109375" customWidth="1"/>
    <col min="10009" max="10021" width="0" hidden="1" customWidth="1"/>
    <col min="10241" max="10241" width="5.42578125" customWidth="1"/>
    <col min="10242" max="10242" width="4.42578125" customWidth="1"/>
    <col min="10243" max="10243" width="8.28515625" customWidth="1"/>
    <col min="10244" max="10244" width="7.140625" customWidth="1"/>
    <col min="10245" max="10245" width="9.28515625" customWidth="1"/>
    <col min="10246" max="10246" width="7.140625" customWidth="1"/>
    <col min="10247" max="10247" width="9.28515625" customWidth="1"/>
    <col min="10248" max="10248" width="7.140625" customWidth="1"/>
    <col min="10249" max="10249" width="9.28515625" customWidth="1"/>
    <col min="10250" max="10250" width="8.42578125" customWidth="1"/>
    <col min="10251" max="10253" width="8.5703125" customWidth="1"/>
    <col min="10255" max="10255" width="5.5703125" customWidth="1"/>
    <col min="10256" max="10256" width="4.5703125" customWidth="1"/>
    <col min="10257" max="10257" width="11.7109375" customWidth="1"/>
    <col min="10265" max="10277" width="0" hidden="1" customWidth="1"/>
    <col min="10497" max="10497" width="5.42578125" customWidth="1"/>
    <col min="10498" max="10498" width="4.42578125" customWidth="1"/>
    <col min="10499" max="10499" width="8.28515625" customWidth="1"/>
    <col min="10500" max="10500" width="7.140625" customWidth="1"/>
    <col min="10501" max="10501" width="9.28515625" customWidth="1"/>
    <col min="10502" max="10502" width="7.140625" customWidth="1"/>
    <col min="10503" max="10503" width="9.28515625" customWidth="1"/>
    <col min="10504" max="10504" width="7.140625" customWidth="1"/>
    <col min="10505" max="10505" width="9.28515625" customWidth="1"/>
    <col min="10506" max="10506" width="8.42578125" customWidth="1"/>
    <col min="10507" max="10509" width="8.5703125" customWidth="1"/>
    <col min="10511" max="10511" width="5.5703125" customWidth="1"/>
    <col min="10512" max="10512" width="4.5703125" customWidth="1"/>
    <col min="10513" max="10513" width="11.7109375" customWidth="1"/>
    <col min="10521" max="10533" width="0" hidden="1" customWidth="1"/>
    <col min="10753" max="10753" width="5.42578125" customWidth="1"/>
    <col min="10754" max="10754" width="4.42578125" customWidth="1"/>
    <col min="10755" max="10755" width="8.28515625" customWidth="1"/>
    <col min="10756" max="10756" width="7.140625" customWidth="1"/>
    <col min="10757" max="10757" width="9.28515625" customWidth="1"/>
    <col min="10758" max="10758" width="7.140625" customWidth="1"/>
    <col min="10759" max="10759" width="9.28515625" customWidth="1"/>
    <col min="10760" max="10760" width="7.140625" customWidth="1"/>
    <col min="10761" max="10761" width="9.28515625" customWidth="1"/>
    <col min="10762" max="10762" width="8.42578125" customWidth="1"/>
    <col min="10763" max="10765" width="8.5703125" customWidth="1"/>
    <col min="10767" max="10767" width="5.5703125" customWidth="1"/>
    <col min="10768" max="10768" width="4.5703125" customWidth="1"/>
    <col min="10769" max="10769" width="11.7109375" customWidth="1"/>
    <col min="10777" max="10789" width="0" hidden="1" customWidth="1"/>
    <col min="11009" max="11009" width="5.42578125" customWidth="1"/>
    <col min="11010" max="11010" width="4.42578125" customWidth="1"/>
    <col min="11011" max="11011" width="8.28515625" customWidth="1"/>
    <col min="11012" max="11012" width="7.140625" customWidth="1"/>
    <col min="11013" max="11013" width="9.28515625" customWidth="1"/>
    <col min="11014" max="11014" width="7.140625" customWidth="1"/>
    <col min="11015" max="11015" width="9.28515625" customWidth="1"/>
    <col min="11016" max="11016" width="7.140625" customWidth="1"/>
    <col min="11017" max="11017" width="9.28515625" customWidth="1"/>
    <col min="11018" max="11018" width="8.42578125" customWidth="1"/>
    <col min="11019" max="11021" width="8.5703125" customWidth="1"/>
    <col min="11023" max="11023" width="5.5703125" customWidth="1"/>
    <col min="11024" max="11024" width="4.5703125" customWidth="1"/>
    <col min="11025" max="11025" width="11.7109375" customWidth="1"/>
    <col min="11033" max="11045" width="0" hidden="1" customWidth="1"/>
    <col min="11265" max="11265" width="5.42578125" customWidth="1"/>
    <col min="11266" max="11266" width="4.42578125" customWidth="1"/>
    <col min="11267" max="11267" width="8.28515625" customWidth="1"/>
    <col min="11268" max="11268" width="7.140625" customWidth="1"/>
    <col min="11269" max="11269" width="9.28515625" customWidth="1"/>
    <col min="11270" max="11270" width="7.140625" customWidth="1"/>
    <col min="11271" max="11271" width="9.28515625" customWidth="1"/>
    <col min="11272" max="11272" width="7.140625" customWidth="1"/>
    <col min="11273" max="11273" width="9.28515625" customWidth="1"/>
    <col min="11274" max="11274" width="8.42578125" customWidth="1"/>
    <col min="11275" max="11277" width="8.5703125" customWidth="1"/>
    <col min="11279" max="11279" width="5.5703125" customWidth="1"/>
    <col min="11280" max="11280" width="4.5703125" customWidth="1"/>
    <col min="11281" max="11281" width="11.7109375" customWidth="1"/>
    <col min="11289" max="11301" width="0" hidden="1" customWidth="1"/>
    <col min="11521" max="11521" width="5.42578125" customWidth="1"/>
    <col min="11522" max="11522" width="4.42578125" customWidth="1"/>
    <col min="11523" max="11523" width="8.28515625" customWidth="1"/>
    <col min="11524" max="11524" width="7.140625" customWidth="1"/>
    <col min="11525" max="11525" width="9.28515625" customWidth="1"/>
    <col min="11526" max="11526" width="7.140625" customWidth="1"/>
    <col min="11527" max="11527" width="9.28515625" customWidth="1"/>
    <col min="11528" max="11528" width="7.140625" customWidth="1"/>
    <col min="11529" max="11529" width="9.28515625" customWidth="1"/>
    <col min="11530" max="11530" width="8.42578125" customWidth="1"/>
    <col min="11531" max="11533" width="8.5703125" customWidth="1"/>
    <col min="11535" max="11535" width="5.5703125" customWidth="1"/>
    <col min="11536" max="11536" width="4.5703125" customWidth="1"/>
    <col min="11537" max="11537" width="11.7109375" customWidth="1"/>
    <col min="11545" max="11557" width="0" hidden="1" customWidth="1"/>
    <col min="11777" max="11777" width="5.42578125" customWidth="1"/>
    <col min="11778" max="11778" width="4.42578125" customWidth="1"/>
    <col min="11779" max="11779" width="8.28515625" customWidth="1"/>
    <col min="11780" max="11780" width="7.140625" customWidth="1"/>
    <col min="11781" max="11781" width="9.28515625" customWidth="1"/>
    <col min="11782" max="11782" width="7.140625" customWidth="1"/>
    <col min="11783" max="11783" width="9.28515625" customWidth="1"/>
    <col min="11784" max="11784" width="7.140625" customWidth="1"/>
    <col min="11785" max="11785" width="9.28515625" customWidth="1"/>
    <col min="11786" max="11786" width="8.42578125" customWidth="1"/>
    <col min="11787" max="11789" width="8.5703125" customWidth="1"/>
    <col min="11791" max="11791" width="5.5703125" customWidth="1"/>
    <col min="11792" max="11792" width="4.5703125" customWidth="1"/>
    <col min="11793" max="11793" width="11.7109375" customWidth="1"/>
    <col min="11801" max="11813" width="0" hidden="1" customWidth="1"/>
    <col min="12033" max="12033" width="5.42578125" customWidth="1"/>
    <col min="12034" max="12034" width="4.42578125" customWidth="1"/>
    <col min="12035" max="12035" width="8.28515625" customWidth="1"/>
    <col min="12036" max="12036" width="7.140625" customWidth="1"/>
    <col min="12037" max="12037" width="9.28515625" customWidth="1"/>
    <col min="12038" max="12038" width="7.140625" customWidth="1"/>
    <col min="12039" max="12039" width="9.28515625" customWidth="1"/>
    <col min="12040" max="12040" width="7.140625" customWidth="1"/>
    <col min="12041" max="12041" width="9.28515625" customWidth="1"/>
    <col min="12042" max="12042" width="8.42578125" customWidth="1"/>
    <col min="12043" max="12045" width="8.5703125" customWidth="1"/>
    <col min="12047" max="12047" width="5.5703125" customWidth="1"/>
    <col min="12048" max="12048" width="4.5703125" customWidth="1"/>
    <col min="12049" max="12049" width="11.7109375" customWidth="1"/>
    <col min="12057" max="12069" width="0" hidden="1" customWidth="1"/>
    <col min="12289" max="12289" width="5.42578125" customWidth="1"/>
    <col min="12290" max="12290" width="4.42578125" customWidth="1"/>
    <col min="12291" max="12291" width="8.28515625" customWidth="1"/>
    <col min="12292" max="12292" width="7.140625" customWidth="1"/>
    <col min="12293" max="12293" width="9.28515625" customWidth="1"/>
    <col min="12294" max="12294" width="7.140625" customWidth="1"/>
    <col min="12295" max="12295" width="9.28515625" customWidth="1"/>
    <col min="12296" max="12296" width="7.140625" customWidth="1"/>
    <col min="12297" max="12297" width="9.28515625" customWidth="1"/>
    <col min="12298" max="12298" width="8.42578125" customWidth="1"/>
    <col min="12299" max="12301" width="8.5703125" customWidth="1"/>
    <col min="12303" max="12303" width="5.5703125" customWidth="1"/>
    <col min="12304" max="12304" width="4.5703125" customWidth="1"/>
    <col min="12305" max="12305" width="11.7109375" customWidth="1"/>
    <col min="12313" max="12325" width="0" hidden="1" customWidth="1"/>
    <col min="12545" max="12545" width="5.42578125" customWidth="1"/>
    <col min="12546" max="12546" width="4.42578125" customWidth="1"/>
    <col min="12547" max="12547" width="8.28515625" customWidth="1"/>
    <col min="12548" max="12548" width="7.140625" customWidth="1"/>
    <col min="12549" max="12549" width="9.28515625" customWidth="1"/>
    <col min="12550" max="12550" width="7.140625" customWidth="1"/>
    <col min="12551" max="12551" width="9.28515625" customWidth="1"/>
    <col min="12552" max="12552" width="7.140625" customWidth="1"/>
    <col min="12553" max="12553" width="9.28515625" customWidth="1"/>
    <col min="12554" max="12554" width="8.42578125" customWidth="1"/>
    <col min="12555" max="12557" width="8.5703125" customWidth="1"/>
    <col min="12559" max="12559" width="5.5703125" customWidth="1"/>
    <col min="12560" max="12560" width="4.5703125" customWidth="1"/>
    <col min="12561" max="12561" width="11.7109375" customWidth="1"/>
    <col min="12569" max="12581" width="0" hidden="1" customWidth="1"/>
    <col min="12801" max="12801" width="5.42578125" customWidth="1"/>
    <col min="12802" max="12802" width="4.42578125" customWidth="1"/>
    <col min="12803" max="12803" width="8.28515625" customWidth="1"/>
    <col min="12804" max="12804" width="7.140625" customWidth="1"/>
    <col min="12805" max="12805" width="9.28515625" customWidth="1"/>
    <col min="12806" max="12806" width="7.140625" customWidth="1"/>
    <col min="12807" max="12807" width="9.28515625" customWidth="1"/>
    <col min="12808" max="12808" width="7.140625" customWidth="1"/>
    <col min="12809" max="12809" width="9.28515625" customWidth="1"/>
    <col min="12810" max="12810" width="8.42578125" customWidth="1"/>
    <col min="12811" max="12813" width="8.5703125" customWidth="1"/>
    <col min="12815" max="12815" width="5.5703125" customWidth="1"/>
    <col min="12816" max="12816" width="4.5703125" customWidth="1"/>
    <col min="12817" max="12817" width="11.7109375" customWidth="1"/>
    <col min="12825" max="12837" width="0" hidden="1" customWidth="1"/>
    <col min="13057" max="13057" width="5.42578125" customWidth="1"/>
    <col min="13058" max="13058" width="4.42578125" customWidth="1"/>
    <col min="13059" max="13059" width="8.28515625" customWidth="1"/>
    <col min="13060" max="13060" width="7.140625" customWidth="1"/>
    <col min="13061" max="13061" width="9.28515625" customWidth="1"/>
    <col min="13062" max="13062" width="7.140625" customWidth="1"/>
    <col min="13063" max="13063" width="9.28515625" customWidth="1"/>
    <col min="13064" max="13064" width="7.140625" customWidth="1"/>
    <col min="13065" max="13065" width="9.28515625" customWidth="1"/>
    <col min="13066" max="13066" width="8.42578125" customWidth="1"/>
    <col min="13067" max="13069" width="8.5703125" customWidth="1"/>
    <col min="13071" max="13071" width="5.5703125" customWidth="1"/>
    <col min="13072" max="13072" width="4.5703125" customWidth="1"/>
    <col min="13073" max="13073" width="11.7109375" customWidth="1"/>
    <col min="13081" max="13093" width="0" hidden="1" customWidth="1"/>
    <col min="13313" max="13313" width="5.42578125" customWidth="1"/>
    <col min="13314" max="13314" width="4.42578125" customWidth="1"/>
    <col min="13315" max="13315" width="8.28515625" customWidth="1"/>
    <col min="13316" max="13316" width="7.140625" customWidth="1"/>
    <col min="13317" max="13317" width="9.28515625" customWidth="1"/>
    <col min="13318" max="13318" width="7.140625" customWidth="1"/>
    <col min="13319" max="13319" width="9.28515625" customWidth="1"/>
    <col min="13320" max="13320" width="7.140625" customWidth="1"/>
    <col min="13321" max="13321" width="9.28515625" customWidth="1"/>
    <col min="13322" max="13322" width="8.42578125" customWidth="1"/>
    <col min="13323" max="13325" width="8.5703125" customWidth="1"/>
    <col min="13327" max="13327" width="5.5703125" customWidth="1"/>
    <col min="13328" max="13328" width="4.5703125" customWidth="1"/>
    <col min="13329" max="13329" width="11.7109375" customWidth="1"/>
    <col min="13337" max="13349" width="0" hidden="1" customWidth="1"/>
    <col min="13569" max="13569" width="5.42578125" customWidth="1"/>
    <col min="13570" max="13570" width="4.42578125" customWidth="1"/>
    <col min="13571" max="13571" width="8.28515625" customWidth="1"/>
    <col min="13572" max="13572" width="7.140625" customWidth="1"/>
    <col min="13573" max="13573" width="9.28515625" customWidth="1"/>
    <col min="13574" max="13574" width="7.140625" customWidth="1"/>
    <col min="13575" max="13575" width="9.28515625" customWidth="1"/>
    <col min="13576" max="13576" width="7.140625" customWidth="1"/>
    <col min="13577" max="13577" width="9.28515625" customWidth="1"/>
    <col min="13578" max="13578" width="8.42578125" customWidth="1"/>
    <col min="13579" max="13581" width="8.5703125" customWidth="1"/>
    <col min="13583" max="13583" width="5.5703125" customWidth="1"/>
    <col min="13584" max="13584" width="4.5703125" customWidth="1"/>
    <col min="13585" max="13585" width="11.7109375" customWidth="1"/>
    <col min="13593" max="13605" width="0" hidden="1" customWidth="1"/>
    <col min="13825" max="13825" width="5.42578125" customWidth="1"/>
    <col min="13826" max="13826" width="4.42578125" customWidth="1"/>
    <col min="13827" max="13827" width="8.28515625" customWidth="1"/>
    <col min="13828" max="13828" width="7.140625" customWidth="1"/>
    <col min="13829" max="13829" width="9.28515625" customWidth="1"/>
    <col min="13830" max="13830" width="7.140625" customWidth="1"/>
    <col min="13831" max="13831" width="9.28515625" customWidth="1"/>
    <col min="13832" max="13832" width="7.140625" customWidth="1"/>
    <col min="13833" max="13833" width="9.28515625" customWidth="1"/>
    <col min="13834" max="13834" width="8.42578125" customWidth="1"/>
    <col min="13835" max="13837" width="8.5703125" customWidth="1"/>
    <col min="13839" max="13839" width="5.5703125" customWidth="1"/>
    <col min="13840" max="13840" width="4.5703125" customWidth="1"/>
    <col min="13841" max="13841" width="11.7109375" customWidth="1"/>
    <col min="13849" max="13861" width="0" hidden="1" customWidth="1"/>
    <col min="14081" max="14081" width="5.42578125" customWidth="1"/>
    <col min="14082" max="14082" width="4.42578125" customWidth="1"/>
    <col min="14083" max="14083" width="8.28515625" customWidth="1"/>
    <col min="14084" max="14084" width="7.140625" customWidth="1"/>
    <col min="14085" max="14085" width="9.28515625" customWidth="1"/>
    <col min="14086" max="14086" width="7.140625" customWidth="1"/>
    <col min="14087" max="14087" width="9.28515625" customWidth="1"/>
    <col min="14088" max="14088" width="7.140625" customWidth="1"/>
    <col min="14089" max="14089" width="9.28515625" customWidth="1"/>
    <col min="14090" max="14090" width="8.42578125" customWidth="1"/>
    <col min="14091" max="14093" width="8.5703125" customWidth="1"/>
    <col min="14095" max="14095" width="5.5703125" customWidth="1"/>
    <col min="14096" max="14096" width="4.5703125" customWidth="1"/>
    <col min="14097" max="14097" width="11.7109375" customWidth="1"/>
    <col min="14105" max="14117" width="0" hidden="1" customWidth="1"/>
    <col min="14337" max="14337" width="5.42578125" customWidth="1"/>
    <col min="14338" max="14338" width="4.42578125" customWidth="1"/>
    <col min="14339" max="14339" width="8.28515625" customWidth="1"/>
    <col min="14340" max="14340" width="7.140625" customWidth="1"/>
    <col min="14341" max="14341" width="9.28515625" customWidth="1"/>
    <col min="14342" max="14342" width="7.140625" customWidth="1"/>
    <col min="14343" max="14343" width="9.28515625" customWidth="1"/>
    <col min="14344" max="14344" width="7.140625" customWidth="1"/>
    <col min="14345" max="14345" width="9.28515625" customWidth="1"/>
    <col min="14346" max="14346" width="8.42578125" customWidth="1"/>
    <col min="14347" max="14349" width="8.5703125" customWidth="1"/>
    <col min="14351" max="14351" width="5.5703125" customWidth="1"/>
    <col min="14352" max="14352" width="4.5703125" customWidth="1"/>
    <col min="14353" max="14353" width="11.7109375" customWidth="1"/>
    <col min="14361" max="14373" width="0" hidden="1" customWidth="1"/>
    <col min="14593" max="14593" width="5.42578125" customWidth="1"/>
    <col min="14594" max="14594" width="4.42578125" customWidth="1"/>
    <col min="14595" max="14595" width="8.28515625" customWidth="1"/>
    <col min="14596" max="14596" width="7.140625" customWidth="1"/>
    <col min="14597" max="14597" width="9.28515625" customWidth="1"/>
    <col min="14598" max="14598" width="7.140625" customWidth="1"/>
    <col min="14599" max="14599" width="9.28515625" customWidth="1"/>
    <col min="14600" max="14600" width="7.140625" customWidth="1"/>
    <col min="14601" max="14601" width="9.28515625" customWidth="1"/>
    <col min="14602" max="14602" width="8.42578125" customWidth="1"/>
    <col min="14603" max="14605" width="8.5703125" customWidth="1"/>
    <col min="14607" max="14607" width="5.5703125" customWidth="1"/>
    <col min="14608" max="14608" width="4.5703125" customWidth="1"/>
    <col min="14609" max="14609" width="11.7109375" customWidth="1"/>
    <col min="14617" max="14629" width="0" hidden="1" customWidth="1"/>
    <col min="14849" max="14849" width="5.42578125" customWidth="1"/>
    <col min="14850" max="14850" width="4.42578125" customWidth="1"/>
    <col min="14851" max="14851" width="8.28515625" customWidth="1"/>
    <col min="14852" max="14852" width="7.140625" customWidth="1"/>
    <col min="14853" max="14853" width="9.28515625" customWidth="1"/>
    <col min="14854" max="14854" width="7.140625" customWidth="1"/>
    <col min="14855" max="14855" width="9.28515625" customWidth="1"/>
    <col min="14856" max="14856" width="7.140625" customWidth="1"/>
    <col min="14857" max="14857" width="9.28515625" customWidth="1"/>
    <col min="14858" max="14858" width="8.42578125" customWidth="1"/>
    <col min="14859" max="14861" width="8.5703125" customWidth="1"/>
    <col min="14863" max="14863" width="5.5703125" customWidth="1"/>
    <col min="14864" max="14864" width="4.5703125" customWidth="1"/>
    <col min="14865" max="14865" width="11.7109375" customWidth="1"/>
    <col min="14873" max="14885" width="0" hidden="1" customWidth="1"/>
    <col min="15105" max="15105" width="5.42578125" customWidth="1"/>
    <col min="15106" max="15106" width="4.42578125" customWidth="1"/>
    <col min="15107" max="15107" width="8.28515625" customWidth="1"/>
    <col min="15108" max="15108" width="7.140625" customWidth="1"/>
    <col min="15109" max="15109" width="9.28515625" customWidth="1"/>
    <col min="15110" max="15110" width="7.140625" customWidth="1"/>
    <col min="15111" max="15111" width="9.28515625" customWidth="1"/>
    <col min="15112" max="15112" width="7.140625" customWidth="1"/>
    <col min="15113" max="15113" width="9.28515625" customWidth="1"/>
    <col min="15114" max="15114" width="8.42578125" customWidth="1"/>
    <col min="15115" max="15117" width="8.5703125" customWidth="1"/>
    <col min="15119" max="15119" width="5.5703125" customWidth="1"/>
    <col min="15120" max="15120" width="4.5703125" customWidth="1"/>
    <col min="15121" max="15121" width="11.7109375" customWidth="1"/>
    <col min="15129" max="15141" width="0" hidden="1" customWidth="1"/>
    <col min="15361" max="15361" width="5.42578125" customWidth="1"/>
    <col min="15362" max="15362" width="4.42578125" customWidth="1"/>
    <col min="15363" max="15363" width="8.28515625" customWidth="1"/>
    <col min="15364" max="15364" width="7.140625" customWidth="1"/>
    <col min="15365" max="15365" width="9.28515625" customWidth="1"/>
    <col min="15366" max="15366" width="7.140625" customWidth="1"/>
    <col min="15367" max="15367" width="9.28515625" customWidth="1"/>
    <col min="15368" max="15368" width="7.140625" customWidth="1"/>
    <col min="15369" max="15369" width="9.28515625" customWidth="1"/>
    <col min="15370" max="15370" width="8.42578125" customWidth="1"/>
    <col min="15371" max="15373" width="8.5703125" customWidth="1"/>
    <col min="15375" max="15375" width="5.5703125" customWidth="1"/>
    <col min="15376" max="15376" width="4.5703125" customWidth="1"/>
    <col min="15377" max="15377" width="11.7109375" customWidth="1"/>
    <col min="15385" max="15397" width="0" hidden="1" customWidth="1"/>
    <col min="15617" max="15617" width="5.42578125" customWidth="1"/>
    <col min="15618" max="15618" width="4.42578125" customWidth="1"/>
    <col min="15619" max="15619" width="8.28515625" customWidth="1"/>
    <col min="15620" max="15620" width="7.140625" customWidth="1"/>
    <col min="15621" max="15621" width="9.28515625" customWidth="1"/>
    <col min="15622" max="15622" width="7.140625" customWidth="1"/>
    <col min="15623" max="15623" width="9.28515625" customWidth="1"/>
    <col min="15624" max="15624" width="7.140625" customWidth="1"/>
    <col min="15625" max="15625" width="9.28515625" customWidth="1"/>
    <col min="15626" max="15626" width="8.42578125" customWidth="1"/>
    <col min="15627" max="15629" width="8.5703125" customWidth="1"/>
    <col min="15631" max="15631" width="5.5703125" customWidth="1"/>
    <col min="15632" max="15632" width="4.5703125" customWidth="1"/>
    <col min="15633" max="15633" width="11.7109375" customWidth="1"/>
    <col min="15641" max="15653" width="0" hidden="1" customWidth="1"/>
    <col min="15873" max="15873" width="5.42578125" customWidth="1"/>
    <col min="15874" max="15874" width="4.42578125" customWidth="1"/>
    <col min="15875" max="15875" width="8.28515625" customWidth="1"/>
    <col min="15876" max="15876" width="7.140625" customWidth="1"/>
    <col min="15877" max="15877" width="9.28515625" customWidth="1"/>
    <col min="15878" max="15878" width="7.140625" customWidth="1"/>
    <col min="15879" max="15879" width="9.28515625" customWidth="1"/>
    <col min="15880" max="15880" width="7.140625" customWidth="1"/>
    <col min="15881" max="15881" width="9.28515625" customWidth="1"/>
    <col min="15882" max="15882" width="8.42578125" customWidth="1"/>
    <col min="15883" max="15885" width="8.5703125" customWidth="1"/>
    <col min="15887" max="15887" width="5.5703125" customWidth="1"/>
    <col min="15888" max="15888" width="4.5703125" customWidth="1"/>
    <col min="15889" max="15889" width="11.7109375" customWidth="1"/>
    <col min="15897" max="15909" width="0" hidden="1" customWidth="1"/>
    <col min="16129" max="16129" width="5.42578125" customWidth="1"/>
    <col min="16130" max="16130" width="4.42578125" customWidth="1"/>
    <col min="16131" max="16131" width="8.28515625" customWidth="1"/>
    <col min="16132" max="16132" width="7.140625" customWidth="1"/>
    <col min="16133" max="16133" width="9.28515625" customWidth="1"/>
    <col min="16134" max="16134" width="7.140625" customWidth="1"/>
    <col min="16135" max="16135" width="9.28515625" customWidth="1"/>
    <col min="16136" max="16136" width="7.140625" customWidth="1"/>
    <col min="16137" max="16137" width="9.28515625" customWidth="1"/>
    <col min="16138" max="16138" width="8.42578125" customWidth="1"/>
    <col min="16139" max="16141" width="8.5703125" customWidth="1"/>
    <col min="16143" max="16143" width="5.5703125" customWidth="1"/>
    <col min="16144" max="16144" width="4.5703125" customWidth="1"/>
    <col min="16145" max="16145" width="11.7109375" customWidth="1"/>
    <col min="16153" max="16165" width="0" hidden="1" customWidth="1"/>
  </cols>
  <sheetData>
    <row r="1" spans="1:37" ht="26.25" x14ac:dyDescent="0.25">
      <c r="A1" s="364" t="s">
        <v>3</v>
      </c>
      <c r="B1" s="364"/>
      <c r="C1" s="364"/>
      <c r="D1" s="364"/>
      <c r="E1" s="364"/>
      <c r="F1" s="364"/>
      <c r="G1" s="107"/>
      <c r="H1" s="108" t="s">
        <v>20</v>
      </c>
      <c r="I1" s="109"/>
      <c r="J1" s="110"/>
      <c r="L1" s="111"/>
      <c r="M1" s="112"/>
      <c r="N1" s="113"/>
      <c r="O1" s="113" t="s">
        <v>47</v>
      </c>
      <c r="P1" s="113"/>
      <c r="Q1" s="114"/>
      <c r="R1" s="113"/>
      <c r="AB1" s="115" t="e">
        <f>IF(Y5=1,CONCATENATE(VLOOKUP(Y3,AA16:AH27,2)),CONCATENATE(VLOOKUP(Y3,AA2:AK13,2)))</f>
        <v>#N/A</v>
      </c>
      <c r="AC1" s="115" t="e">
        <f>IF(Y5=1,CONCATENATE(VLOOKUP(Y3,AA16:AK27,3)),CONCATENATE(VLOOKUP(Y3,AA2:AK13,3)))</f>
        <v>#N/A</v>
      </c>
      <c r="AD1" s="115" t="e">
        <f>IF(Y5=1,CONCATENATE(VLOOKUP(Y3,AA16:AK27,4)),CONCATENATE(VLOOKUP(Y3,AA2:AK13,4)))</f>
        <v>#N/A</v>
      </c>
      <c r="AE1" s="115" t="e">
        <f>IF(Y5=1,CONCATENATE(VLOOKUP(Y3,AA16:AK27,5)),CONCATENATE(VLOOKUP(Y3,AA2:AK13,5)))</f>
        <v>#N/A</v>
      </c>
      <c r="AF1" s="115" t="e">
        <f>IF(Y5=1,CONCATENATE(VLOOKUP(Y3,AA16:AK27,6)),CONCATENATE(VLOOKUP(Y3,AA2:AK13,6)))</f>
        <v>#N/A</v>
      </c>
      <c r="AG1" s="115" t="e">
        <f>IF(Y5=1,CONCATENATE(VLOOKUP(Y3,AA16:AK27,7)),CONCATENATE(VLOOKUP(Y3,AA2:AK13,7)))</f>
        <v>#N/A</v>
      </c>
      <c r="AH1" s="115" t="e">
        <f>IF(Y5=1,CONCATENATE(VLOOKUP(Y3,AA16:AK27,8)),CONCATENATE(VLOOKUP(Y3,AA2:AK13,8)))</f>
        <v>#N/A</v>
      </c>
      <c r="AI1" s="115" t="e">
        <f>IF(Y5=1,CONCATENATE(VLOOKUP(Y3,AA16:AK27,9)),CONCATENATE(VLOOKUP(Y3,AA2:AK13,9)))</f>
        <v>#N/A</v>
      </c>
      <c r="AJ1" s="115" t="e">
        <f>IF(Y5=1,CONCATENATE(VLOOKUP(Y3,AA16:AK27,10)),CONCATENATE(VLOOKUP(Y3,AA2:AK13,10)))</f>
        <v>#N/A</v>
      </c>
      <c r="AK1" s="115" t="e">
        <f>IF(Y5=1,CONCATENATE(VLOOKUP(Y3,AA16:AK27,11)),CONCATENATE(VLOOKUP(Y3,AA2:AK13,11)))</f>
        <v>#N/A</v>
      </c>
    </row>
    <row r="2" spans="1:37" x14ac:dyDescent="0.25">
      <c r="A2" s="116" t="s">
        <v>21</v>
      </c>
      <c r="B2" s="117"/>
      <c r="C2" s="117"/>
      <c r="D2" s="117"/>
      <c r="E2" s="305" t="s">
        <v>280</v>
      </c>
      <c r="F2" s="117"/>
      <c r="G2" s="118"/>
      <c r="H2" s="119"/>
      <c r="I2" s="119"/>
      <c r="J2" s="120"/>
      <c r="K2" s="111"/>
      <c r="L2" s="111"/>
      <c r="M2" s="111"/>
      <c r="N2" s="121"/>
      <c r="O2" s="122"/>
      <c r="P2" s="121"/>
      <c r="Q2" s="122"/>
      <c r="R2" s="121"/>
      <c r="Y2" s="123"/>
      <c r="Z2" s="124"/>
      <c r="AA2" s="124" t="s">
        <v>48</v>
      </c>
      <c r="AB2" s="125">
        <v>150</v>
      </c>
      <c r="AC2" s="125">
        <v>120</v>
      </c>
      <c r="AD2" s="125">
        <v>100</v>
      </c>
      <c r="AE2" s="125">
        <v>80</v>
      </c>
      <c r="AF2" s="125">
        <v>70</v>
      </c>
      <c r="AG2" s="125">
        <v>60</v>
      </c>
      <c r="AH2" s="125">
        <v>55</v>
      </c>
      <c r="AI2" s="125">
        <v>50</v>
      </c>
      <c r="AJ2" s="125">
        <v>45</v>
      </c>
      <c r="AK2" s="125">
        <v>40</v>
      </c>
    </row>
    <row r="3" spans="1:37" x14ac:dyDescent="0.25">
      <c r="A3" s="57" t="s">
        <v>25</v>
      </c>
      <c r="B3" s="57"/>
      <c r="C3" s="57"/>
      <c r="D3" s="57"/>
      <c r="E3" s="57" t="s">
        <v>10</v>
      </c>
      <c r="F3" s="57"/>
      <c r="G3" s="57"/>
      <c r="H3" s="57" t="s">
        <v>26</v>
      </c>
      <c r="I3" s="57"/>
      <c r="J3" s="126"/>
      <c r="K3" s="57"/>
      <c r="L3" s="127" t="s">
        <v>27</v>
      </c>
      <c r="M3" s="57"/>
      <c r="N3" s="128"/>
      <c r="O3" s="129"/>
      <c r="P3" s="128"/>
      <c r="Q3" s="130" t="s">
        <v>49</v>
      </c>
      <c r="R3" s="125" t="s">
        <v>50</v>
      </c>
      <c r="Y3" s="124">
        <f>IF(H4="OB","A",IF(H4="IX","W",H4))</f>
        <v>0</v>
      </c>
      <c r="Z3" s="124"/>
      <c r="AA3" s="124" t="s">
        <v>51</v>
      </c>
      <c r="AB3" s="125">
        <v>120</v>
      </c>
      <c r="AC3" s="125">
        <v>90</v>
      </c>
      <c r="AD3" s="125">
        <v>65</v>
      </c>
      <c r="AE3" s="125">
        <v>55</v>
      </c>
      <c r="AF3" s="125">
        <v>50</v>
      </c>
      <c r="AG3" s="125">
        <v>45</v>
      </c>
      <c r="AH3" s="125">
        <v>40</v>
      </c>
      <c r="AI3" s="125">
        <v>35</v>
      </c>
      <c r="AJ3" s="125">
        <v>25</v>
      </c>
      <c r="AK3" s="125">
        <v>20</v>
      </c>
    </row>
    <row r="4" spans="1:37" ht="15.75" thickBot="1" x14ac:dyDescent="0.3">
      <c r="A4" s="365">
        <v>46133</v>
      </c>
      <c r="B4" s="365"/>
      <c r="C4" s="365"/>
      <c r="D4" s="250"/>
      <c r="E4" s="132" t="str">
        <f>[1]Altalanos!$C$10</f>
        <v>Nyíregyháza</v>
      </c>
      <c r="F4" s="132"/>
      <c r="G4" s="132"/>
      <c r="H4" s="133"/>
      <c r="I4" s="132"/>
      <c r="J4" s="134"/>
      <c r="K4" s="133"/>
      <c r="L4" s="70" t="s">
        <v>14</v>
      </c>
      <c r="M4" s="133"/>
      <c r="N4" s="136"/>
      <c r="O4" s="137"/>
      <c r="P4" s="136"/>
      <c r="Q4" s="138" t="s">
        <v>52</v>
      </c>
      <c r="R4" s="139" t="s">
        <v>53</v>
      </c>
      <c r="Y4" s="124"/>
      <c r="Z4" s="124"/>
      <c r="AA4" s="124" t="s">
        <v>54</v>
      </c>
      <c r="AB4" s="125">
        <v>90</v>
      </c>
      <c r="AC4" s="125">
        <v>60</v>
      </c>
      <c r="AD4" s="125">
        <v>45</v>
      </c>
      <c r="AE4" s="125">
        <v>34</v>
      </c>
      <c r="AF4" s="125">
        <v>27</v>
      </c>
      <c r="AG4" s="125">
        <v>22</v>
      </c>
      <c r="AH4" s="125">
        <v>18</v>
      </c>
      <c r="AI4" s="125">
        <v>15</v>
      </c>
      <c r="AJ4" s="125">
        <v>12</v>
      </c>
      <c r="AK4" s="125">
        <v>9</v>
      </c>
    </row>
    <row r="5" spans="1:37" x14ac:dyDescent="0.25">
      <c r="A5" s="29"/>
      <c r="B5" s="29" t="s">
        <v>55</v>
      </c>
      <c r="C5" s="140" t="s">
        <v>56</v>
      </c>
      <c r="D5" s="29" t="s">
        <v>57</v>
      </c>
      <c r="E5" s="29" t="s">
        <v>58</v>
      </c>
      <c r="F5" s="29"/>
      <c r="G5" s="29" t="s">
        <v>29</v>
      </c>
      <c r="H5" s="29"/>
      <c r="I5" s="29" t="s">
        <v>30</v>
      </c>
      <c r="J5" s="29"/>
      <c r="K5" s="141" t="s">
        <v>59</v>
      </c>
      <c r="L5" s="141" t="s">
        <v>60</v>
      </c>
      <c r="M5" s="141" t="s">
        <v>61</v>
      </c>
      <c r="Q5" s="142" t="s">
        <v>62</v>
      </c>
      <c r="R5" s="143" t="s">
        <v>63</v>
      </c>
      <c r="Y5" s="124">
        <f>IF(OR([1]Altalanos!$A$8="F1",[1]Altalanos!$A$8="F2",[1]Altalanos!$A$8="N1",[1]Altalanos!$A$8="N2"),1,2)</f>
        <v>2</v>
      </c>
      <c r="Z5" s="124"/>
      <c r="AA5" s="124" t="s">
        <v>64</v>
      </c>
      <c r="AB5" s="125">
        <v>60</v>
      </c>
      <c r="AC5" s="125">
        <v>40</v>
      </c>
      <c r="AD5" s="125">
        <v>30</v>
      </c>
      <c r="AE5" s="125">
        <v>20</v>
      </c>
      <c r="AF5" s="125">
        <v>18</v>
      </c>
      <c r="AG5" s="125">
        <v>15</v>
      </c>
      <c r="AH5" s="125">
        <v>12</v>
      </c>
      <c r="AI5" s="125">
        <v>10</v>
      </c>
      <c r="AJ5" s="125">
        <v>8</v>
      </c>
      <c r="AK5" s="125">
        <v>6</v>
      </c>
    </row>
    <row r="6" spans="1:37" ht="15.75" thickBot="1" x14ac:dyDescent="0.3">
      <c r="A6" s="144"/>
      <c r="B6" s="144"/>
      <c r="C6" s="145"/>
      <c r="D6" s="144"/>
      <c r="E6" s="144"/>
      <c r="F6" s="144"/>
      <c r="G6" s="144"/>
      <c r="H6" s="144"/>
      <c r="I6" s="144"/>
      <c r="J6" s="144"/>
      <c r="K6" s="144"/>
      <c r="L6" s="144"/>
      <c r="M6" s="144"/>
      <c r="Y6" s="124"/>
      <c r="Z6" s="124"/>
      <c r="AA6" s="124" t="s">
        <v>65</v>
      </c>
      <c r="AB6" s="125">
        <v>40</v>
      </c>
      <c r="AC6" s="125">
        <v>25</v>
      </c>
      <c r="AD6" s="125">
        <v>18</v>
      </c>
      <c r="AE6" s="125">
        <v>13</v>
      </c>
      <c r="AF6" s="125">
        <v>10</v>
      </c>
      <c r="AG6" s="125">
        <v>8</v>
      </c>
      <c r="AH6" s="125">
        <v>6</v>
      </c>
      <c r="AI6" s="125">
        <v>5</v>
      </c>
      <c r="AJ6" s="125">
        <v>4</v>
      </c>
      <c r="AK6" s="125">
        <v>3</v>
      </c>
    </row>
    <row r="7" spans="1:37" x14ac:dyDescent="0.25">
      <c r="A7" s="146" t="s">
        <v>48</v>
      </c>
      <c r="B7" s="147">
        <v>1</v>
      </c>
      <c r="C7" s="148"/>
      <c r="D7" s="148"/>
      <c r="E7" s="149" t="s">
        <v>142</v>
      </c>
      <c r="F7" s="150"/>
      <c r="G7" s="149" t="s">
        <v>118</v>
      </c>
      <c r="H7" s="150"/>
      <c r="I7" s="219" t="s">
        <v>119</v>
      </c>
      <c r="J7" s="144"/>
      <c r="K7" s="151"/>
      <c r="L7" s="152" t="str">
        <f>IF(K7="","",CONCATENATE(VLOOKUP($Y$3,$AB$1:$AK$1,K7)," pont"))</f>
        <v/>
      </c>
      <c r="M7" s="153"/>
      <c r="Y7" s="124"/>
      <c r="Z7" s="124"/>
      <c r="AA7" s="124" t="s">
        <v>66</v>
      </c>
      <c r="AB7" s="125">
        <v>25</v>
      </c>
      <c r="AC7" s="125">
        <v>15</v>
      </c>
      <c r="AD7" s="125">
        <v>13</v>
      </c>
      <c r="AE7" s="125">
        <v>8</v>
      </c>
      <c r="AF7" s="125">
        <v>6</v>
      </c>
      <c r="AG7" s="125">
        <v>4</v>
      </c>
      <c r="AH7" s="125">
        <v>3</v>
      </c>
      <c r="AI7" s="125">
        <v>2</v>
      </c>
      <c r="AJ7" s="125">
        <v>1</v>
      </c>
      <c r="AK7" s="125">
        <v>0</v>
      </c>
    </row>
    <row r="8" spans="1:37" x14ac:dyDescent="0.25">
      <c r="A8" s="146"/>
      <c r="B8" s="154"/>
      <c r="C8" s="155"/>
      <c r="D8" s="155"/>
      <c r="E8" s="155"/>
      <c r="F8" s="155"/>
      <c r="G8" s="155"/>
      <c r="H8" s="155"/>
      <c r="I8" s="155"/>
      <c r="J8" s="144"/>
      <c r="K8" s="146"/>
      <c r="L8" s="146"/>
      <c r="M8" s="156"/>
      <c r="Y8" s="124"/>
      <c r="Z8" s="124"/>
      <c r="AA8" s="124" t="s">
        <v>67</v>
      </c>
      <c r="AB8" s="125">
        <v>15</v>
      </c>
      <c r="AC8" s="125">
        <v>10</v>
      </c>
      <c r="AD8" s="125">
        <v>7</v>
      </c>
      <c r="AE8" s="125">
        <v>5</v>
      </c>
      <c r="AF8" s="125">
        <v>4</v>
      </c>
      <c r="AG8" s="125">
        <v>3</v>
      </c>
      <c r="AH8" s="125">
        <v>2</v>
      </c>
      <c r="AI8" s="125">
        <v>1</v>
      </c>
      <c r="AJ8" s="125">
        <v>0</v>
      </c>
      <c r="AK8" s="125">
        <v>0</v>
      </c>
    </row>
    <row r="9" spans="1:37" x14ac:dyDescent="0.25">
      <c r="A9" s="146" t="s">
        <v>68</v>
      </c>
      <c r="B9" s="147">
        <v>2</v>
      </c>
      <c r="C9" s="148"/>
      <c r="D9" s="148"/>
      <c r="E9" s="149" t="s">
        <v>281</v>
      </c>
      <c r="F9" s="150"/>
      <c r="G9" s="149" t="s">
        <v>284</v>
      </c>
      <c r="H9" s="150"/>
      <c r="I9" s="223" t="s">
        <v>117</v>
      </c>
      <c r="J9" s="144"/>
      <c r="K9" s="151"/>
      <c r="L9" s="152" t="str">
        <f>IF(K9="","",CONCATENATE(VLOOKUP($Y$3,$AB$1:$AK$1,K9)," pont"))</f>
        <v/>
      </c>
      <c r="M9" s="153"/>
      <c r="Y9" s="124"/>
      <c r="Z9" s="124"/>
      <c r="AA9" s="124" t="s">
        <v>69</v>
      </c>
      <c r="AB9" s="125">
        <v>10</v>
      </c>
      <c r="AC9" s="125">
        <v>6</v>
      </c>
      <c r="AD9" s="125">
        <v>4</v>
      </c>
      <c r="AE9" s="125">
        <v>2</v>
      </c>
      <c r="AF9" s="125">
        <v>1</v>
      </c>
      <c r="AG9" s="125">
        <v>0</v>
      </c>
      <c r="AH9" s="125">
        <v>0</v>
      </c>
      <c r="AI9" s="125">
        <v>0</v>
      </c>
      <c r="AJ9" s="125">
        <v>0</v>
      </c>
      <c r="AK9" s="125">
        <v>0</v>
      </c>
    </row>
    <row r="10" spans="1:37" x14ac:dyDescent="0.25">
      <c r="A10" s="146"/>
      <c r="B10" s="154"/>
      <c r="C10" s="155"/>
      <c r="D10" s="155"/>
      <c r="E10" s="155"/>
      <c r="F10" s="155"/>
      <c r="G10" s="155"/>
      <c r="H10" s="155"/>
      <c r="I10" s="155"/>
      <c r="J10" s="144"/>
      <c r="K10" s="146"/>
      <c r="L10" s="146"/>
      <c r="M10" s="156"/>
      <c r="Y10" s="124"/>
      <c r="Z10" s="124"/>
      <c r="AA10" s="124" t="s">
        <v>70</v>
      </c>
      <c r="AB10" s="125">
        <v>6</v>
      </c>
      <c r="AC10" s="125">
        <v>3</v>
      </c>
      <c r="AD10" s="125">
        <v>2</v>
      </c>
      <c r="AE10" s="125">
        <v>1</v>
      </c>
      <c r="AF10" s="125">
        <v>0</v>
      </c>
      <c r="AG10" s="125">
        <v>0</v>
      </c>
      <c r="AH10" s="125">
        <v>0</v>
      </c>
      <c r="AI10" s="125">
        <v>0</v>
      </c>
      <c r="AJ10" s="125">
        <v>0</v>
      </c>
      <c r="AK10" s="125">
        <v>0</v>
      </c>
    </row>
    <row r="11" spans="1:37" x14ac:dyDescent="0.25">
      <c r="A11" s="146" t="s">
        <v>71</v>
      </c>
      <c r="B11" s="147"/>
      <c r="C11" s="148" t="str">
        <f>IF($B11="","",VLOOKUP($B11,'[1]II.kcs. U9 fiú B DÖNTŐ'!$A$7:$O$11,5))</f>
        <v/>
      </c>
      <c r="D11" s="148" t="str">
        <f>IF($B11="","",VLOOKUP($B11,'[1]II.kcs. U9 fiú B DÖNTŐ'!$A$7:$O$11,15))</f>
        <v/>
      </c>
      <c r="E11" s="149" t="s">
        <v>282</v>
      </c>
      <c r="F11" s="150"/>
      <c r="G11" s="149" t="s">
        <v>283</v>
      </c>
      <c r="H11" s="150"/>
      <c r="I11" s="223" t="s">
        <v>219</v>
      </c>
      <c r="J11" s="144"/>
      <c r="K11" s="151"/>
      <c r="L11" s="152" t="str">
        <f>IF(K11="","",CONCATENATE(VLOOKUP($Y$3,$AB$1:$AK$1,K11)," pont"))</f>
        <v/>
      </c>
      <c r="M11" s="153"/>
      <c r="Y11" s="124"/>
      <c r="Z11" s="124"/>
      <c r="AA11" s="124" t="s">
        <v>72</v>
      </c>
      <c r="AB11" s="125">
        <v>3</v>
      </c>
      <c r="AC11" s="125">
        <v>2</v>
      </c>
      <c r="AD11" s="125">
        <v>1</v>
      </c>
      <c r="AE11" s="125">
        <v>0</v>
      </c>
      <c r="AF11" s="125">
        <v>0</v>
      </c>
      <c r="AG11" s="125">
        <v>0</v>
      </c>
      <c r="AH11" s="125">
        <v>0</v>
      </c>
      <c r="AI11" s="125">
        <v>0</v>
      </c>
      <c r="AJ11" s="125">
        <v>0</v>
      </c>
      <c r="AK11" s="125">
        <v>0</v>
      </c>
    </row>
    <row r="12" spans="1:37" x14ac:dyDescent="0.25">
      <c r="A12" s="144"/>
      <c r="B12" s="144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Y12" s="124"/>
      <c r="Z12" s="124"/>
      <c r="AA12" s="124" t="s">
        <v>73</v>
      </c>
      <c r="AB12" s="157">
        <v>0</v>
      </c>
      <c r="AC12" s="157">
        <v>0</v>
      </c>
      <c r="AD12" s="157">
        <v>0</v>
      </c>
      <c r="AE12" s="157">
        <v>0</v>
      </c>
      <c r="AF12" s="157">
        <v>0</v>
      </c>
      <c r="AG12" s="157">
        <v>0</v>
      </c>
      <c r="AH12" s="157">
        <v>0</v>
      </c>
      <c r="AI12" s="157">
        <v>0</v>
      </c>
      <c r="AJ12" s="157">
        <v>0</v>
      </c>
      <c r="AK12" s="157">
        <v>0</v>
      </c>
    </row>
    <row r="13" spans="1:37" x14ac:dyDescent="0.25">
      <c r="A13" s="144"/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Y13" s="124"/>
      <c r="Z13" s="124"/>
      <c r="AA13" s="124" t="s">
        <v>74</v>
      </c>
      <c r="AB13" s="157">
        <v>0</v>
      </c>
      <c r="AC13" s="157">
        <v>0</v>
      </c>
      <c r="AD13" s="157">
        <v>0</v>
      </c>
      <c r="AE13" s="157">
        <v>0</v>
      </c>
      <c r="AF13" s="157">
        <v>0</v>
      </c>
      <c r="AG13" s="157">
        <v>0</v>
      </c>
      <c r="AH13" s="157">
        <v>0</v>
      </c>
      <c r="AI13" s="157">
        <v>0</v>
      </c>
      <c r="AJ13" s="157">
        <v>0</v>
      </c>
      <c r="AK13" s="157">
        <v>0</v>
      </c>
    </row>
    <row r="14" spans="1:37" x14ac:dyDescent="0.25">
      <c r="A14" s="144"/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</row>
    <row r="15" spans="1:37" x14ac:dyDescent="0.25">
      <c r="A15" s="144"/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</row>
    <row r="16" spans="1:37" x14ac:dyDescent="0.25">
      <c r="A16" s="144"/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Y16" s="124"/>
      <c r="Z16" s="124"/>
      <c r="AA16" s="124" t="s">
        <v>48</v>
      </c>
      <c r="AB16" s="124">
        <v>300</v>
      </c>
      <c r="AC16" s="124">
        <v>250</v>
      </c>
      <c r="AD16" s="124">
        <v>220</v>
      </c>
      <c r="AE16" s="124">
        <v>180</v>
      </c>
      <c r="AF16" s="124">
        <v>160</v>
      </c>
      <c r="AG16" s="124">
        <v>150</v>
      </c>
      <c r="AH16" s="124">
        <v>140</v>
      </c>
      <c r="AI16" s="124">
        <v>130</v>
      </c>
      <c r="AJ16" s="124">
        <v>120</v>
      </c>
      <c r="AK16" s="124">
        <v>110</v>
      </c>
    </row>
    <row r="17" spans="1:37" x14ac:dyDescent="0.25">
      <c r="A17" s="144"/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Y17" s="124"/>
      <c r="Z17" s="124"/>
      <c r="AA17" s="124" t="s">
        <v>51</v>
      </c>
      <c r="AB17" s="124">
        <v>250</v>
      </c>
      <c r="AC17" s="124">
        <v>200</v>
      </c>
      <c r="AD17" s="124">
        <v>160</v>
      </c>
      <c r="AE17" s="124">
        <v>140</v>
      </c>
      <c r="AF17" s="124">
        <v>120</v>
      </c>
      <c r="AG17" s="124">
        <v>110</v>
      </c>
      <c r="AH17" s="124">
        <v>100</v>
      </c>
      <c r="AI17" s="124">
        <v>90</v>
      </c>
      <c r="AJ17" s="124">
        <v>80</v>
      </c>
      <c r="AK17" s="124">
        <v>70</v>
      </c>
    </row>
    <row r="18" spans="1:37" ht="18.75" customHeight="1" x14ac:dyDescent="0.25">
      <c r="A18" s="144"/>
      <c r="B18" s="366"/>
      <c r="C18" s="366"/>
      <c r="D18" s="363" t="s">
        <v>142</v>
      </c>
      <c r="E18" s="363"/>
      <c r="F18" s="363" t="s">
        <v>281</v>
      </c>
      <c r="G18" s="363"/>
      <c r="H18" s="363" t="str">
        <f>E11</f>
        <v>KOCSIS</v>
      </c>
      <c r="I18" s="363"/>
      <c r="J18" s="144"/>
      <c r="K18" s="144"/>
      <c r="L18" s="144"/>
      <c r="M18" s="144"/>
      <c r="Y18" s="124"/>
      <c r="Z18" s="124"/>
      <c r="AA18" s="124" t="s">
        <v>54</v>
      </c>
      <c r="AB18" s="124">
        <v>200</v>
      </c>
      <c r="AC18" s="124">
        <v>150</v>
      </c>
      <c r="AD18" s="124">
        <v>130</v>
      </c>
      <c r="AE18" s="124">
        <v>110</v>
      </c>
      <c r="AF18" s="124">
        <v>95</v>
      </c>
      <c r="AG18" s="124">
        <v>80</v>
      </c>
      <c r="AH18" s="124">
        <v>70</v>
      </c>
      <c r="AI18" s="124">
        <v>60</v>
      </c>
      <c r="AJ18" s="124">
        <v>55</v>
      </c>
      <c r="AK18" s="124">
        <v>50</v>
      </c>
    </row>
    <row r="19" spans="1:37" ht="18.75" customHeight="1" x14ac:dyDescent="0.25">
      <c r="A19" s="158" t="s">
        <v>48</v>
      </c>
      <c r="B19" s="368" t="s">
        <v>142</v>
      </c>
      <c r="C19" s="368"/>
      <c r="D19" s="369"/>
      <c r="E19" s="369"/>
      <c r="F19" s="370"/>
      <c r="G19" s="370"/>
      <c r="H19" s="370"/>
      <c r="I19" s="370"/>
      <c r="J19" s="144"/>
      <c r="K19" s="144"/>
      <c r="L19" s="144"/>
      <c r="M19" s="144"/>
      <c r="Y19" s="124"/>
      <c r="Z19" s="124"/>
      <c r="AA19" s="124" t="s">
        <v>64</v>
      </c>
      <c r="AB19" s="124">
        <v>150</v>
      </c>
      <c r="AC19" s="124">
        <v>120</v>
      </c>
      <c r="AD19" s="124">
        <v>100</v>
      </c>
      <c r="AE19" s="124">
        <v>80</v>
      </c>
      <c r="AF19" s="124">
        <v>70</v>
      </c>
      <c r="AG19" s="124">
        <v>60</v>
      </c>
      <c r="AH19" s="124">
        <v>55</v>
      </c>
      <c r="AI19" s="124">
        <v>50</v>
      </c>
      <c r="AJ19" s="124">
        <v>45</v>
      </c>
      <c r="AK19" s="124">
        <v>40</v>
      </c>
    </row>
    <row r="20" spans="1:37" ht="18.75" customHeight="1" x14ac:dyDescent="0.25">
      <c r="A20" s="158" t="s">
        <v>68</v>
      </c>
      <c r="B20" s="368" t="s">
        <v>281</v>
      </c>
      <c r="C20" s="368"/>
      <c r="D20" s="370"/>
      <c r="E20" s="370"/>
      <c r="F20" s="369"/>
      <c r="G20" s="369"/>
      <c r="H20" s="370"/>
      <c r="I20" s="370"/>
      <c r="J20" s="144"/>
      <c r="K20" s="144"/>
      <c r="L20" s="144"/>
      <c r="M20" s="144"/>
      <c r="Y20" s="124"/>
      <c r="Z20" s="124"/>
      <c r="AA20" s="124" t="s">
        <v>65</v>
      </c>
      <c r="AB20" s="124">
        <v>120</v>
      </c>
      <c r="AC20" s="124">
        <v>90</v>
      </c>
      <c r="AD20" s="124">
        <v>65</v>
      </c>
      <c r="AE20" s="124">
        <v>55</v>
      </c>
      <c r="AF20" s="124">
        <v>50</v>
      </c>
      <c r="AG20" s="124">
        <v>45</v>
      </c>
      <c r="AH20" s="124">
        <v>40</v>
      </c>
      <c r="AI20" s="124">
        <v>35</v>
      </c>
      <c r="AJ20" s="124">
        <v>25</v>
      </c>
      <c r="AK20" s="124">
        <v>20</v>
      </c>
    </row>
    <row r="21" spans="1:37" ht="18.75" customHeight="1" x14ac:dyDescent="0.25">
      <c r="A21" s="158" t="s">
        <v>71</v>
      </c>
      <c r="B21" s="368" t="str">
        <f>E11</f>
        <v>KOCSIS</v>
      </c>
      <c r="C21" s="368"/>
      <c r="D21" s="370"/>
      <c r="E21" s="370"/>
      <c r="F21" s="370"/>
      <c r="G21" s="370"/>
      <c r="H21" s="369"/>
      <c r="I21" s="369"/>
      <c r="J21" s="144"/>
      <c r="K21" s="144"/>
      <c r="L21" s="144"/>
      <c r="M21" s="144"/>
      <c r="Y21" s="124"/>
      <c r="Z21" s="124"/>
      <c r="AA21" s="124" t="s">
        <v>66</v>
      </c>
      <c r="AB21" s="124">
        <v>90</v>
      </c>
      <c r="AC21" s="124">
        <v>60</v>
      </c>
      <c r="AD21" s="124">
        <v>45</v>
      </c>
      <c r="AE21" s="124">
        <v>34</v>
      </c>
      <c r="AF21" s="124">
        <v>27</v>
      </c>
      <c r="AG21" s="124">
        <v>22</v>
      </c>
      <c r="AH21" s="124">
        <v>18</v>
      </c>
      <c r="AI21" s="124">
        <v>15</v>
      </c>
      <c r="AJ21" s="124">
        <v>12</v>
      </c>
      <c r="AK21" s="124">
        <v>9</v>
      </c>
    </row>
    <row r="22" spans="1:37" x14ac:dyDescent="0.25">
      <c r="A22" s="144"/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Y22" s="124"/>
      <c r="Z22" s="124"/>
      <c r="AA22" s="124" t="s">
        <v>67</v>
      </c>
      <c r="AB22" s="124">
        <v>60</v>
      </c>
      <c r="AC22" s="124">
        <v>40</v>
      </c>
      <c r="AD22" s="124">
        <v>30</v>
      </c>
      <c r="AE22" s="124">
        <v>20</v>
      </c>
      <c r="AF22" s="124">
        <v>18</v>
      </c>
      <c r="AG22" s="124">
        <v>15</v>
      </c>
      <c r="AH22" s="124">
        <v>12</v>
      </c>
      <c r="AI22" s="124">
        <v>10</v>
      </c>
      <c r="AJ22" s="124">
        <v>8</v>
      </c>
      <c r="AK22" s="124">
        <v>6</v>
      </c>
    </row>
    <row r="23" spans="1:37" x14ac:dyDescent="0.25">
      <c r="A23" s="144"/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Y23" s="124"/>
      <c r="Z23" s="124"/>
      <c r="AA23" s="124" t="s">
        <v>69</v>
      </c>
      <c r="AB23" s="124">
        <v>40</v>
      </c>
      <c r="AC23" s="124">
        <v>25</v>
      </c>
      <c r="AD23" s="124">
        <v>18</v>
      </c>
      <c r="AE23" s="124">
        <v>13</v>
      </c>
      <c r="AF23" s="124">
        <v>8</v>
      </c>
      <c r="AG23" s="124">
        <v>7</v>
      </c>
      <c r="AH23" s="124">
        <v>6</v>
      </c>
      <c r="AI23" s="124">
        <v>5</v>
      </c>
      <c r="AJ23" s="124">
        <v>4</v>
      </c>
      <c r="AK23" s="124">
        <v>3</v>
      </c>
    </row>
    <row r="24" spans="1:37" x14ac:dyDescent="0.25">
      <c r="A24" s="144"/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Y24" s="124"/>
      <c r="Z24" s="124"/>
      <c r="AA24" s="124" t="s">
        <v>70</v>
      </c>
      <c r="AB24" s="124">
        <v>25</v>
      </c>
      <c r="AC24" s="124">
        <v>15</v>
      </c>
      <c r="AD24" s="124">
        <v>13</v>
      </c>
      <c r="AE24" s="124">
        <v>7</v>
      </c>
      <c r="AF24" s="124">
        <v>6</v>
      </c>
      <c r="AG24" s="124">
        <v>5</v>
      </c>
      <c r="AH24" s="124">
        <v>4</v>
      </c>
      <c r="AI24" s="124">
        <v>3</v>
      </c>
      <c r="AJ24" s="124">
        <v>2</v>
      </c>
      <c r="AK24" s="124">
        <v>1</v>
      </c>
    </row>
    <row r="25" spans="1:37" x14ac:dyDescent="0.25">
      <c r="A25" s="144"/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Y25" s="124"/>
      <c r="Z25" s="124"/>
      <c r="AA25" s="124" t="s">
        <v>72</v>
      </c>
      <c r="AB25" s="124">
        <v>15</v>
      </c>
      <c r="AC25" s="124">
        <v>10</v>
      </c>
      <c r="AD25" s="124">
        <v>8</v>
      </c>
      <c r="AE25" s="124">
        <v>4</v>
      </c>
      <c r="AF25" s="124">
        <v>3</v>
      </c>
      <c r="AG25" s="124">
        <v>2</v>
      </c>
      <c r="AH25" s="124">
        <v>1</v>
      </c>
      <c r="AI25" s="124">
        <v>0</v>
      </c>
      <c r="AJ25" s="124">
        <v>0</v>
      </c>
      <c r="AK25" s="124">
        <v>0</v>
      </c>
    </row>
    <row r="26" spans="1:37" x14ac:dyDescent="0.25">
      <c r="A26" s="144"/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Y26" s="124"/>
      <c r="Z26" s="124"/>
      <c r="AA26" s="124" t="s">
        <v>73</v>
      </c>
      <c r="AB26" s="124">
        <v>10</v>
      </c>
      <c r="AC26" s="124">
        <v>6</v>
      </c>
      <c r="AD26" s="124">
        <v>4</v>
      </c>
      <c r="AE26" s="124">
        <v>2</v>
      </c>
      <c r="AF26" s="124">
        <v>1</v>
      </c>
      <c r="AG26" s="124">
        <v>0</v>
      </c>
      <c r="AH26" s="124">
        <v>0</v>
      </c>
      <c r="AI26" s="124">
        <v>0</v>
      </c>
      <c r="AJ26" s="124">
        <v>0</v>
      </c>
      <c r="AK26" s="124">
        <v>0</v>
      </c>
    </row>
    <row r="27" spans="1:37" x14ac:dyDescent="0.25">
      <c r="A27" s="144"/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Y27" s="124"/>
      <c r="Z27" s="124"/>
      <c r="AA27" s="124" t="s">
        <v>74</v>
      </c>
      <c r="AB27" s="124">
        <v>3</v>
      </c>
      <c r="AC27" s="124">
        <v>2</v>
      </c>
      <c r="AD27" s="124">
        <v>1</v>
      </c>
      <c r="AE27" s="124">
        <v>0</v>
      </c>
      <c r="AF27" s="124">
        <v>0</v>
      </c>
      <c r="AG27" s="124">
        <v>0</v>
      </c>
      <c r="AH27" s="124">
        <v>0</v>
      </c>
      <c r="AI27" s="124">
        <v>0</v>
      </c>
      <c r="AJ27" s="124">
        <v>0</v>
      </c>
      <c r="AK27" s="124">
        <v>0</v>
      </c>
    </row>
    <row r="28" spans="1:37" x14ac:dyDescent="0.25">
      <c r="A28" s="144"/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</row>
    <row r="29" spans="1:37" x14ac:dyDescent="0.25">
      <c r="A29" s="144"/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</row>
    <row r="30" spans="1:37" x14ac:dyDescent="0.25">
      <c r="A30" s="144"/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</row>
    <row r="31" spans="1:37" x14ac:dyDescent="0.25">
      <c r="A31" s="144"/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</row>
    <row r="32" spans="1:37" x14ac:dyDescent="0.25">
      <c r="A32" s="144"/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59"/>
      <c r="M32" s="159"/>
    </row>
    <row r="33" spans="1:18" x14ac:dyDescent="0.25">
      <c r="A33" s="160" t="s">
        <v>57</v>
      </c>
      <c r="B33" s="161"/>
      <c r="C33" s="162"/>
      <c r="D33" s="163" t="s">
        <v>75</v>
      </c>
      <c r="E33" s="164" t="s">
        <v>76</v>
      </c>
      <c r="F33" s="165"/>
      <c r="G33" s="163" t="s">
        <v>75</v>
      </c>
      <c r="H33" s="164" t="s">
        <v>77</v>
      </c>
      <c r="I33" s="166"/>
      <c r="J33" s="164" t="s">
        <v>78</v>
      </c>
      <c r="K33" s="167" t="s">
        <v>79</v>
      </c>
      <c r="L33" s="29"/>
      <c r="M33" s="168"/>
      <c r="N33" s="169"/>
      <c r="P33" s="170"/>
      <c r="Q33" s="170"/>
      <c r="R33" s="171"/>
    </row>
    <row r="34" spans="1:18" x14ac:dyDescent="0.25">
      <c r="A34" s="172" t="s">
        <v>80</v>
      </c>
      <c r="B34" s="173"/>
      <c r="C34" s="174"/>
      <c r="D34" s="175"/>
      <c r="E34" s="371"/>
      <c r="F34" s="371"/>
      <c r="G34" s="176" t="s">
        <v>81</v>
      </c>
      <c r="H34" s="173"/>
      <c r="I34" s="177"/>
      <c r="J34" s="178"/>
      <c r="K34" s="179" t="s">
        <v>82</v>
      </c>
      <c r="L34" s="180"/>
      <c r="M34" s="181"/>
      <c r="P34" s="182"/>
      <c r="Q34" s="182"/>
      <c r="R34" s="183"/>
    </row>
    <row r="35" spans="1:18" x14ac:dyDescent="0.25">
      <c r="A35" s="184" t="s">
        <v>83</v>
      </c>
      <c r="B35" s="185"/>
      <c r="C35" s="186"/>
      <c r="D35" s="187"/>
      <c r="E35" s="367"/>
      <c r="F35" s="367"/>
      <c r="G35" s="188" t="s">
        <v>84</v>
      </c>
      <c r="H35" s="189"/>
      <c r="I35" s="190"/>
      <c r="J35" s="191"/>
      <c r="K35" s="192"/>
      <c r="L35" s="159"/>
      <c r="M35" s="193"/>
      <c r="P35" s="183"/>
      <c r="Q35" s="194"/>
      <c r="R35" s="183"/>
    </row>
    <row r="36" spans="1:18" x14ac:dyDescent="0.25">
      <c r="A36" s="195"/>
      <c r="B36" s="196"/>
      <c r="C36" s="197"/>
      <c r="D36" s="187"/>
      <c r="E36" s="198"/>
      <c r="F36" s="144"/>
      <c r="G36" s="188" t="s">
        <v>85</v>
      </c>
      <c r="H36" s="189"/>
      <c r="I36" s="190"/>
      <c r="J36" s="191"/>
      <c r="K36" s="179" t="s">
        <v>86</v>
      </c>
      <c r="L36" s="180"/>
      <c r="M36" s="199"/>
      <c r="P36" s="182"/>
      <c r="Q36" s="182"/>
      <c r="R36" s="183"/>
    </row>
    <row r="37" spans="1:18" x14ac:dyDescent="0.25">
      <c r="A37" s="200"/>
      <c r="B37" s="201"/>
      <c r="C37" s="202"/>
      <c r="D37" s="187"/>
      <c r="E37" s="198"/>
      <c r="F37" s="144"/>
      <c r="G37" s="188" t="s">
        <v>87</v>
      </c>
      <c r="H37" s="189"/>
      <c r="I37" s="190"/>
      <c r="J37" s="191"/>
      <c r="K37" s="203"/>
      <c r="L37" s="144"/>
      <c r="M37" s="181"/>
      <c r="P37" s="183"/>
      <c r="Q37" s="194"/>
      <c r="R37" s="183"/>
    </row>
    <row r="38" spans="1:18" x14ac:dyDescent="0.25">
      <c r="A38" s="204"/>
      <c r="B38" s="205"/>
      <c r="C38" s="206"/>
      <c r="D38" s="187"/>
      <c r="E38" s="198"/>
      <c r="F38" s="144"/>
      <c r="G38" s="188" t="s">
        <v>88</v>
      </c>
      <c r="H38" s="189"/>
      <c r="I38" s="190"/>
      <c r="J38" s="191"/>
      <c r="K38" s="184"/>
      <c r="L38" s="159"/>
      <c r="M38" s="193"/>
      <c r="P38" s="183"/>
      <c r="Q38" s="194"/>
      <c r="R38" s="183"/>
    </row>
    <row r="39" spans="1:18" x14ac:dyDescent="0.25">
      <c r="A39" s="207"/>
      <c r="B39" s="18"/>
      <c r="C39" s="202"/>
      <c r="D39" s="187"/>
      <c r="E39" s="198"/>
      <c r="F39" s="144"/>
      <c r="G39" s="188" t="s">
        <v>89</v>
      </c>
      <c r="H39" s="189"/>
      <c r="I39" s="190"/>
      <c r="J39" s="191"/>
      <c r="K39" s="179" t="s">
        <v>24</v>
      </c>
      <c r="L39" s="180"/>
      <c r="M39" s="199"/>
      <c r="P39" s="182"/>
      <c r="Q39" s="182"/>
      <c r="R39" s="183"/>
    </row>
    <row r="40" spans="1:18" x14ac:dyDescent="0.25">
      <c r="A40" s="207"/>
      <c r="B40" s="18"/>
      <c r="C40" s="208"/>
      <c r="D40" s="187"/>
      <c r="E40" s="198"/>
      <c r="F40" s="144"/>
      <c r="G40" s="188" t="s">
        <v>90</v>
      </c>
      <c r="H40" s="189"/>
      <c r="I40" s="190"/>
      <c r="J40" s="191"/>
      <c r="K40" s="203"/>
      <c r="L40" s="144"/>
      <c r="M40" s="181"/>
      <c r="P40" s="183"/>
      <c r="Q40" s="194"/>
      <c r="R40" s="183"/>
    </row>
    <row r="41" spans="1:18" x14ac:dyDescent="0.25">
      <c r="A41" s="209"/>
      <c r="B41" s="210"/>
      <c r="C41" s="211"/>
      <c r="D41" s="212"/>
      <c r="E41" s="213"/>
      <c r="F41" s="159"/>
      <c r="G41" s="214" t="s">
        <v>91</v>
      </c>
      <c r="H41" s="185"/>
      <c r="I41" s="215"/>
      <c r="J41" s="216"/>
      <c r="K41" s="184" t="str">
        <f>L4</f>
        <v>Pázmándi Viktor</v>
      </c>
      <c r="L41" s="159"/>
      <c r="M41" s="193"/>
      <c r="P41" s="183"/>
      <c r="Q41" s="194"/>
      <c r="R41" s="217"/>
    </row>
  </sheetData>
  <mergeCells count="20">
    <mergeCell ref="E35:F35"/>
    <mergeCell ref="E34:F34"/>
    <mergeCell ref="B20:C20"/>
    <mergeCell ref="D20:E20"/>
    <mergeCell ref="F20:G20"/>
    <mergeCell ref="H20:I20"/>
    <mergeCell ref="B21:C21"/>
    <mergeCell ref="D21:E21"/>
    <mergeCell ref="F21:G21"/>
    <mergeCell ref="H21:I21"/>
    <mergeCell ref="H18:I18"/>
    <mergeCell ref="B19:C19"/>
    <mergeCell ref="D19:E19"/>
    <mergeCell ref="F19:G19"/>
    <mergeCell ref="H19:I19"/>
    <mergeCell ref="A1:F1"/>
    <mergeCell ref="A4:C4"/>
    <mergeCell ref="B18:C18"/>
    <mergeCell ref="D18:E18"/>
    <mergeCell ref="F18:G18"/>
  </mergeCells>
  <conditionalFormatting sqref="E7 E9 E11">
    <cfRule type="cellIs" dxfId="59" priority="7" stopIfTrue="1" operator="equal">
      <formula>"Bye"</formula>
    </cfRule>
  </conditionalFormatting>
  <conditionalFormatting sqref="R41">
    <cfRule type="expression" dxfId="58" priority="8" stopIfTrue="1">
      <formula>$O$1="CU"</formula>
    </cfRule>
  </conditionalFormatting>
  <conditionalFormatting sqref="I7">
    <cfRule type="expression" dxfId="57" priority="3" stopIfTrue="1">
      <formula>$Q19&gt;=1</formula>
    </cfRule>
  </conditionalFormatting>
  <conditionalFormatting sqref="I9">
    <cfRule type="expression" dxfId="56" priority="2" stopIfTrue="1">
      <formula>$Q9&gt;=1</formula>
    </cfRule>
  </conditionalFormatting>
  <conditionalFormatting sqref="I11">
    <cfRule type="expression" dxfId="55" priority="1" stopIfTrue="1">
      <formula>$Q11&gt;=1</formula>
    </cfRule>
  </conditionalFormatting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Q134"/>
  <sheetViews>
    <sheetView workbookViewId="0">
      <selection activeCell="C2" sqref="C2"/>
    </sheetView>
  </sheetViews>
  <sheetFormatPr defaultRowHeight="15" x14ac:dyDescent="0.25"/>
  <cols>
    <col min="1" max="1" width="3.85546875" customWidth="1"/>
    <col min="2" max="2" width="18" customWidth="1"/>
    <col min="3" max="3" width="14.28515625" customWidth="1"/>
    <col min="4" max="4" width="12" style="104" customWidth="1"/>
    <col min="5" max="5" width="10.5703125" style="105" customWidth="1"/>
    <col min="6" max="6" width="6.140625" style="106" hidden="1" customWidth="1"/>
    <col min="7" max="7" width="28.7109375" style="106" customWidth="1"/>
    <col min="8" max="8" width="7.7109375" style="104" customWidth="1"/>
    <col min="9" max="12" width="7.42578125" style="104" hidden="1" customWidth="1"/>
    <col min="13" max="13" width="4.85546875" style="104" hidden="1" customWidth="1"/>
    <col min="14" max="15" width="7.42578125" style="104" customWidth="1"/>
    <col min="16" max="16" width="7.42578125" style="104" hidden="1" customWidth="1"/>
    <col min="17" max="17" width="7.42578125" style="104" customWidth="1"/>
    <col min="257" max="257" width="3.85546875" customWidth="1"/>
    <col min="258" max="258" width="18" customWidth="1"/>
    <col min="259" max="259" width="14.28515625" customWidth="1"/>
    <col min="260" max="260" width="12" customWidth="1"/>
    <col min="261" max="261" width="10.5703125" customWidth="1"/>
    <col min="262" max="262" width="0" hidden="1" customWidth="1"/>
    <col min="263" max="263" width="28.7109375" customWidth="1"/>
    <col min="264" max="264" width="7.7109375" customWidth="1"/>
    <col min="265" max="269" width="0" hidden="1" customWidth="1"/>
    <col min="270" max="271" width="7.42578125" customWidth="1"/>
    <col min="272" max="272" width="0" hidden="1" customWidth="1"/>
    <col min="273" max="273" width="7.42578125" customWidth="1"/>
    <col min="513" max="513" width="3.85546875" customWidth="1"/>
    <col min="514" max="514" width="18" customWidth="1"/>
    <col min="515" max="515" width="14.28515625" customWidth="1"/>
    <col min="516" max="516" width="12" customWidth="1"/>
    <col min="517" max="517" width="10.5703125" customWidth="1"/>
    <col min="518" max="518" width="0" hidden="1" customWidth="1"/>
    <col min="519" max="519" width="28.7109375" customWidth="1"/>
    <col min="520" max="520" width="7.7109375" customWidth="1"/>
    <col min="521" max="525" width="0" hidden="1" customWidth="1"/>
    <col min="526" max="527" width="7.42578125" customWidth="1"/>
    <col min="528" max="528" width="0" hidden="1" customWidth="1"/>
    <col min="529" max="529" width="7.42578125" customWidth="1"/>
    <col min="769" max="769" width="3.85546875" customWidth="1"/>
    <col min="770" max="770" width="18" customWidth="1"/>
    <col min="771" max="771" width="14.28515625" customWidth="1"/>
    <col min="772" max="772" width="12" customWidth="1"/>
    <col min="773" max="773" width="10.5703125" customWidth="1"/>
    <col min="774" max="774" width="0" hidden="1" customWidth="1"/>
    <col min="775" max="775" width="28.7109375" customWidth="1"/>
    <col min="776" max="776" width="7.7109375" customWidth="1"/>
    <col min="777" max="781" width="0" hidden="1" customWidth="1"/>
    <col min="782" max="783" width="7.42578125" customWidth="1"/>
    <col min="784" max="784" width="0" hidden="1" customWidth="1"/>
    <col min="785" max="785" width="7.42578125" customWidth="1"/>
    <col min="1025" max="1025" width="3.85546875" customWidth="1"/>
    <col min="1026" max="1026" width="18" customWidth="1"/>
    <col min="1027" max="1027" width="14.28515625" customWidth="1"/>
    <col min="1028" max="1028" width="12" customWidth="1"/>
    <col min="1029" max="1029" width="10.5703125" customWidth="1"/>
    <col min="1030" max="1030" width="0" hidden="1" customWidth="1"/>
    <col min="1031" max="1031" width="28.7109375" customWidth="1"/>
    <col min="1032" max="1032" width="7.7109375" customWidth="1"/>
    <col min="1033" max="1037" width="0" hidden="1" customWidth="1"/>
    <col min="1038" max="1039" width="7.42578125" customWidth="1"/>
    <col min="1040" max="1040" width="0" hidden="1" customWidth="1"/>
    <col min="1041" max="1041" width="7.42578125" customWidth="1"/>
    <col min="1281" max="1281" width="3.85546875" customWidth="1"/>
    <col min="1282" max="1282" width="18" customWidth="1"/>
    <col min="1283" max="1283" width="14.28515625" customWidth="1"/>
    <col min="1284" max="1284" width="12" customWidth="1"/>
    <col min="1285" max="1285" width="10.5703125" customWidth="1"/>
    <col min="1286" max="1286" width="0" hidden="1" customWidth="1"/>
    <col min="1287" max="1287" width="28.7109375" customWidth="1"/>
    <col min="1288" max="1288" width="7.7109375" customWidth="1"/>
    <col min="1289" max="1293" width="0" hidden="1" customWidth="1"/>
    <col min="1294" max="1295" width="7.42578125" customWidth="1"/>
    <col min="1296" max="1296" width="0" hidden="1" customWidth="1"/>
    <col min="1297" max="1297" width="7.42578125" customWidth="1"/>
    <col min="1537" max="1537" width="3.85546875" customWidth="1"/>
    <col min="1538" max="1538" width="18" customWidth="1"/>
    <col min="1539" max="1539" width="14.28515625" customWidth="1"/>
    <col min="1540" max="1540" width="12" customWidth="1"/>
    <col min="1541" max="1541" width="10.5703125" customWidth="1"/>
    <col min="1542" max="1542" width="0" hidden="1" customWidth="1"/>
    <col min="1543" max="1543" width="28.7109375" customWidth="1"/>
    <col min="1544" max="1544" width="7.7109375" customWidth="1"/>
    <col min="1545" max="1549" width="0" hidden="1" customWidth="1"/>
    <col min="1550" max="1551" width="7.42578125" customWidth="1"/>
    <col min="1552" max="1552" width="0" hidden="1" customWidth="1"/>
    <col min="1553" max="1553" width="7.42578125" customWidth="1"/>
    <col min="1793" max="1793" width="3.85546875" customWidth="1"/>
    <col min="1794" max="1794" width="18" customWidth="1"/>
    <col min="1795" max="1795" width="14.28515625" customWidth="1"/>
    <col min="1796" max="1796" width="12" customWidth="1"/>
    <col min="1797" max="1797" width="10.5703125" customWidth="1"/>
    <col min="1798" max="1798" width="0" hidden="1" customWidth="1"/>
    <col min="1799" max="1799" width="28.7109375" customWidth="1"/>
    <col min="1800" max="1800" width="7.7109375" customWidth="1"/>
    <col min="1801" max="1805" width="0" hidden="1" customWidth="1"/>
    <col min="1806" max="1807" width="7.42578125" customWidth="1"/>
    <col min="1808" max="1808" width="0" hidden="1" customWidth="1"/>
    <col min="1809" max="1809" width="7.42578125" customWidth="1"/>
    <col min="2049" max="2049" width="3.85546875" customWidth="1"/>
    <col min="2050" max="2050" width="18" customWidth="1"/>
    <col min="2051" max="2051" width="14.28515625" customWidth="1"/>
    <col min="2052" max="2052" width="12" customWidth="1"/>
    <col min="2053" max="2053" width="10.5703125" customWidth="1"/>
    <col min="2054" max="2054" width="0" hidden="1" customWidth="1"/>
    <col min="2055" max="2055" width="28.7109375" customWidth="1"/>
    <col min="2056" max="2056" width="7.7109375" customWidth="1"/>
    <col min="2057" max="2061" width="0" hidden="1" customWidth="1"/>
    <col min="2062" max="2063" width="7.42578125" customWidth="1"/>
    <col min="2064" max="2064" width="0" hidden="1" customWidth="1"/>
    <col min="2065" max="2065" width="7.42578125" customWidth="1"/>
    <col min="2305" max="2305" width="3.85546875" customWidth="1"/>
    <col min="2306" max="2306" width="18" customWidth="1"/>
    <col min="2307" max="2307" width="14.28515625" customWidth="1"/>
    <col min="2308" max="2308" width="12" customWidth="1"/>
    <col min="2309" max="2309" width="10.5703125" customWidth="1"/>
    <col min="2310" max="2310" width="0" hidden="1" customWidth="1"/>
    <col min="2311" max="2311" width="28.7109375" customWidth="1"/>
    <col min="2312" max="2312" width="7.7109375" customWidth="1"/>
    <col min="2313" max="2317" width="0" hidden="1" customWidth="1"/>
    <col min="2318" max="2319" width="7.42578125" customWidth="1"/>
    <col min="2320" max="2320" width="0" hidden="1" customWidth="1"/>
    <col min="2321" max="2321" width="7.42578125" customWidth="1"/>
    <col min="2561" max="2561" width="3.85546875" customWidth="1"/>
    <col min="2562" max="2562" width="18" customWidth="1"/>
    <col min="2563" max="2563" width="14.28515625" customWidth="1"/>
    <col min="2564" max="2564" width="12" customWidth="1"/>
    <col min="2565" max="2565" width="10.5703125" customWidth="1"/>
    <col min="2566" max="2566" width="0" hidden="1" customWidth="1"/>
    <col min="2567" max="2567" width="28.7109375" customWidth="1"/>
    <col min="2568" max="2568" width="7.7109375" customWidth="1"/>
    <col min="2569" max="2573" width="0" hidden="1" customWidth="1"/>
    <col min="2574" max="2575" width="7.42578125" customWidth="1"/>
    <col min="2576" max="2576" width="0" hidden="1" customWidth="1"/>
    <col min="2577" max="2577" width="7.42578125" customWidth="1"/>
    <col min="2817" max="2817" width="3.85546875" customWidth="1"/>
    <col min="2818" max="2818" width="18" customWidth="1"/>
    <col min="2819" max="2819" width="14.28515625" customWidth="1"/>
    <col min="2820" max="2820" width="12" customWidth="1"/>
    <col min="2821" max="2821" width="10.5703125" customWidth="1"/>
    <col min="2822" max="2822" width="0" hidden="1" customWidth="1"/>
    <col min="2823" max="2823" width="28.7109375" customWidth="1"/>
    <col min="2824" max="2824" width="7.7109375" customWidth="1"/>
    <col min="2825" max="2829" width="0" hidden="1" customWidth="1"/>
    <col min="2830" max="2831" width="7.42578125" customWidth="1"/>
    <col min="2832" max="2832" width="0" hidden="1" customWidth="1"/>
    <col min="2833" max="2833" width="7.42578125" customWidth="1"/>
    <col min="3073" max="3073" width="3.85546875" customWidth="1"/>
    <col min="3074" max="3074" width="18" customWidth="1"/>
    <col min="3075" max="3075" width="14.28515625" customWidth="1"/>
    <col min="3076" max="3076" width="12" customWidth="1"/>
    <col min="3077" max="3077" width="10.5703125" customWidth="1"/>
    <col min="3078" max="3078" width="0" hidden="1" customWidth="1"/>
    <col min="3079" max="3079" width="28.7109375" customWidth="1"/>
    <col min="3080" max="3080" width="7.7109375" customWidth="1"/>
    <col min="3081" max="3085" width="0" hidden="1" customWidth="1"/>
    <col min="3086" max="3087" width="7.42578125" customWidth="1"/>
    <col min="3088" max="3088" width="0" hidden="1" customWidth="1"/>
    <col min="3089" max="3089" width="7.42578125" customWidth="1"/>
    <col min="3329" max="3329" width="3.85546875" customWidth="1"/>
    <col min="3330" max="3330" width="18" customWidth="1"/>
    <col min="3331" max="3331" width="14.28515625" customWidth="1"/>
    <col min="3332" max="3332" width="12" customWidth="1"/>
    <col min="3333" max="3333" width="10.5703125" customWidth="1"/>
    <col min="3334" max="3334" width="0" hidden="1" customWidth="1"/>
    <col min="3335" max="3335" width="28.7109375" customWidth="1"/>
    <col min="3336" max="3336" width="7.7109375" customWidth="1"/>
    <col min="3337" max="3341" width="0" hidden="1" customWidth="1"/>
    <col min="3342" max="3343" width="7.42578125" customWidth="1"/>
    <col min="3344" max="3344" width="0" hidden="1" customWidth="1"/>
    <col min="3345" max="3345" width="7.42578125" customWidth="1"/>
    <col min="3585" max="3585" width="3.85546875" customWidth="1"/>
    <col min="3586" max="3586" width="18" customWidth="1"/>
    <col min="3587" max="3587" width="14.28515625" customWidth="1"/>
    <col min="3588" max="3588" width="12" customWidth="1"/>
    <col min="3589" max="3589" width="10.5703125" customWidth="1"/>
    <col min="3590" max="3590" width="0" hidden="1" customWidth="1"/>
    <col min="3591" max="3591" width="28.7109375" customWidth="1"/>
    <col min="3592" max="3592" width="7.7109375" customWidth="1"/>
    <col min="3593" max="3597" width="0" hidden="1" customWidth="1"/>
    <col min="3598" max="3599" width="7.42578125" customWidth="1"/>
    <col min="3600" max="3600" width="0" hidden="1" customWidth="1"/>
    <col min="3601" max="3601" width="7.42578125" customWidth="1"/>
    <col min="3841" max="3841" width="3.85546875" customWidth="1"/>
    <col min="3842" max="3842" width="18" customWidth="1"/>
    <col min="3843" max="3843" width="14.28515625" customWidth="1"/>
    <col min="3844" max="3844" width="12" customWidth="1"/>
    <col min="3845" max="3845" width="10.5703125" customWidth="1"/>
    <col min="3846" max="3846" width="0" hidden="1" customWidth="1"/>
    <col min="3847" max="3847" width="28.7109375" customWidth="1"/>
    <col min="3848" max="3848" width="7.7109375" customWidth="1"/>
    <col min="3849" max="3853" width="0" hidden="1" customWidth="1"/>
    <col min="3854" max="3855" width="7.42578125" customWidth="1"/>
    <col min="3856" max="3856" width="0" hidden="1" customWidth="1"/>
    <col min="3857" max="3857" width="7.42578125" customWidth="1"/>
    <col min="4097" max="4097" width="3.85546875" customWidth="1"/>
    <col min="4098" max="4098" width="18" customWidth="1"/>
    <col min="4099" max="4099" width="14.28515625" customWidth="1"/>
    <col min="4100" max="4100" width="12" customWidth="1"/>
    <col min="4101" max="4101" width="10.5703125" customWidth="1"/>
    <col min="4102" max="4102" width="0" hidden="1" customWidth="1"/>
    <col min="4103" max="4103" width="28.7109375" customWidth="1"/>
    <col min="4104" max="4104" width="7.7109375" customWidth="1"/>
    <col min="4105" max="4109" width="0" hidden="1" customWidth="1"/>
    <col min="4110" max="4111" width="7.42578125" customWidth="1"/>
    <col min="4112" max="4112" width="0" hidden="1" customWidth="1"/>
    <col min="4113" max="4113" width="7.42578125" customWidth="1"/>
    <col min="4353" max="4353" width="3.85546875" customWidth="1"/>
    <col min="4354" max="4354" width="18" customWidth="1"/>
    <col min="4355" max="4355" width="14.28515625" customWidth="1"/>
    <col min="4356" max="4356" width="12" customWidth="1"/>
    <col min="4357" max="4357" width="10.5703125" customWidth="1"/>
    <col min="4358" max="4358" width="0" hidden="1" customWidth="1"/>
    <col min="4359" max="4359" width="28.7109375" customWidth="1"/>
    <col min="4360" max="4360" width="7.7109375" customWidth="1"/>
    <col min="4361" max="4365" width="0" hidden="1" customWidth="1"/>
    <col min="4366" max="4367" width="7.42578125" customWidth="1"/>
    <col min="4368" max="4368" width="0" hidden="1" customWidth="1"/>
    <col min="4369" max="4369" width="7.42578125" customWidth="1"/>
    <col min="4609" max="4609" width="3.85546875" customWidth="1"/>
    <col min="4610" max="4610" width="18" customWidth="1"/>
    <col min="4611" max="4611" width="14.28515625" customWidth="1"/>
    <col min="4612" max="4612" width="12" customWidth="1"/>
    <col min="4613" max="4613" width="10.5703125" customWidth="1"/>
    <col min="4614" max="4614" width="0" hidden="1" customWidth="1"/>
    <col min="4615" max="4615" width="28.7109375" customWidth="1"/>
    <col min="4616" max="4616" width="7.7109375" customWidth="1"/>
    <col min="4617" max="4621" width="0" hidden="1" customWidth="1"/>
    <col min="4622" max="4623" width="7.42578125" customWidth="1"/>
    <col min="4624" max="4624" width="0" hidden="1" customWidth="1"/>
    <col min="4625" max="4625" width="7.42578125" customWidth="1"/>
    <col min="4865" max="4865" width="3.85546875" customWidth="1"/>
    <col min="4866" max="4866" width="18" customWidth="1"/>
    <col min="4867" max="4867" width="14.28515625" customWidth="1"/>
    <col min="4868" max="4868" width="12" customWidth="1"/>
    <col min="4869" max="4869" width="10.5703125" customWidth="1"/>
    <col min="4870" max="4870" width="0" hidden="1" customWidth="1"/>
    <col min="4871" max="4871" width="28.7109375" customWidth="1"/>
    <col min="4872" max="4872" width="7.7109375" customWidth="1"/>
    <col min="4873" max="4877" width="0" hidden="1" customWidth="1"/>
    <col min="4878" max="4879" width="7.42578125" customWidth="1"/>
    <col min="4880" max="4880" width="0" hidden="1" customWidth="1"/>
    <col min="4881" max="4881" width="7.42578125" customWidth="1"/>
    <col min="5121" max="5121" width="3.85546875" customWidth="1"/>
    <col min="5122" max="5122" width="18" customWidth="1"/>
    <col min="5123" max="5123" width="14.28515625" customWidth="1"/>
    <col min="5124" max="5124" width="12" customWidth="1"/>
    <col min="5125" max="5125" width="10.5703125" customWidth="1"/>
    <col min="5126" max="5126" width="0" hidden="1" customWidth="1"/>
    <col min="5127" max="5127" width="28.7109375" customWidth="1"/>
    <col min="5128" max="5128" width="7.7109375" customWidth="1"/>
    <col min="5129" max="5133" width="0" hidden="1" customWidth="1"/>
    <col min="5134" max="5135" width="7.42578125" customWidth="1"/>
    <col min="5136" max="5136" width="0" hidden="1" customWidth="1"/>
    <col min="5137" max="5137" width="7.42578125" customWidth="1"/>
    <col min="5377" max="5377" width="3.85546875" customWidth="1"/>
    <col min="5378" max="5378" width="18" customWidth="1"/>
    <col min="5379" max="5379" width="14.28515625" customWidth="1"/>
    <col min="5380" max="5380" width="12" customWidth="1"/>
    <col min="5381" max="5381" width="10.5703125" customWidth="1"/>
    <col min="5382" max="5382" width="0" hidden="1" customWidth="1"/>
    <col min="5383" max="5383" width="28.7109375" customWidth="1"/>
    <col min="5384" max="5384" width="7.7109375" customWidth="1"/>
    <col min="5385" max="5389" width="0" hidden="1" customWidth="1"/>
    <col min="5390" max="5391" width="7.42578125" customWidth="1"/>
    <col min="5392" max="5392" width="0" hidden="1" customWidth="1"/>
    <col min="5393" max="5393" width="7.42578125" customWidth="1"/>
    <col min="5633" max="5633" width="3.85546875" customWidth="1"/>
    <col min="5634" max="5634" width="18" customWidth="1"/>
    <col min="5635" max="5635" width="14.28515625" customWidth="1"/>
    <col min="5636" max="5636" width="12" customWidth="1"/>
    <col min="5637" max="5637" width="10.5703125" customWidth="1"/>
    <col min="5638" max="5638" width="0" hidden="1" customWidth="1"/>
    <col min="5639" max="5639" width="28.7109375" customWidth="1"/>
    <col min="5640" max="5640" width="7.7109375" customWidth="1"/>
    <col min="5641" max="5645" width="0" hidden="1" customWidth="1"/>
    <col min="5646" max="5647" width="7.42578125" customWidth="1"/>
    <col min="5648" max="5648" width="0" hidden="1" customWidth="1"/>
    <col min="5649" max="5649" width="7.42578125" customWidth="1"/>
    <col min="5889" max="5889" width="3.85546875" customWidth="1"/>
    <col min="5890" max="5890" width="18" customWidth="1"/>
    <col min="5891" max="5891" width="14.28515625" customWidth="1"/>
    <col min="5892" max="5892" width="12" customWidth="1"/>
    <col min="5893" max="5893" width="10.5703125" customWidth="1"/>
    <col min="5894" max="5894" width="0" hidden="1" customWidth="1"/>
    <col min="5895" max="5895" width="28.7109375" customWidth="1"/>
    <col min="5896" max="5896" width="7.7109375" customWidth="1"/>
    <col min="5897" max="5901" width="0" hidden="1" customWidth="1"/>
    <col min="5902" max="5903" width="7.42578125" customWidth="1"/>
    <col min="5904" max="5904" width="0" hidden="1" customWidth="1"/>
    <col min="5905" max="5905" width="7.42578125" customWidth="1"/>
    <col min="6145" max="6145" width="3.85546875" customWidth="1"/>
    <col min="6146" max="6146" width="18" customWidth="1"/>
    <col min="6147" max="6147" width="14.28515625" customWidth="1"/>
    <col min="6148" max="6148" width="12" customWidth="1"/>
    <col min="6149" max="6149" width="10.5703125" customWidth="1"/>
    <col min="6150" max="6150" width="0" hidden="1" customWidth="1"/>
    <col min="6151" max="6151" width="28.7109375" customWidth="1"/>
    <col min="6152" max="6152" width="7.7109375" customWidth="1"/>
    <col min="6153" max="6157" width="0" hidden="1" customWidth="1"/>
    <col min="6158" max="6159" width="7.42578125" customWidth="1"/>
    <col min="6160" max="6160" width="0" hidden="1" customWidth="1"/>
    <col min="6161" max="6161" width="7.42578125" customWidth="1"/>
    <col min="6401" max="6401" width="3.85546875" customWidth="1"/>
    <col min="6402" max="6402" width="18" customWidth="1"/>
    <col min="6403" max="6403" width="14.28515625" customWidth="1"/>
    <col min="6404" max="6404" width="12" customWidth="1"/>
    <col min="6405" max="6405" width="10.5703125" customWidth="1"/>
    <col min="6406" max="6406" width="0" hidden="1" customWidth="1"/>
    <col min="6407" max="6407" width="28.7109375" customWidth="1"/>
    <col min="6408" max="6408" width="7.7109375" customWidth="1"/>
    <col min="6409" max="6413" width="0" hidden="1" customWidth="1"/>
    <col min="6414" max="6415" width="7.42578125" customWidth="1"/>
    <col min="6416" max="6416" width="0" hidden="1" customWidth="1"/>
    <col min="6417" max="6417" width="7.42578125" customWidth="1"/>
    <col min="6657" max="6657" width="3.85546875" customWidth="1"/>
    <col min="6658" max="6658" width="18" customWidth="1"/>
    <col min="6659" max="6659" width="14.28515625" customWidth="1"/>
    <col min="6660" max="6660" width="12" customWidth="1"/>
    <col min="6661" max="6661" width="10.5703125" customWidth="1"/>
    <col min="6662" max="6662" width="0" hidden="1" customWidth="1"/>
    <col min="6663" max="6663" width="28.7109375" customWidth="1"/>
    <col min="6664" max="6664" width="7.7109375" customWidth="1"/>
    <col min="6665" max="6669" width="0" hidden="1" customWidth="1"/>
    <col min="6670" max="6671" width="7.42578125" customWidth="1"/>
    <col min="6672" max="6672" width="0" hidden="1" customWidth="1"/>
    <col min="6673" max="6673" width="7.42578125" customWidth="1"/>
    <col min="6913" max="6913" width="3.85546875" customWidth="1"/>
    <col min="6914" max="6914" width="18" customWidth="1"/>
    <col min="6915" max="6915" width="14.28515625" customWidth="1"/>
    <col min="6916" max="6916" width="12" customWidth="1"/>
    <col min="6917" max="6917" width="10.5703125" customWidth="1"/>
    <col min="6918" max="6918" width="0" hidden="1" customWidth="1"/>
    <col min="6919" max="6919" width="28.7109375" customWidth="1"/>
    <col min="6920" max="6920" width="7.7109375" customWidth="1"/>
    <col min="6921" max="6925" width="0" hidden="1" customWidth="1"/>
    <col min="6926" max="6927" width="7.42578125" customWidth="1"/>
    <col min="6928" max="6928" width="0" hidden="1" customWidth="1"/>
    <col min="6929" max="6929" width="7.42578125" customWidth="1"/>
    <col min="7169" max="7169" width="3.85546875" customWidth="1"/>
    <col min="7170" max="7170" width="18" customWidth="1"/>
    <col min="7171" max="7171" width="14.28515625" customWidth="1"/>
    <col min="7172" max="7172" width="12" customWidth="1"/>
    <col min="7173" max="7173" width="10.5703125" customWidth="1"/>
    <col min="7174" max="7174" width="0" hidden="1" customWidth="1"/>
    <col min="7175" max="7175" width="28.7109375" customWidth="1"/>
    <col min="7176" max="7176" width="7.7109375" customWidth="1"/>
    <col min="7177" max="7181" width="0" hidden="1" customWidth="1"/>
    <col min="7182" max="7183" width="7.42578125" customWidth="1"/>
    <col min="7184" max="7184" width="0" hidden="1" customWidth="1"/>
    <col min="7185" max="7185" width="7.42578125" customWidth="1"/>
    <col min="7425" max="7425" width="3.85546875" customWidth="1"/>
    <col min="7426" max="7426" width="18" customWidth="1"/>
    <col min="7427" max="7427" width="14.28515625" customWidth="1"/>
    <col min="7428" max="7428" width="12" customWidth="1"/>
    <col min="7429" max="7429" width="10.5703125" customWidth="1"/>
    <col min="7430" max="7430" width="0" hidden="1" customWidth="1"/>
    <col min="7431" max="7431" width="28.7109375" customWidth="1"/>
    <col min="7432" max="7432" width="7.7109375" customWidth="1"/>
    <col min="7433" max="7437" width="0" hidden="1" customWidth="1"/>
    <col min="7438" max="7439" width="7.42578125" customWidth="1"/>
    <col min="7440" max="7440" width="0" hidden="1" customWidth="1"/>
    <col min="7441" max="7441" width="7.42578125" customWidth="1"/>
    <col min="7681" max="7681" width="3.85546875" customWidth="1"/>
    <col min="7682" max="7682" width="18" customWidth="1"/>
    <col min="7683" max="7683" width="14.28515625" customWidth="1"/>
    <col min="7684" max="7684" width="12" customWidth="1"/>
    <col min="7685" max="7685" width="10.5703125" customWidth="1"/>
    <col min="7686" max="7686" width="0" hidden="1" customWidth="1"/>
    <col min="7687" max="7687" width="28.7109375" customWidth="1"/>
    <col min="7688" max="7688" width="7.7109375" customWidth="1"/>
    <col min="7689" max="7693" width="0" hidden="1" customWidth="1"/>
    <col min="7694" max="7695" width="7.42578125" customWidth="1"/>
    <col min="7696" max="7696" width="0" hidden="1" customWidth="1"/>
    <col min="7697" max="7697" width="7.42578125" customWidth="1"/>
    <col min="7937" max="7937" width="3.85546875" customWidth="1"/>
    <col min="7938" max="7938" width="18" customWidth="1"/>
    <col min="7939" max="7939" width="14.28515625" customWidth="1"/>
    <col min="7940" max="7940" width="12" customWidth="1"/>
    <col min="7941" max="7941" width="10.5703125" customWidth="1"/>
    <col min="7942" max="7942" width="0" hidden="1" customWidth="1"/>
    <col min="7943" max="7943" width="28.7109375" customWidth="1"/>
    <col min="7944" max="7944" width="7.7109375" customWidth="1"/>
    <col min="7945" max="7949" width="0" hidden="1" customWidth="1"/>
    <col min="7950" max="7951" width="7.42578125" customWidth="1"/>
    <col min="7952" max="7952" width="0" hidden="1" customWidth="1"/>
    <col min="7953" max="7953" width="7.42578125" customWidth="1"/>
    <col min="8193" max="8193" width="3.85546875" customWidth="1"/>
    <col min="8194" max="8194" width="18" customWidth="1"/>
    <col min="8195" max="8195" width="14.28515625" customWidth="1"/>
    <col min="8196" max="8196" width="12" customWidth="1"/>
    <col min="8197" max="8197" width="10.5703125" customWidth="1"/>
    <col min="8198" max="8198" width="0" hidden="1" customWidth="1"/>
    <col min="8199" max="8199" width="28.7109375" customWidth="1"/>
    <col min="8200" max="8200" width="7.7109375" customWidth="1"/>
    <col min="8201" max="8205" width="0" hidden="1" customWidth="1"/>
    <col min="8206" max="8207" width="7.42578125" customWidth="1"/>
    <col min="8208" max="8208" width="0" hidden="1" customWidth="1"/>
    <col min="8209" max="8209" width="7.42578125" customWidth="1"/>
    <col min="8449" max="8449" width="3.85546875" customWidth="1"/>
    <col min="8450" max="8450" width="18" customWidth="1"/>
    <col min="8451" max="8451" width="14.28515625" customWidth="1"/>
    <col min="8452" max="8452" width="12" customWidth="1"/>
    <col min="8453" max="8453" width="10.5703125" customWidth="1"/>
    <col min="8454" max="8454" width="0" hidden="1" customWidth="1"/>
    <col min="8455" max="8455" width="28.7109375" customWidth="1"/>
    <col min="8456" max="8456" width="7.7109375" customWidth="1"/>
    <col min="8457" max="8461" width="0" hidden="1" customWidth="1"/>
    <col min="8462" max="8463" width="7.42578125" customWidth="1"/>
    <col min="8464" max="8464" width="0" hidden="1" customWidth="1"/>
    <col min="8465" max="8465" width="7.42578125" customWidth="1"/>
    <col min="8705" max="8705" width="3.85546875" customWidth="1"/>
    <col min="8706" max="8706" width="18" customWidth="1"/>
    <col min="8707" max="8707" width="14.28515625" customWidth="1"/>
    <col min="8708" max="8708" width="12" customWidth="1"/>
    <col min="8709" max="8709" width="10.5703125" customWidth="1"/>
    <col min="8710" max="8710" width="0" hidden="1" customWidth="1"/>
    <col min="8711" max="8711" width="28.7109375" customWidth="1"/>
    <col min="8712" max="8712" width="7.7109375" customWidth="1"/>
    <col min="8713" max="8717" width="0" hidden="1" customWidth="1"/>
    <col min="8718" max="8719" width="7.42578125" customWidth="1"/>
    <col min="8720" max="8720" width="0" hidden="1" customWidth="1"/>
    <col min="8721" max="8721" width="7.42578125" customWidth="1"/>
    <col min="8961" max="8961" width="3.85546875" customWidth="1"/>
    <col min="8962" max="8962" width="18" customWidth="1"/>
    <col min="8963" max="8963" width="14.28515625" customWidth="1"/>
    <col min="8964" max="8964" width="12" customWidth="1"/>
    <col min="8965" max="8965" width="10.5703125" customWidth="1"/>
    <col min="8966" max="8966" width="0" hidden="1" customWidth="1"/>
    <col min="8967" max="8967" width="28.7109375" customWidth="1"/>
    <col min="8968" max="8968" width="7.7109375" customWidth="1"/>
    <col min="8969" max="8973" width="0" hidden="1" customWidth="1"/>
    <col min="8974" max="8975" width="7.42578125" customWidth="1"/>
    <col min="8976" max="8976" width="0" hidden="1" customWidth="1"/>
    <col min="8977" max="8977" width="7.42578125" customWidth="1"/>
    <col min="9217" max="9217" width="3.85546875" customWidth="1"/>
    <col min="9218" max="9218" width="18" customWidth="1"/>
    <col min="9219" max="9219" width="14.28515625" customWidth="1"/>
    <col min="9220" max="9220" width="12" customWidth="1"/>
    <col min="9221" max="9221" width="10.5703125" customWidth="1"/>
    <col min="9222" max="9222" width="0" hidden="1" customWidth="1"/>
    <col min="9223" max="9223" width="28.7109375" customWidth="1"/>
    <col min="9224" max="9224" width="7.7109375" customWidth="1"/>
    <col min="9225" max="9229" width="0" hidden="1" customWidth="1"/>
    <col min="9230" max="9231" width="7.42578125" customWidth="1"/>
    <col min="9232" max="9232" width="0" hidden="1" customWidth="1"/>
    <col min="9233" max="9233" width="7.42578125" customWidth="1"/>
    <col min="9473" max="9473" width="3.85546875" customWidth="1"/>
    <col min="9474" max="9474" width="18" customWidth="1"/>
    <col min="9475" max="9475" width="14.28515625" customWidth="1"/>
    <col min="9476" max="9476" width="12" customWidth="1"/>
    <col min="9477" max="9477" width="10.5703125" customWidth="1"/>
    <col min="9478" max="9478" width="0" hidden="1" customWidth="1"/>
    <col min="9479" max="9479" width="28.7109375" customWidth="1"/>
    <col min="9480" max="9480" width="7.7109375" customWidth="1"/>
    <col min="9481" max="9485" width="0" hidden="1" customWidth="1"/>
    <col min="9486" max="9487" width="7.42578125" customWidth="1"/>
    <col min="9488" max="9488" width="0" hidden="1" customWidth="1"/>
    <col min="9489" max="9489" width="7.42578125" customWidth="1"/>
    <col min="9729" max="9729" width="3.85546875" customWidth="1"/>
    <col min="9730" max="9730" width="18" customWidth="1"/>
    <col min="9731" max="9731" width="14.28515625" customWidth="1"/>
    <col min="9732" max="9732" width="12" customWidth="1"/>
    <col min="9733" max="9733" width="10.5703125" customWidth="1"/>
    <col min="9734" max="9734" width="0" hidden="1" customWidth="1"/>
    <col min="9735" max="9735" width="28.7109375" customWidth="1"/>
    <col min="9736" max="9736" width="7.7109375" customWidth="1"/>
    <col min="9737" max="9741" width="0" hidden="1" customWidth="1"/>
    <col min="9742" max="9743" width="7.42578125" customWidth="1"/>
    <col min="9744" max="9744" width="0" hidden="1" customWidth="1"/>
    <col min="9745" max="9745" width="7.42578125" customWidth="1"/>
    <col min="9985" max="9985" width="3.85546875" customWidth="1"/>
    <col min="9986" max="9986" width="18" customWidth="1"/>
    <col min="9987" max="9987" width="14.28515625" customWidth="1"/>
    <col min="9988" max="9988" width="12" customWidth="1"/>
    <col min="9989" max="9989" width="10.5703125" customWidth="1"/>
    <col min="9990" max="9990" width="0" hidden="1" customWidth="1"/>
    <col min="9991" max="9991" width="28.7109375" customWidth="1"/>
    <col min="9992" max="9992" width="7.7109375" customWidth="1"/>
    <col min="9993" max="9997" width="0" hidden="1" customWidth="1"/>
    <col min="9998" max="9999" width="7.42578125" customWidth="1"/>
    <col min="10000" max="10000" width="0" hidden="1" customWidth="1"/>
    <col min="10001" max="10001" width="7.42578125" customWidth="1"/>
    <col min="10241" max="10241" width="3.85546875" customWidth="1"/>
    <col min="10242" max="10242" width="18" customWidth="1"/>
    <col min="10243" max="10243" width="14.28515625" customWidth="1"/>
    <col min="10244" max="10244" width="12" customWidth="1"/>
    <col min="10245" max="10245" width="10.5703125" customWidth="1"/>
    <col min="10246" max="10246" width="0" hidden="1" customWidth="1"/>
    <col min="10247" max="10247" width="28.7109375" customWidth="1"/>
    <col min="10248" max="10248" width="7.7109375" customWidth="1"/>
    <col min="10249" max="10253" width="0" hidden="1" customWidth="1"/>
    <col min="10254" max="10255" width="7.42578125" customWidth="1"/>
    <col min="10256" max="10256" width="0" hidden="1" customWidth="1"/>
    <col min="10257" max="10257" width="7.42578125" customWidth="1"/>
    <col min="10497" max="10497" width="3.85546875" customWidth="1"/>
    <col min="10498" max="10498" width="18" customWidth="1"/>
    <col min="10499" max="10499" width="14.28515625" customWidth="1"/>
    <col min="10500" max="10500" width="12" customWidth="1"/>
    <col min="10501" max="10501" width="10.5703125" customWidth="1"/>
    <col min="10502" max="10502" width="0" hidden="1" customWidth="1"/>
    <col min="10503" max="10503" width="28.7109375" customWidth="1"/>
    <col min="10504" max="10504" width="7.7109375" customWidth="1"/>
    <col min="10505" max="10509" width="0" hidden="1" customWidth="1"/>
    <col min="10510" max="10511" width="7.42578125" customWidth="1"/>
    <col min="10512" max="10512" width="0" hidden="1" customWidth="1"/>
    <col min="10513" max="10513" width="7.42578125" customWidth="1"/>
    <col min="10753" max="10753" width="3.85546875" customWidth="1"/>
    <col min="10754" max="10754" width="18" customWidth="1"/>
    <col min="10755" max="10755" width="14.28515625" customWidth="1"/>
    <col min="10756" max="10756" width="12" customWidth="1"/>
    <col min="10757" max="10757" width="10.5703125" customWidth="1"/>
    <col min="10758" max="10758" width="0" hidden="1" customWidth="1"/>
    <col min="10759" max="10759" width="28.7109375" customWidth="1"/>
    <col min="10760" max="10760" width="7.7109375" customWidth="1"/>
    <col min="10761" max="10765" width="0" hidden="1" customWidth="1"/>
    <col min="10766" max="10767" width="7.42578125" customWidth="1"/>
    <col min="10768" max="10768" width="0" hidden="1" customWidth="1"/>
    <col min="10769" max="10769" width="7.42578125" customWidth="1"/>
    <col min="11009" max="11009" width="3.85546875" customWidth="1"/>
    <col min="11010" max="11010" width="18" customWidth="1"/>
    <col min="11011" max="11011" width="14.28515625" customWidth="1"/>
    <col min="11012" max="11012" width="12" customWidth="1"/>
    <col min="11013" max="11013" width="10.5703125" customWidth="1"/>
    <col min="11014" max="11014" width="0" hidden="1" customWidth="1"/>
    <col min="11015" max="11015" width="28.7109375" customWidth="1"/>
    <col min="11016" max="11016" width="7.7109375" customWidth="1"/>
    <col min="11017" max="11021" width="0" hidden="1" customWidth="1"/>
    <col min="11022" max="11023" width="7.42578125" customWidth="1"/>
    <col min="11024" max="11024" width="0" hidden="1" customWidth="1"/>
    <col min="11025" max="11025" width="7.42578125" customWidth="1"/>
    <col min="11265" max="11265" width="3.85546875" customWidth="1"/>
    <col min="11266" max="11266" width="18" customWidth="1"/>
    <col min="11267" max="11267" width="14.28515625" customWidth="1"/>
    <col min="11268" max="11268" width="12" customWidth="1"/>
    <col min="11269" max="11269" width="10.5703125" customWidth="1"/>
    <col min="11270" max="11270" width="0" hidden="1" customWidth="1"/>
    <col min="11271" max="11271" width="28.7109375" customWidth="1"/>
    <col min="11272" max="11272" width="7.7109375" customWidth="1"/>
    <col min="11273" max="11277" width="0" hidden="1" customWidth="1"/>
    <col min="11278" max="11279" width="7.42578125" customWidth="1"/>
    <col min="11280" max="11280" width="0" hidden="1" customWidth="1"/>
    <col min="11281" max="11281" width="7.42578125" customWidth="1"/>
    <col min="11521" max="11521" width="3.85546875" customWidth="1"/>
    <col min="11522" max="11522" width="18" customWidth="1"/>
    <col min="11523" max="11523" width="14.28515625" customWidth="1"/>
    <col min="11524" max="11524" width="12" customWidth="1"/>
    <col min="11525" max="11525" width="10.5703125" customWidth="1"/>
    <col min="11526" max="11526" width="0" hidden="1" customWidth="1"/>
    <col min="11527" max="11527" width="28.7109375" customWidth="1"/>
    <col min="11528" max="11528" width="7.7109375" customWidth="1"/>
    <col min="11529" max="11533" width="0" hidden="1" customWidth="1"/>
    <col min="11534" max="11535" width="7.42578125" customWidth="1"/>
    <col min="11536" max="11536" width="0" hidden="1" customWidth="1"/>
    <col min="11537" max="11537" width="7.42578125" customWidth="1"/>
    <col min="11777" max="11777" width="3.85546875" customWidth="1"/>
    <col min="11778" max="11778" width="18" customWidth="1"/>
    <col min="11779" max="11779" width="14.28515625" customWidth="1"/>
    <col min="11780" max="11780" width="12" customWidth="1"/>
    <col min="11781" max="11781" width="10.5703125" customWidth="1"/>
    <col min="11782" max="11782" width="0" hidden="1" customWidth="1"/>
    <col min="11783" max="11783" width="28.7109375" customWidth="1"/>
    <col min="11784" max="11784" width="7.7109375" customWidth="1"/>
    <col min="11785" max="11789" width="0" hidden="1" customWidth="1"/>
    <col min="11790" max="11791" width="7.42578125" customWidth="1"/>
    <col min="11792" max="11792" width="0" hidden="1" customWidth="1"/>
    <col min="11793" max="11793" width="7.42578125" customWidth="1"/>
    <col min="12033" max="12033" width="3.85546875" customWidth="1"/>
    <col min="12034" max="12034" width="18" customWidth="1"/>
    <col min="12035" max="12035" width="14.28515625" customWidth="1"/>
    <col min="12036" max="12036" width="12" customWidth="1"/>
    <col min="12037" max="12037" width="10.5703125" customWidth="1"/>
    <col min="12038" max="12038" width="0" hidden="1" customWidth="1"/>
    <col min="12039" max="12039" width="28.7109375" customWidth="1"/>
    <col min="12040" max="12040" width="7.7109375" customWidth="1"/>
    <col min="12041" max="12045" width="0" hidden="1" customWidth="1"/>
    <col min="12046" max="12047" width="7.42578125" customWidth="1"/>
    <col min="12048" max="12048" width="0" hidden="1" customWidth="1"/>
    <col min="12049" max="12049" width="7.42578125" customWidth="1"/>
    <col min="12289" max="12289" width="3.85546875" customWidth="1"/>
    <col min="12290" max="12290" width="18" customWidth="1"/>
    <col min="12291" max="12291" width="14.28515625" customWidth="1"/>
    <col min="12292" max="12292" width="12" customWidth="1"/>
    <col min="12293" max="12293" width="10.5703125" customWidth="1"/>
    <col min="12294" max="12294" width="0" hidden="1" customWidth="1"/>
    <col min="12295" max="12295" width="28.7109375" customWidth="1"/>
    <col min="12296" max="12296" width="7.7109375" customWidth="1"/>
    <col min="12297" max="12301" width="0" hidden="1" customWidth="1"/>
    <col min="12302" max="12303" width="7.42578125" customWidth="1"/>
    <col min="12304" max="12304" width="0" hidden="1" customWidth="1"/>
    <col min="12305" max="12305" width="7.42578125" customWidth="1"/>
    <col min="12545" max="12545" width="3.85546875" customWidth="1"/>
    <col min="12546" max="12546" width="18" customWidth="1"/>
    <col min="12547" max="12547" width="14.28515625" customWidth="1"/>
    <col min="12548" max="12548" width="12" customWidth="1"/>
    <col min="12549" max="12549" width="10.5703125" customWidth="1"/>
    <col min="12550" max="12550" width="0" hidden="1" customWidth="1"/>
    <col min="12551" max="12551" width="28.7109375" customWidth="1"/>
    <col min="12552" max="12552" width="7.7109375" customWidth="1"/>
    <col min="12553" max="12557" width="0" hidden="1" customWidth="1"/>
    <col min="12558" max="12559" width="7.42578125" customWidth="1"/>
    <col min="12560" max="12560" width="0" hidden="1" customWidth="1"/>
    <col min="12561" max="12561" width="7.42578125" customWidth="1"/>
    <col min="12801" max="12801" width="3.85546875" customWidth="1"/>
    <col min="12802" max="12802" width="18" customWidth="1"/>
    <col min="12803" max="12803" width="14.28515625" customWidth="1"/>
    <col min="12804" max="12804" width="12" customWidth="1"/>
    <col min="12805" max="12805" width="10.5703125" customWidth="1"/>
    <col min="12806" max="12806" width="0" hidden="1" customWidth="1"/>
    <col min="12807" max="12807" width="28.7109375" customWidth="1"/>
    <col min="12808" max="12808" width="7.7109375" customWidth="1"/>
    <col min="12809" max="12813" width="0" hidden="1" customWidth="1"/>
    <col min="12814" max="12815" width="7.42578125" customWidth="1"/>
    <col min="12816" max="12816" width="0" hidden="1" customWidth="1"/>
    <col min="12817" max="12817" width="7.42578125" customWidth="1"/>
    <col min="13057" max="13057" width="3.85546875" customWidth="1"/>
    <col min="13058" max="13058" width="18" customWidth="1"/>
    <col min="13059" max="13059" width="14.28515625" customWidth="1"/>
    <col min="13060" max="13060" width="12" customWidth="1"/>
    <col min="13061" max="13061" width="10.5703125" customWidth="1"/>
    <col min="13062" max="13062" width="0" hidden="1" customWidth="1"/>
    <col min="13063" max="13063" width="28.7109375" customWidth="1"/>
    <col min="13064" max="13064" width="7.7109375" customWidth="1"/>
    <col min="13065" max="13069" width="0" hidden="1" customWidth="1"/>
    <col min="13070" max="13071" width="7.42578125" customWidth="1"/>
    <col min="13072" max="13072" width="0" hidden="1" customWidth="1"/>
    <col min="13073" max="13073" width="7.42578125" customWidth="1"/>
    <col min="13313" max="13313" width="3.85546875" customWidth="1"/>
    <col min="13314" max="13314" width="18" customWidth="1"/>
    <col min="13315" max="13315" width="14.28515625" customWidth="1"/>
    <col min="13316" max="13316" width="12" customWidth="1"/>
    <col min="13317" max="13317" width="10.5703125" customWidth="1"/>
    <col min="13318" max="13318" width="0" hidden="1" customWidth="1"/>
    <col min="13319" max="13319" width="28.7109375" customWidth="1"/>
    <col min="13320" max="13320" width="7.7109375" customWidth="1"/>
    <col min="13321" max="13325" width="0" hidden="1" customWidth="1"/>
    <col min="13326" max="13327" width="7.42578125" customWidth="1"/>
    <col min="13328" max="13328" width="0" hidden="1" customWidth="1"/>
    <col min="13329" max="13329" width="7.42578125" customWidth="1"/>
    <col min="13569" max="13569" width="3.85546875" customWidth="1"/>
    <col min="13570" max="13570" width="18" customWidth="1"/>
    <col min="13571" max="13571" width="14.28515625" customWidth="1"/>
    <col min="13572" max="13572" width="12" customWidth="1"/>
    <col min="13573" max="13573" width="10.5703125" customWidth="1"/>
    <col min="13574" max="13574" width="0" hidden="1" customWidth="1"/>
    <col min="13575" max="13575" width="28.7109375" customWidth="1"/>
    <col min="13576" max="13576" width="7.7109375" customWidth="1"/>
    <col min="13577" max="13581" width="0" hidden="1" customWidth="1"/>
    <col min="13582" max="13583" width="7.42578125" customWidth="1"/>
    <col min="13584" max="13584" width="0" hidden="1" customWidth="1"/>
    <col min="13585" max="13585" width="7.42578125" customWidth="1"/>
    <col min="13825" max="13825" width="3.85546875" customWidth="1"/>
    <col min="13826" max="13826" width="18" customWidth="1"/>
    <col min="13827" max="13827" width="14.28515625" customWidth="1"/>
    <col min="13828" max="13828" width="12" customWidth="1"/>
    <col min="13829" max="13829" width="10.5703125" customWidth="1"/>
    <col min="13830" max="13830" width="0" hidden="1" customWidth="1"/>
    <col min="13831" max="13831" width="28.7109375" customWidth="1"/>
    <col min="13832" max="13832" width="7.7109375" customWidth="1"/>
    <col min="13833" max="13837" width="0" hidden="1" customWidth="1"/>
    <col min="13838" max="13839" width="7.42578125" customWidth="1"/>
    <col min="13840" max="13840" width="0" hidden="1" customWidth="1"/>
    <col min="13841" max="13841" width="7.42578125" customWidth="1"/>
    <col min="14081" max="14081" width="3.85546875" customWidth="1"/>
    <col min="14082" max="14082" width="18" customWidth="1"/>
    <col min="14083" max="14083" width="14.28515625" customWidth="1"/>
    <col min="14084" max="14084" width="12" customWidth="1"/>
    <col min="14085" max="14085" width="10.5703125" customWidth="1"/>
    <col min="14086" max="14086" width="0" hidden="1" customWidth="1"/>
    <col min="14087" max="14087" width="28.7109375" customWidth="1"/>
    <col min="14088" max="14088" width="7.7109375" customWidth="1"/>
    <col min="14089" max="14093" width="0" hidden="1" customWidth="1"/>
    <col min="14094" max="14095" width="7.42578125" customWidth="1"/>
    <col min="14096" max="14096" width="0" hidden="1" customWidth="1"/>
    <col min="14097" max="14097" width="7.42578125" customWidth="1"/>
    <col min="14337" max="14337" width="3.85546875" customWidth="1"/>
    <col min="14338" max="14338" width="18" customWidth="1"/>
    <col min="14339" max="14339" width="14.28515625" customWidth="1"/>
    <col min="14340" max="14340" width="12" customWidth="1"/>
    <col min="14341" max="14341" width="10.5703125" customWidth="1"/>
    <col min="14342" max="14342" width="0" hidden="1" customWidth="1"/>
    <col min="14343" max="14343" width="28.7109375" customWidth="1"/>
    <col min="14344" max="14344" width="7.7109375" customWidth="1"/>
    <col min="14345" max="14349" width="0" hidden="1" customWidth="1"/>
    <col min="14350" max="14351" width="7.42578125" customWidth="1"/>
    <col min="14352" max="14352" width="0" hidden="1" customWidth="1"/>
    <col min="14353" max="14353" width="7.42578125" customWidth="1"/>
    <col min="14593" max="14593" width="3.85546875" customWidth="1"/>
    <col min="14594" max="14594" width="18" customWidth="1"/>
    <col min="14595" max="14595" width="14.28515625" customWidth="1"/>
    <col min="14596" max="14596" width="12" customWidth="1"/>
    <col min="14597" max="14597" width="10.5703125" customWidth="1"/>
    <col min="14598" max="14598" width="0" hidden="1" customWidth="1"/>
    <col min="14599" max="14599" width="28.7109375" customWidth="1"/>
    <col min="14600" max="14600" width="7.7109375" customWidth="1"/>
    <col min="14601" max="14605" width="0" hidden="1" customWidth="1"/>
    <col min="14606" max="14607" width="7.42578125" customWidth="1"/>
    <col min="14608" max="14608" width="0" hidden="1" customWidth="1"/>
    <col min="14609" max="14609" width="7.42578125" customWidth="1"/>
    <col min="14849" max="14849" width="3.85546875" customWidth="1"/>
    <col min="14850" max="14850" width="18" customWidth="1"/>
    <col min="14851" max="14851" width="14.28515625" customWidth="1"/>
    <col min="14852" max="14852" width="12" customWidth="1"/>
    <col min="14853" max="14853" width="10.5703125" customWidth="1"/>
    <col min="14854" max="14854" width="0" hidden="1" customWidth="1"/>
    <col min="14855" max="14855" width="28.7109375" customWidth="1"/>
    <col min="14856" max="14856" width="7.7109375" customWidth="1"/>
    <col min="14857" max="14861" width="0" hidden="1" customWidth="1"/>
    <col min="14862" max="14863" width="7.42578125" customWidth="1"/>
    <col min="14864" max="14864" width="0" hidden="1" customWidth="1"/>
    <col min="14865" max="14865" width="7.42578125" customWidth="1"/>
    <col min="15105" max="15105" width="3.85546875" customWidth="1"/>
    <col min="15106" max="15106" width="18" customWidth="1"/>
    <col min="15107" max="15107" width="14.28515625" customWidth="1"/>
    <col min="15108" max="15108" width="12" customWidth="1"/>
    <col min="15109" max="15109" width="10.5703125" customWidth="1"/>
    <col min="15110" max="15110" width="0" hidden="1" customWidth="1"/>
    <col min="15111" max="15111" width="28.7109375" customWidth="1"/>
    <col min="15112" max="15112" width="7.7109375" customWidth="1"/>
    <col min="15113" max="15117" width="0" hidden="1" customWidth="1"/>
    <col min="15118" max="15119" width="7.42578125" customWidth="1"/>
    <col min="15120" max="15120" width="0" hidden="1" customWidth="1"/>
    <col min="15121" max="15121" width="7.42578125" customWidth="1"/>
    <col min="15361" max="15361" width="3.85546875" customWidth="1"/>
    <col min="15362" max="15362" width="18" customWidth="1"/>
    <col min="15363" max="15363" width="14.28515625" customWidth="1"/>
    <col min="15364" max="15364" width="12" customWidth="1"/>
    <col min="15365" max="15365" width="10.5703125" customWidth="1"/>
    <col min="15366" max="15366" width="0" hidden="1" customWidth="1"/>
    <col min="15367" max="15367" width="28.7109375" customWidth="1"/>
    <col min="15368" max="15368" width="7.7109375" customWidth="1"/>
    <col min="15369" max="15373" width="0" hidden="1" customWidth="1"/>
    <col min="15374" max="15375" width="7.42578125" customWidth="1"/>
    <col min="15376" max="15376" width="0" hidden="1" customWidth="1"/>
    <col min="15377" max="15377" width="7.42578125" customWidth="1"/>
    <col min="15617" max="15617" width="3.85546875" customWidth="1"/>
    <col min="15618" max="15618" width="18" customWidth="1"/>
    <col min="15619" max="15619" width="14.28515625" customWidth="1"/>
    <col min="15620" max="15620" width="12" customWidth="1"/>
    <col min="15621" max="15621" width="10.5703125" customWidth="1"/>
    <col min="15622" max="15622" width="0" hidden="1" customWidth="1"/>
    <col min="15623" max="15623" width="28.7109375" customWidth="1"/>
    <col min="15624" max="15624" width="7.7109375" customWidth="1"/>
    <col min="15625" max="15629" width="0" hidden="1" customWidth="1"/>
    <col min="15630" max="15631" width="7.42578125" customWidth="1"/>
    <col min="15632" max="15632" width="0" hidden="1" customWidth="1"/>
    <col min="15633" max="15633" width="7.42578125" customWidth="1"/>
    <col min="15873" max="15873" width="3.85546875" customWidth="1"/>
    <col min="15874" max="15874" width="18" customWidth="1"/>
    <col min="15875" max="15875" width="14.28515625" customWidth="1"/>
    <col min="15876" max="15876" width="12" customWidth="1"/>
    <col min="15877" max="15877" width="10.5703125" customWidth="1"/>
    <col min="15878" max="15878" width="0" hidden="1" customWidth="1"/>
    <col min="15879" max="15879" width="28.7109375" customWidth="1"/>
    <col min="15880" max="15880" width="7.7109375" customWidth="1"/>
    <col min="15881" max="15885" width="0" hidden="1" customWidth="1"/>
    <col min="15886" max="15887" width="7.42578125" customWidth="1"/>
    <col min="15888" max="15888" width="0" hidden="1" customWidth="1"/>
    <col min="15889" max="15889" width="7.42578125" customWidth="1"/>
    <col min="16129" max="16129" width="3.85546875" customWidth="1"/>
    <col min="16130" max="16130" width="18" customWidth="1"/>
    <col min="16131" max="16131" width="14.28515625" customWidth="1"/>
    <col min="16132" max="16132" width="12" customWidth="1"/>
    <col min="16133" max="16133" width="10.5703125" customWidth="1"/>
    <col min="16134" max="16134" width="0" hidden="1" customWidth="1"/>
    <col min="16135" max="16135" width="28.7109375" customWidth="1"/>
    <col min="16136" max="16136" width="7.7109375" customWidth="1"/>
    <col min="16137" max="16141" width="0" hidden="1" customWidth="1"/>
    <col min="16142" max="16143" width="7.42578125" customWidth="1"/>
    <col min="16144" max="16144" width="0" hidden="1" customWidth="1"/>
    <col min="16145" max="16145" width="7.42578125" customWidth="1"/>
  </cols>
  <sheetData>
    <row r="1" spans="1:17" ht="26.25" x14ac:dyDescent="0.35">
      <c r="A1" s="34"/>
      <c r="B1" s="34" t="str">
        <f>[2]Altalanos!$A$6</f>
        <v>Sz-Sz-B vármegyei Diákolimpia kijátszandó táblák</v>
      </c>
      <c r="C1" s="35"/>
      <c r="D1" s="35"/>
      <c r="E1" s="36"/>
      <c r="F1" s="37"/>
      <c r="G1" s="38"/>
      <c r="H1" s="39"/>
      <c r="I1" s="40"/>
      <c r="J1" s="40"/>
      <c r="K1" s="41"/>
      <c r="L1" s="41"/>
      <c r="M1" s="41"/>
      <c r="N1" s="41"/>
      <c r="O1" s="41"/>
      <c r="P1" s="41"/>
      <c r="Q1" s="42"/>
    </row>
    <row r="2" spans="1:17" ht="15.75" thickBot="1" x14ac:dyDescent="0.3">
      <c r="B2" s="43" t="s">
        <v>21</v>
      </c>
      <c r="C2" s="259" t="s">
        <v>286</v>
      </c>
      <c r="D2" s="38"/>
      <c r="E2" s="37" t="s">
        <v>22</v>
      </c>
      <c r="F2" s="44"/>
      <c r="G2" s="44"/>
      <c r="H2" s="45"/>
      <c r="I2" s="45"/>
      <c r="J2" s="40"/>
      <c r="K2" s="40"/>
      <c r="L2" s="40"/>
      <c r="M2" s="40"/>
      <c r="N2" s="46"/>
      <c r="O2" s="47"/>
      <c r="P2" s="47"/>
      <c r="Q2" s="46"/>
    </row>
    <row r="3" spans="1:17" s="6" customFormat="1" ht="15.75" thickBot="1" x14ac:dyDescent="0.3">
      <c r="A3" s="48" t="s">
        <v>23</v>
      </c>
      <c r="B3" s="49"/>
      <c r="C3" s="49"/>
      <c r="D3" s="49"/>
      <c r="E3" s="49"/>
      <c r="F3" s="49"/>
      <c r="G3" s="49"/>
      <c r="H3" s="49"/>
      <c r="I3" s="50"/>
      <c r="J3" s="51"/>
      <c r="K3" s="52"/>
      <c r="L3" s="52"/>
      <c r="M3" s="52"/>
      <c r="N3" s="53" t="s">
        <v>24</v>
      </c>
      <c r="O3" s="54"/>
      <c r="P3" s="55"/>
      <c r="Q3" s="56"/>
    </row>
    <row r="4" spans="1:17" s="6" customFormat="1" x14ac:dyDescent="0.25">
      <c r="A4" s="57" t="s">
        <v>25</v>
      </c>
      <c r="B4" s="57"/>
      <c r="C4" s="58" t="s">
        <v>10</v>
      </c>
      <c r="D4" s="57" t="s">
        <v>26</v>
      </c>
      <c r="E4" s="59"/>
      <c r="G4" s="60"/>
      <c r="H4" s="61" t="s">
        <v>27</v>
      </c>
      <c r="I4" s="62"/>
      <c r="J4" s="63"/>
      <c r="K4" s="64"/>
      <c r="L4" s="64"/>
      <c r="M4" s="64"/>
      <c r="N4" s="63"/>
      <c r="O4" s="65"/>
      <c r="P4" s="65"/>
      <c r="Q4" s="66"/>
    </row>
    <row r="5" spans="1:17" s="6" customFormat="1" ht="15.75" thickBot="1" x14ac:dyDescent="0.3">
      <c r="A5" s="67">
        <f>[1]Altalanos!$A$10</f>
        <v>45776</v>
      </c>
      <c r="B5" s="67">
        <v>46133</v>
      </c>
      <c r="C5" s="68" t="str">
        <f>[1]Altalanos!$C$10</f>
        <v>Nyíregyháza</v>
      </c>
      <c r="D5" s="69" t="str">
        <f>[1]Altalanos!$D$10</f>
        <v xml:space="preserve">  </v>
      </c>
      <c r="E5" s="69"/>
      <c r="F5" s="69"/>
      <c r="G5" s="69"/>
      <c r="H5" s="70" t="s">
        <v>14</v>
      </c>
      <c r="I5" s="71"/>
      <c r="J5" s="72"/>
      <c r="K5" s="73"/>
      <c r="L5" s="73"/>
      <c r="M5" s="73"/>
      <c r="N5" s="72"/>
      <c r="O5" s="69"/>
      <c r="P5" s="69"/>
      <c r="Q5" s="74"/>
    </row>
    <row r="6" spans="1:17" ht="30" customHeight="1" thickBot="1" x14ac:dyDescent="0.3">
      <c r="A6" s="75" t="s">
        <v>28</v>
      </c>
      <c r="B6" s="232" t="s">
        <v>92</v>
      </c>
      <c r="C6" s="233" t="s">
        <v>93</v>
      </c>
      <c r="D6" s="76" t="s">
        <v>30</v>
      </c>
      <c r="E6" s="77" t="s">
        <v>31</v>
      </c>
      <c r="F6" s="77" t="s">
        <v>32</v>
      </c>
      <c r="G6" s="77" t="s">
        <v>33</v>
      </c>
      <c r="H6" s="78" t="s">
        <v>34</v>
      </c>
      <c r="I6" s="79"/>
      <c r="J6" s="80" t="s">
        <v>35</v>
      </c>
      <c r="K6" s="81" t="s">
        <v>36</v>
      </c>
      <c r="L6" s="82" t="s">
        <v>37</v>
      </c>
      <c r="M6" s="83" t="s">
        <v>38</v>
      </c>
      <c r="N6" s="84" t="s">
        <v>39</v>
      </c>
      <c r="O6" s="85" t="s">
        <v>40</v>
      </c>
      <c r="P6" s="86" t="s">
        <v>41</v>
      </c>
      <c r="Q6" s="77" t="s">
        <v>42</v>
      </c>
    </row>
    <row r="7" spans="1:17" s="98" customFormat="1" ht="18.95" customHeight="1" x14ac:dyDescent="0.25">
      <c r="A7" s="87">
        <v>1</v>
      </c>
      <c r="B7" t="s">
        <v>178</v>
      </c>
      <c r="C7" s="295" t="s">
        <v>286</v>
      </c>
      <c r="D7" t="s">
        <v>112</v>
      </c>
      <c r="E7" s="224"/>
      <c r="F7" s="225"/>
      <c r="G7" s="225"/>
      <c r="H7" s="91"/>
      <c r="I7" s="91"/>
      <c r="J7" s="92"/>
      <c r="K7" s="93"/>
      <c r="L7" s="94"/>
      <c r="M7" s="93"/>
      <c r="N7" s="95"/>
      <c r="O7" s="91"/>
      <c r="P7" s="96"/>
      <c r="Q7" s="97"/>
    </row>
    <row r="8" spans="1:17" s="98" customFormat="1" ht="18.95" customHeight="1" x14ac:dyDescent="0.25">
      <c r="A8" s="87">
        <v>2</v>
      </c>
      <c r="B8" t="s">
        <v>190</v>
      </c>
      <c r="C8" s="295" t="s">
        <v>286</v>
      </c>
      <c r="D8" t="s">
        <v>124</v>
      </c>
      <c r="E8" s="224"/>
      <c r="F8" s="225"/>
      <c r="G8" s="95"/>
      <c r="H8" s="91"/>
      <c r="I8" s="91"/>
      <c r="J8" s="92"/>
      <c r="K8" s="93"/>
      <c r="L8" s="94"/>
      <c r="M8" s="93"/>
      <c r="N8" s="95"/>
      <c r="O8" s="91"/>
      <c r="P8" s="96"/>
      <c r="Q8" s="97"/>
    </row>
    <row r="9" spans="1:17" s="98" customFormat="1" ht="18.95" customHeight="1" x14ac:dyDescent="0.25">
      <c r="A9" s="87">
        <v>3</v>
      </c>
      <c r="B9" s="88"/>
      <c r="C9" s="89"/>
      <c r="D9" s="223"/>
      <c r="E9" s="224"/>
      <c r="F9" s="225"/>
      <c r="G9" s="95"/>
      <c r="H9" s="91"/>
      <c r="I9" s="91"/>
      <c r="J9" s="92"/>
      <c r="K9" s="93"/>
      <c r="L9" s="94"/>
      <c r="M9" s="93"/>
      <c r="N9" s="95"/>
      <c r="O9" s="91"/>
      <c r="P9" s="99"/>
      <c r="Q9" s="100"/>
    </row>
    <row r="10" spans="1:17" s="98" customFormat="1" ht="18.95" customHeight="1" x14ac:dyDescent="0.25">
      <c r="A10" s="87">
        <v>4</v>
      </c>
      <c r="B10" s="89"/>
      <c r="C10" s="89"/>
      <c r="D10" s="225"/>
      <c r="E10" s="224"/>
      <c r="F10" s="225"/>
      <c r="G10" s="95"/>
      <c r="H10" s="91"/>
      <c r="I10" s="91"/>
      <c r="J10" s="92"/>
      <c r="K10" s="93"/>
      <c r="L10" s="94"/>
      <c r="M10" s="93"/>
      <c r="N10" s="95"/>
      <c r="O10" s="91"/>
      <c r="P10" s="102"/>
      <c r="Q10" s="103"/>
    </row>
    <row r="11" spans="1:17" s="98" customFormat="1" ht="18.95" customHeight="1" x14ac:dyDescent="0.25">
      <c r="A11" s="87">
        <v>5</v>
      </c>
      <c r="B11" s="89"/>
      <c r="C11" s="89"/>
      <c r="D11" s="225"/>
      <c r="E11" s="224"/>
      <c r="F11" s="225"/>
      <c r="G11" s="95"/>
      <c r="H11" s="91"/>
      <c r="I11" s="91"/>
      <c r="J11" s="92"/>
      <c r="K11" s="93"/>
      <c r="L11" s="94"/>
      <c r="M11" s="93"/>
      <c r="N11" s="95"/>
      <c r="O11" s="91"/>
      <c r="P11" s="102"/>
      <c r="Q11" s="103"/>
    </row>
    <row r="12" spans="1:17" s="98" customFormat="1" ht="18.95" customHeight="1" x14ac:dyDescent="0.25">
      <c r="A12"/>
      <c r="B12"/>
      <c r="C12"/>
      <c r="D12" s="104"/>
      <c r="E12" s="105"/>
      <c r="F12" s="106"/>
      <c r="G12" s="106"/>
      <c r="H12" s="104"/>
      <c r="I12" s="104"/>
      <c r="J12" s="104"/>
      <c r="K12" s="104"/>
      <c r="L12" s="104"/>
      <c r="M12" s="104"/>
      <c r="N12" s="104"/>
      <c r="O12" s="104"/>
      <c r="P12" s="104"/>
      <c r="Q12" s="104"/>
    </row>
    <row r="13" spans="1:17" s="98" customFormat="1" ht="18.95" customHeight="1" x14ac:dyDescent="0.25">
      <c r="A13"/>
      <c r="B13"/>
      <c r="C13"/>
      <c r="D13" s="104"/>
      <c r="E13" s="105"/>
      <c r="F13" s="106"/>
      <c r="G13" s="106"/>
      <c r="H13" s="104"/>
      <c r="I13" s="104"/>
      <c r="J13" s="104"/>
      <c r="K13" s="104"/>
      <c r="L13" s="104"/>
      <c r="M13" s="104"/>
      <c r="N13" s="104"/>
      <c r="O13" s="104"/>
      <c r="P13" s="104"/>
      <c r="Q13" s="104"/>
    </row>
    <row r="14" spans="1:17" s="98" customFormat="1" ht="18.95" customHeight="1" x14ac:dyDescent="0.25">
      <c r="A14"/>
      <c r="B14"/>
      <c r="C14"/>
      <c r="D14" s="104"/>
      <c r="E14" s="105"/>
      <c r="F14" s="106"/>
      <c r="G14" s="106"/>
      <c r="H14" s="104"/>
      <c r="I14" s="104"/>
      <c r="J14" s="104"/>
      <c r="K14" s="104"/>
      <c r="L14" s="104"/>
      <c r="M14" s="104"/>
      <c r="N14" s="104"/>
      <c r="O14" s="104"/>
      <c r="P14" s="104"/>
      <c r="Q14" s="104"/>
    </row>
    <row r="15" spans="1:17" s="98" customFormat="1" ht="18.95" customHeight="1" x14ac:dyDescent="0.25">
      <c r="A15"/>
      <c r="B15"/>
      <c r="C15"/>
      <c r="D15" s="104"/>
      <c r="E15" s="105"/>
      <c r="F15" s="106"/>
      <c r="G15" s="106"/>
      <c r="H15" s="104"/>
      <c r="I15" s="104"/>
      <c r="J15" s="104"/>
      <c r="K15" s="104"/>
      <c r="L15" s="104"/>
      <c r="M15" s="104"/>
      <c r="N15" s="104"/>
      <c r="O15" s="104"/>
      <c r="P15" s="104"/>
      <c r="Q15" s="104"/>
    </row>
    <row r="16" spans="1:17" s="98" customFormat="1" ht="18.95" customHeight="1" x14ac:dyDescent="0.25">
      <c r="A16"/>
      <c r="B16"/>
      <c r="C16"/>
      <c r="D16" s="104"/>
      <c r="E16" s="105"/>
      <c r="F16" s="106"/>
      <c r="G16" s="106"/>
      <c r="H16" s="104"/>
      <c r="I16" s="104"/>
      <c r="J16" s="104"/>
      <c r="K16" s="104"/>
      <c r="L16" s="104"/>
      <c r="M16" s="104"/>
      <c r="N16" s="104"/>
      <c r="O16" s="104"/>
      <c r="P16" s="104"/>
      <c r="Q16" s="104"/>
    </row>
    <row r="17" spans="1:17" s="98" customFormat="1" ht="18.95" customHeight="1" x14ac:dyDescent="0.25">
      <c r="A17"/>
      <c r="B17"/>
      <c r="C17"/>
      <c r="D17" s="104"/>
      <c r="E17" s="105"/>
      <c r="F17" s="106"/>
      <c r="G17" s="106"/>
      <c r="H17" s="104"/>
      <c r="I17" s="104"/>
      <c r="J17" s="104"/>
      <c r="K17" s="104"/>
      <c r="L17" s="104"/>
      <c r="M17" s="104"/>
      <c r="N17" s="104"/>
      <c r="O17" s="104"/>
      <c r="P17" s="104"/>
      <c r="Q17" s="104"/>
    </row>
    <row r="18" spans="1:17" s="98" customFormat="1" ht="18.95" customHeight="1" x14ac:dyDescent="0.25">
      <c r="A18"/>
      <c r="B18"/>
      <c r="C18"/>
      <c r="D18" s="104"/>
      <c r="E18" s="105"/>
      <c r="F18" s="106"/>
      <c r="G18" s="106"/>
      <c r="H18" s="104"/>
      <c r="I18" s="104"/>
      <c r="J18" s="104"/>
      <c r="K18" s="104"/>
      <c r="L18" s="104"/>
      <c r="M18" s="104"/>
      <c r="N18" s="104"/>
      <c r="O18" s="104"/>
      <c r="P18" s="104"/>
      <c r="Q18" s="104"/>
    </row>
    <row r="19" spans="1:17" s="98" customFormat="1" ht="18.95" customHeight="1" x14ac:dyDescent="0.25">
      <c r="A19"/>
      <c r="B19"/>
      <c r="C19"/>
      <c r="D19" s="104"/>
      <c r="E19" s="105"/>
      <c r="F19" s="106"/>
      <c r="G19" s="106"/>
      <c r="H19" s="104"/>
      <c r="I19" s="104"/>
      <c r="J19" s="104"/>
      <c r="K19" s="104"/>
      <c r="L19" s="104"/>
      <c r="M19" s="104"/>
      <c r="N19" s="104"/>
      <c r="O19" s="104"/>
      <c r="P19" s="104"/>
      <c r="Q19" s="104"/>
    </row>
    <row r="20" spans="1:17" s="98" customFormat="1" ht="18.95" customHeight="1" x14ac:dyDescent="0.25">
      <c r="A20"/>
      <c r="B20"/>
      <c r="C20"/>
      <c r="D20" s="104"/>
      <c r="E20" s="105"/>
      <c r="F20" s="106"/>
      <c r="G20" s="106"/>
      <c r="H20" s="104"/>
      <c r="I20" s="104"/>
      <c r="J20" s="104"/>
      <c r="K20" s="104"/>
      <c r="L20" s="104"/>
      <c r="M20" s="104"/>
      <c r="N20" s="104"/>
      <c r="O20" s="104"/>
      <c r="P20" s="104"/>
      <c r="Q20" s="104"/>
    </row>
    <row r="21" spans="1:17" s="98" customFormat="1" ht="18.95" customHeight="1" x14ac:dyDescent="0.25">
      <c r="A21"/>
      <c r="B21"/>
      <c r="C21"/>
      <c r="D21" s="104"/>
      <c r="E21" s="105"/>
      <c r="F21" s="106"/>
      <c r="G21" s="106"/>
      <c r="H21" s="104"/>
      <c r="I21" s="104"/>
      <c r="J21" s="104"/>
      <c r="K21" s="104"/>
      <c r="L21" s="104"/>
      <c r="M21" s="104"/>
      <c r="N21" s="104"/>
      <c r="O21" s="104"/>
      <c r="P21" s="104"/>
      <c r="Q21" s="104"/>
    </row>
    <row r="22" spans="1:17" s="98" customFormat="1" ht="18.95" customHeight="1" x14ac:dyDescent="0.25">
      <c r="A22"/>
      <c r="B22"/>
      <c r="C22"/>
      <c r="D22" s="104"/>
      <c r="E22" s="105"/>
      <c r="F22" s="106"/>
      <c r="G22" s="106"/>
      <c r="H22" s="104"/>
      <c r="I22" s="104"/>
      <c r="J22" s="104"/>
      <c r="K22" s="104"/>
      <c r="L22" s="104"/>
      <c r="M22" s="104"/>
      <c r="N22" s="104"/>
      <c r="O22" s="104"/>
      <c r="P22" s="104"/>
      <c r="Q22" s="104"/>
    </row>
    <row r="23" spans="1:17" s="98" customFormat="1" ht="18.95" customHeight="1" x14ac:dyDescent="0.25">
      <c r="A23"/>
      <c r="B23"/>
      <c r="C23"/>
      <c r="D23" s="104"/>
      <c r="E23" s="105"/>
      <c r="F23" s="106"/>
      <c r="G23" s="106"/>
      <c r="H23" s="104"/>
      <c r="I23" s="104"/>
      <c r="J23" s="104"/>
      <c r="K23" s="104"/>
      <c r="L23" s="104"/>
      <c r="M23" s="104"/>
      <c r="N23" s="104"/>
      <c r="O23" s="104"/>
      <c r="P23" s="104"/>
      <c r="Q23" s="104"/>
    </row>
    <row r="24" spans="1:17" s="98" customFormat="1" ht="18.95" customHeight="1" x14ac:dyDescent="0.25">
      <c r="A24"/>
      <c r="B24"/>
      <c r="C24"/>
      <c r="D24" s="104"/>
      <c r="E24" s="105"/>
      <c r="F24" s="106"/>
      <c r="G24" s="106"/>
      <c r="H24" s="104"/>
      <c r="I24" s="104"/>
      <c r="J24" s="104"/>
      <c r="K24" s="104"/>
      <c r="L24" s="104"/>
      <c r="M24" s="104"/>
      <c r="N24" s="104"/>
      <c r="O24" s="104"/>
      <c r="P24" s="104"/>
      <c r="Q24" s="104"/>
    </row>
    <row r="25" spans="1:17" s="98" customFormat="1" ht="18.95" customHeight="1" x14ac:dyDescent="0.25">
      <c r="A25"/>
      <c r="B25"/>
      <c r="C25"/>
      <c r="D25" s="104"/>
      <c r="E25" s="105"/>
      <c r="F25" s="106"/>
      <c r="G25" s="106"/>
      <c r="H25" s="104"/>
      <c r="I25" s="104"/>
      <c r="J25" s="104"/>
      <c r="K25" s="104"/>
      <c r="L25" s="104"/>
      <c r="M25" s="104"/>
      <c r="N25" s="104"/>
      <c r="O25" s="104"/>
      <c r="P25" s="104"/>
      <c r="Q25" s="104"/>
    </row>
    <row r="26" spans="1:17" s="98" customFormat="1" ht="18.95" customHeight="1" x14ac:dyDescent="0.25">
      <c r="A26"/>
      <c r="B26"/>
      <c r="C26"/>
      <c r="D26" s="104"/>
      <c r="E26" s="105"/>
      <c r="F26" s="106"/>
      <c r="G26" s="106"/>
      <c r="H26" s="104"/>
      <c r="I26" s="104"/>
      <c r="J26" s="104"/>
      <c r="K26" s="104"/>
      <c r="L26" s="104"/>
      <c r="M26" s="104"/>
      <c r="N26" s="104"/>
      <c r="O26" s="104"/>
      <c r="P26" s="104"/>
      <c r="Q26" s="104"/>
    </row>
    <row r="27" spans="1:17" s="98" customFormat="1" ht="18.95" customHeight="1" x14ac:dyDescent="0.25">
      <c r="A27"/>
      <c r="B27"/>
      <c r="C27"/>
      <c r="D27" s="104"/>
      <c r="E27" s="105"/>
      <c r="F27" s="106"/>
      <c r="G27" s="106"/>
      <c r="H27" s="104"/>
      <c r="I27" s="104"/>
      <c r="J27" s="104"/>
      <c r="K27" s="104"/>
      <c r="L27" s="104"/>
      <c r="M27" s="104"/>
      <c r="N27" s="104"/>
      <c r="O27" s="104"/>
      <c r="P27" s="104"/>
      <c r="Q27" s="104"/>
    </row>
    <row r="28" spans="1:17" s="98" customFormat="1" ht="18.95" customHeight="1" x14ac:dyDescent="0.25">
      <c r="A28"/>
      <c r="B28"/>
      <c r="C28"/>
      <c r="D28" s="104"/>
      <c r="E28" s="105"/>
      <c r="F28" s="106"/>
      <c r="G28" s="106"/>
      <c r="H28" s="104"/>
      <c r="I28" s="104"/>
      <c r="J28" s="104"/>
      <c r="K28" s="104"/>
      <c r="L28" s="104"/>
      <c r="M28" s="104"/>
      <c r="N28" s="104"/>
      <c r="O28" s="104"/>
      <c r="P28" s="104"/>
      <c r="Q28" s="104"/>
    </row>
    <row r="29" spans="1:17" s="98" customFormat="1" ht="18.95" customHeight="1" x14ac:dyDescent="0.25">
      <c r="A29"/>
      <c r="B29"/>
      <c r="C29"/>
      <c r="D29" s="104"/>
      <c r="E29" s="105"/>
      <c r="F29" s="106"/>
      <c r="G29" s="106"/>
      <c r="H29" s="104"/>
      <c r="I29" s="104"/>
      <c r="J29" s="104"/>
      <c r="K29" s="104"/>
      <c r="L29" s="104"/>
      <c r="M29" s="104"/>
      <c r="N29" s="104"/>
      <c r="O29" s="104"/>
      <c r="P29" s="104"/>
      <c r="Q29" s="104"/>
    </row>
    <row r="30" spans="1:17" s="98" customFormat="1" ht="18.95" customHeight="1" x14ac:dyDescent="0.25">
      <c r="A30"/>
      <c r="B30"/>
      <c r="C30"/>
      <c r="D30" s="104"/>
      <c r="E30" s="105"/>
      <c r="F30" s="106"/>
      <c r="G30" s="106"/>
      <c r="H30" s="104"/>
      <c r="I30" s="104"/>
      <c r="J30" s="104"/>
      <c r="K30" s="104"/>
      <c r="L30" s="104"/>
      <c r="M30" s="104"/>
      <c r="N30" s="104"/>
      <c r="O30" s="104"/>
      <c r="P30" s="104"/>
      <c r="Q30" s="104"/>
    </row>
    <row r="31" spans="1:17" s="98" customFormat="1" ht="18.95" customHeight="1" x14ac:dyDescent="0.25">
      <c r="A31"/>
      <c r="B31"/>
      <c r="C31"/>
      <c r="D31" s="104"/>
      <c r="E31" s="105"/>
      <c r="F31" s="106"/>
      <c r="G31" s="106"/>
      <c r="H31" s="104"/>
      <c r="I31" s="104"/>
      <c r="J31" s="104"/>
      <c r="K31" s="104"/>
      <c r="L31" s="104"/>
      <c r="M31" s="104"/>
      <c r="N31" s="104"/>
      <c r="O31" s="104"/>
      <c r="P31" s="104"/>
      <c r="Q31" s="104"/>
    </row>
    <row r="32" spans="1:17" s="98" customFormat="1" ht="18.95" customHeight="1" x14ac:dyDescent="0.25">
      <c r="A32"/>
      <c r="B32"/>
      <c r="C32"/>
      <c r="D32" s="104"/>
      <c r="E32" s="105"/>
      <c r="F32" s="106"/>
      <c r="G32" s="106"/>
      <c r="H32" s="104"/>
      <c r="I32" s="104"/>
      <c r="J32" s="104"/>
      <c r="K32" s="104"/>
      <c r="L32" s="104"/>
      <c r="M32" s="104"/>
      <c r="N32" s="104"/>
      <c r="O32" s="104"/>
      <c r="P32" s="104"/>
      <c r="Q32" s="104"/>
    </row>
    <row r="33" spans="1:17" s="98" customFormat="1" ht="18.95" customHeight="1" x14ac:dyDescent="0.25">
      <c r="A33"/>
      <c r="B33"/>
      <c r="C33"/>
      <c r="D33" s="104"/>
      <c r="E33" s="105"/>
      <c r="F33" s="106"/>
      <c r="G33" s="106"/>
      <c r="H33" s="104"/>
      <c r="I33" s="104"/>
      <c r="J33" s="104"/>
      <c r="K33" s="104"/>
      <c r="L33" s="104"/>
      <c r="M33" s="104"/>
      <c r="N33" s="104"/>
      <c r="O33" s="104"/>
      <c r="P33" s="104"/>
      <c r="Q33" s="104"/>
    </row>
    <row r="34" spans="1:17" s="98" customFormat="1" ht="18.95" customHeight="1" x14ac:dyDescent="0.25">
      <c r="A34"/>
      <c r="B34"/>
      <c r="C34"/>
      <c r="D34" s="104"/>
      <c r="E34" s="105"/>
      <c r="F34" s="106"/>
      <c r="G34" s="106"/>
      <c r="H34" s="104"/>
      <c r="I34" s="104"/>
      <c r="J34" s="104"/>
      <c r="K34" s="104"/>
      <c r="L34" s="104"/>
      <c r="M34" s="104"/>
      <c r="N34" s="104"/>
      <c r="O34" s="104"/>
      <c r="P34" s="104"/>
      <c r="Q34" s="104"/>
    </row>
    <row r="35" spans="1:17" s="98" customFormat="1" ht="18.95" customHeight="1" x14ac:dyDescent="0.25">
      <c r="A35"/>
      <c r="B35"/>
      <c r="C35"/>
      <c r="D35" s="104"/>
      <c r="E35" s="105"/>
      <c r="F35" s="106"/>
      <c r="G35" s="106"/>
      <c r="H35" s="104"/>
      <c r="I35" s="104"/>
      <c r="J35" s="104"/>
      <c r="K35" s="104"/>
      <c r="L35" s="104"/>
      <c r="M35" s="104"/>
      <c r="N35" s="104"/>
      <c r="O35" s="104"/>
      <c r="P35" s="104"/>
      <c r="Q35" s="104"/>
    </row>
    <row r="36" spans="1:17" s="98" customFormat="1" ht="18.95" customHeight="1" x14ac:dyDescent="0.25">
      <c r="A36"/>
      <c r="B36"/>
      <c r="C36"/>
      <c r="D36" s="104"/>
      <c r="E36" s="105"/>
      <c r="F36" s="106"/>
      <c r="G36" s="106"/>
      <c r="H36" s="104"/>
      <c r="I36" s="104"/>
      <c r="J36" s="104"/>
      <c r="K36" s="104"/>
      <c r="L36" s="104"/>
      <c r="M36" s="104"/>
      <c r="N36" s="104"/>
      <c r="O36" s="104"/>
      <c r="P36" s="104"/>
      <c r="Q36" s="104"/>
    </row>
    <row r="37" spans="1:17" s="98" customFormat="1" ht="18.95" customHeight="1" x14ac:dyDescent="0.25">
      <c r="A37"/>
      <c r="B37"/>
      <c r="C37"/>
      <c r="D37" s="104"/>
      <c r="E37" s="105"/>
      <c r="F37" s="106"/>
      <c r="G37" s="106"/>
      <c r="H37" s="104"/>
      <c r="I37" s="104"/>
      <c r="J37" s="104"/>
      <c r="K37" s="104"/>
      <c r="L37" s="104"/>
      <c r="M37" s="104"/>
      <c r="N37" s="104"/>
      <c r="O37" s="104"/>
      <c r="P37" s="104"/>
      <c r="Q37" s="104"/>
    </row>
    <row r="38" spans="1:17" s="98" customFormat="1" ht="18.95" customHeight="1" x14ac:dyDescent="0.25">
      <c r="A38"/>
      <c r="B38"/>
      <c r="C38"/>
      <c r="D38" s="104"/>
      <c r="E38" s="105"/>
      <c r="F38" s="106"/>
      <c r="G38" s="106"/>
      <c r="H38" s="104"/>
      <c r="I38" s="104"/>
      <c r="J38" s="104"/>
      <c r="K38" s="104"/>
      <c r="L38" s="104"/>
      <c r="M38" s="104"/>
      <c r="N38" s="104"/>
      <c r="O38" s="104"/>
      <c r="P38" s="104"/>
      <c r="Q38" s="104"/>
    </row>
    <row r="39" spans="1:17" s="98" customFormat="1" ht="18.95" customHeight="1" x14ac:dyDescent="0.25">
      <c r="A39"/>
      <c r="B39"/>
      <c r="C39"/>
      <c r="D39" s="104"/>
      <c r="E39" s="105"/>
      <c r="F39" s="106"/>
      <c r="G39" s="106"/>
      <c r="H39" s="104"/>
      <c r="I39" s="104"/>
      <c r="J39" s="104"/>
      <c r="K39" s="104"/>
      <c r="L39" s="104"/>
      <c r="M39" s="104"/>
      <c r="N39" s="104"/>
      <c r="O39" s="104"/>
      <c r="P39" s="104"/>
      <c r="Q39" s="104"/>
    </row>
    <row r="40" spans="1:17" s="98" customFormat="1" ht="18.95" customHeight="1" x14ac:dyDescent="0.25">
      <c r="A40"/>
      <c r="B40"/>
      <c r="C40"/>
      <c r="D40" s="104"/>
      <c r="E40" s="105"/>
      <c r="F40" s="106"/>
      <c r="G40" s="106"/>
      <c r="H40" s="104"/>
      <c r="I40" s="104"/>
      <c r="J40" s="104"/>
      <c r="K40" s="104"/>
      <c r="L40" s="104"/>
      <c r="M40" s="104"/>
      <c r="N40" s="104"/>
      <c r="O40" s="104"/>
      <c r="P40" s="104"/>
      <c r="Q40" s="104"/>
    </row>
    <row r="41" spans="1:17" s="98" customFormat="1" ht="18.95" customHeight="1" x14ac:dyDescent="0.25">
      <c r="A41"/>
      <c r="B41"/>
      <c r="C41"/>
      <c r="D41" s="104"/>
      <c r="E41" s="105"/>
      <c r="F41" s="106"/>
      <c r="G41" s="106"/>
      <c r="H41" s="104"/>
      <c r="I41" s="104"/>
      <c r="J41" s="104"/>
      <c r="K41" s="104"/>
      <c r="L41" s="104"/>
      <c r="M41" s="104"/>
      <c r="N41" s="104"/>
      <c r="O41" s="104"/>
      <c r="P41" s="104"/>
      <c r="Q41" s="104"/>
    </row>
    <row r="42" spans="1:17" s="98" customFormat="1" ht="18.95" customHeight="1" x14ac:dyDescent="0.25">
      <c r="A42"/>
      <c r="B42"/>
      <c r="C42"/>
      <c r="D42" s="104"/>
      <c r="E42" s="105"/>
      <c r="F42" s="106"/>
      <c r="G42" s="106"/>
      <c r="H42" s="104"/>
      <c r="I42" s="104"/>
      <c r="J42" s="104"/>
      <c r="K42" s="104"/>
      <c r="L42" s="104"/>
      <c r="M42" s="104"/>
      <c r="N42" s="104"/>
      <c r="O42" s="104"/>
      <c r="P42" s="104"/>
      <c r="Q42" s="104"/>
    </row>
    <row r="43" spans="1:17" s="98" customFormat="1" ht="18.95" customHeight="1" x14ac:dyDescent="0.25">
      <c r="A43"/>
      <c r="B43"/>
      <c r="C43"/>
      <c r="D43" s="104"/>
      <c r="E43" s="105"/>
      <c r="F43" s="106"/>
      <c r="G43" s="106"/>
      <c r="H43" s="104"/>
      <c r="I43" s="104"/>
      <c r="J43" s="104"/>
      <c r="K43" s="104"/>
      <c r="L43" s="104"/>
      <c r="M43" s="104"/>
      <c r="N43" s="104"/>
      <c r="O43" s="104"/>
      <c r="P43" s="104"/>
      <c r="Q43" s="104"/>
    </row>
    <row r="44" spans="1:17" s="98" customFormat="1" ht="18.95" customHeight="1" x14ac:dyDescent="0.25">
      <c r="A44"/>
      <c r="B44"/>
      <c r="C44"/>
      <c r="D44" s="104"/>
      <c r="E44" s="105"/>
      <c r="F44" s="106"/>
      <c r="G44" s="106"/>
      <c r="H44" s="104"/>
      <c r="I44" s="104"/>
      <c r="J44" s="104"/>
      <c r="K44" s="104"/>
      <c r="L44" s="104"/>
      <c r="M44" s="104"/>
      <c r="N44" s="104"/>
      <c r="O44" s="104"/>
      <c r="P44" s="104"/>
      <c r="Q44" s="104"/>
    </row>
    <row r="45" spans="1:17" s="98" customFormat="1" ht="18.95" customHeight="1" x14ac:dyDescent="0.25">
      <c r="A45"/>
      <c r="B45"/>
      <c r="C45"/>
      <c r="D45" s="104"/>
      <c r="E45" s="105"/>
      <c r="F45" s="106"/>
      <c r="G45" s="106"/>
      <c r="H45" s="104"/>
      <c r="I45" s="104"/>
      <c r="J45" s="104"/>
      <c r="K45" s="104"/>
      <c r="L45" s="104"/>
      <c r="M45" s="104"/>
      <c r="N45" s="104"/>
      <c r="O45" s="104"/>
      <c r="P45" s="104"/>
      <c r="Q45" s="104"/>
    </row>
    <row r="46" spans="1:17" s="98" customFormat="1" ht="18.95" customHeight="1" x14ac:dyDescent="0.25">
      <c r="A46"/>
      <c r="B46"/>
      <c r="C46"/>
      <c r="D46" s="104"/>
      <c r="E46" s="105"/>
      <c r="F46" s="106"/>
      <c r="G46" s="106"/>
      <c r="H46" s="104"/>
      <c r="I46" s="104"/>
      <c r="J46" s="104"/>
      <c r="K46" s="104"/>
      <c r="L46" s="104"/>
      <c r="M46" s="104"/>
      <c r="N46" s="104"/>
      <c r="O46" s="104"/>
      <c r="P46" s="104"/>
      <c r="Q46" s="104"/>
    </row>
    <row r="47" spans="1:17" s="98" customFormat="1" ht="18.95" customHeight="1" x14ac:dyDescent="0.25">
      <c r="A47"/>
      <c r="B47"/>
      <c r="C47"/>
      <c r="D47" s="104"/>
      <c r="E47" s="105"/>
      <c r="F47" s="106"/>
      <c r="G47" s="106"/>
      <c r="H47" s="104"/>
      <c r="I47" s="104"/>
      <c r="J47" s="104"/>
      <c r="K47" s="104"/>
      <c r="L47" s="104"/>
      <c r="M47" s="104"/>
      <c r="N47" s="104"/>
      <c r="O47" s="104"/>
      <c r="P47" s="104"/>
      <c r="Q47" s="104"/>
    </row>
    <row r="48" spans="1:17" s="98" customFormat="1" ht="18.95" customHeight="1" x14ac:dyDescent="0.25">
      <c r="A48"/>
      <c r="B48"/>
      <c r="C48"/>
      <c r="D48" s="104"/>
      <c r="E48" s="105"/>
      <c r="F48" s="106"/>
      <c r="G48" s="106"/>
      <c r="H48" s="104"/>
      <c r="I48" s="104"/>
      <c r="J48" s="104"/>
      <c r="K48" s="104"/>
      <c r="L48" s="104"/>
      <c r="M48" s="104"/>
      <c r="N48" s="104"/>
      <c r="O48" s="104"/>
      <c r="P48" s="104"/>
      <c r="Q48" s="104"/>
    </row>
    <row r="49" spans="1:17" s="98" customFormat="1" ht="18.95" customHeight="1" x14ac:dyDescent="0.25">
      <c r="A49"/>
      <c r="B49"/>
      <c r="C49"/>
      <c r="D49" s="104"/>
      <c r="E49" s="105"/>
      <c r="F49" s="106"/>
      <c r="G49" s="106"/>
      <c r="H49" s="104"/>
      <c r="I49" s="104"/>
      <c r="J49" s="104"/>
      <c r="K49" s="104"/>
      <c r="L49" s="104"/>
      <c r="M49" s="104"/>
      <c r="N49" s="104"/>
      <c r="O49" s="104"/>
      <c r="P49" s="104"/>
      <c r="Q49" s="104"/>
    </row>
    <row r="50" spans="1:17" s="98" customFormat="1" ht="18.95" customHeight="1" x14ac:dyDescent="0.25">
      <c r="A50"/>
      <c r="B50"/>
      <c r="C50"/>
      <c r="D50" s="104"/>
      <c r="E50" s="105"/>
      <c r="F50" s="106"/>
      <c r="G50" s="106"/>
      <c r="H50" s="104"/>
      <c r="I50" s="104"/>
      <c r="J50" s="104"/>
      <c r="K50" s="104"/>
      <c r="L50" s="104"/>
      <c r="M50" s="104"/>
      <c r="N50" s="104"/>
      <c r="O50" s="104"/>
      <c r="P50" s="104"/>
      <c r="Q50" s="104"/>
    </row>
    <row r="51" spans="1:17" s="98" customFormat="1" ht="18.95" customHeight="1" x14ac:dyDescent="0.25">
      <c r="A51"/>
      <c r="B51"/>
      <c r="C51"/>
      <c r="D51" s="104"/>
      <c r="E51" s="105"/>
      <c r="F51" s="106"/>
      <c r="G51" s="106"/>
      <c r="H51" s="104"/>
      <c r="I51" s="104"/>
      <c r="J51" s="104"/>
      <c r="K51" s="104"/>
      <c r="L51" s="104"/>
      <c r="M51" s="104"/>
      <c r="N51" s="104"/>
      <c r="O51" s="104"/>
      <c r="P51" s="104"/>
      <c r="Q51" s="104"/>
    </row>
    <row r="52" spans="1:17" s="98" customFormat="1" ht="18.95" customHeight="1" x14ac:dyDescent="0.25">
      <c r="A52"/>
      <c r="B52"/>
      <c r="C52"/>
      <c r="D52" s="104"/>
      <c r="E52" s="105"/>
      <c r="F52" s="106"/>
      <c r="G52" s="106"/>
      <c r="H52" s="104"/>
      <c r="I52" s="104"/>
      <c r="J52" s="104"/>
      <c r="K52" s="104"/>
      <c r="L52" s="104"/>
      <c r="M52" s="104"/>
      <c r="N52" s="104"/>
      <c r="O52" s="104"/>
      <c r="P52" s="104"/>
      <c r="Q52" s="104"/>
    </row>
    <row r="53" spans="1:17" s="98" customFormat="1" ht="18.95" customHeight="1" x14ac:dyDescent="0.25">
      <c r="A53"/>
      <c r="B53"/>
      <c r="C53"/>
      <c r="D53" s="104"/>
      <c r="E53" s="105"/>
      <c r="F53" s="106"/>
      <c r="G53" s="106"/>
      <c r="H53" s="104"/>
      <c r="I53" s="104"/>
      <c r="J53" s="104"/>
      <c r="K53" s="104"/>
      <c r="L53" s="104"/>
      <c r="M53" s="104"/>
      <c r="N53" s="104"/>
      <c r="O53" s="104"/>
      <c r="P53" s="104"/>
      <c r="Q53" s="104"/>
    </row>
    <row r="54" spans="1:17" s="98" customFormat="1" ht="18.95" customHeight="1" x14ac:dyDescent="0.25">
      <c r="A54"/>
      <c r="B54"/>
      <c r="C54"/>
      <c r="D54" s="104"/>
      <c r="E54" s="105"/>
      <c r="F54" s="106"/>
      <c r="G54" s="106"/>
      <c r="H54" s="104"/>
      <c r="I54" s="104"/>
      <c r="J54" s="104"/>
      <c r="K54" s="104"/>
      <c r="L54" s="104"/>
      <c r="M54" s="104"/>
      <c r="N54" s="104"/>
      <c r="O54" s="104"/>
      <c r="P54" s="104"/>
      <c r="Q54" s="104"/>
    </row>
    <row r="55" spans="1:17" s="98" customFormat="1" ht="18.95" customHeight="1" x14ac:dyDescent="0.25">
      <c r="A55"/>
      <c r="B55"/>
      <c r="C55"/>
      <c r="D55" s="104"/>
      <c r="E55" s="105"/>
      <c r="F55" s="106"/>
      <c r="G55" s="106"/>
      <c r="H55" s="104"/>
      <c r="I55" s="104"/>
      <c r="J55" s="104"/>
      <c r="K55" s="104"/>
      <c r="L55" s="104"/>
      <c r="M55" s="104"/>
      <c r="N55" s="104"/>
      <c r="O55" s="104"/>
      <c r="P55" s="104"/>
      <c r="Q55" s="104"/>
    </row>
    <row r="56" spans="1:17" s="98" customFormat="1" ht="18.95" customHeight="1" x14ac:dyDescent="0.25">
      <c r="A56"/>
      <c r="B56"/>
      <c r="C56"/>
      <c r="D56" s="104"/>
      <c r="E56" s="105"/>
      <c r="F56" s="106"/>
      <c r="G56" s="106"/>
      <c r="H56" s="104"/>
      <c r="I56" s="104"/>
      <c r="J56" s="104"/>
      <c r="K56" s="104"/>
      <c r="L56" s="104"/>
      <c r="M56" s="104"/>
      <c r="N56" s="104"/>
      <c r="O56" s="104"/>
      <c r="P56" s="104"/>
      <c r="Q56" s="104"/>
    </row>
    <row r="57" spans="1:17" s="98" customFormat="1" ht="18.95" customHeight="1" x14ac:dyDescent="0.25">
      <c r="A57"/>
      <c r="B57"/>
      <c r="C57"/>
      <c r="D57" s="104"/>
      <c r="E57" s="105"/>
      <c r="F57" s="106"/>
      <c r="G57" s="106"/>
      <c r="H57" s="104"/>
      <c r="I57" s="104"/>
      <c r="J57" s="104"/>
      <c r="K57" s="104"/>
      <c r="L57" s="104"/>
      <c r="M57" s="104"/>
      <c r="N57" s="104"/>
      <c r="O57" s="104"/>
      <c r="P57" s="104"/>
      <c r="Q57" s="104"/>
    </row>
    <row r="58" spans="1:17" s="98" customFormat="1" ht="18.95" customHeight="1" x14ac:dyDescent="0.25">
      <c r="A58"/>
      <c r="B58"/>
      <c r="C58"/>
      <c r="D58" s="104"/>
      <c r="E58" s="105"/>
      <c r="F58" s="106"/>
      <c r="G58" s="106"/>
      <c r="H58" s="104"/>
      <c r="I58" s="104"/>
      <c r="J58" s="104"/>
      <c r="K58" s="104"/>
      <c r="L58" s="104"/>
      <c r="M58" s="104"/>
      <c r="N58" s="104"/>
      <c r="O58" s="104"/>
      <c r="P58" s="104"/>
      <c r="Q58" s="104"/>
    </row>
    <row r="59" spans="1:17" s="98" customFormat="1" ht="18.95" customHeight="1" x14ac:dyDescent="0.25">
      <c r="A59"/>
      <c r="B59"/>
      <c r="C59"/>
      <c r="D59" s="104"/>
      <c r="E59" s="105"/>
      <c r="F59" s="106"/>
      <c r="G59" s="106"/>
      <c r="H59" s="104"/>
      <c r="I59" s="104"/>
      <c r="J59" s="104"/>
      <c r="K59" s="104"/>
      <c r="L59" s="104"/>
      <c r="M59" s="104"/>
      <c r="N59" s="104"/>
      <c r="O59" s="104"/>
      <c r="P59" s="104"/>
      <c r="Q59" s="104"/>
    </row>
    <row r="60" spans="1:17" s="98" customFormat="1" ht="18.95" customHeight="1" x14ac:dyDescent="0.25">
      <c r="A60"/>
      <c r="B60"/>
      <c r="C60"/>
      <c r="D60" s="104"/>
      <c r="E60" s="105"/>
      <c r="F60" s="106"/>
      <c r="G60" s="106"/>
      <c r="H60" s="104"/>
      <c r="I60" s="104"/>
      <c r="J60" s="104"/>
      <c r="K60" s="104"/>
      <c r="L60" s="104"/>
      <c r="M60" s="104"/>
      <c r="N60" s="104"/>
      <c r="O60" s="104"/>
      <c r="P60" s="104"/>
      <c r="Q60" s="104"/>
    </row>
    <row r="61" spans="1:17" s="98" customFormat="1" ht="18.95" customHeight="1" x14ac:dyDescent="0.25">
      <c r="A61"/>
      <c r="B61"/>
      <c r="C61"/>
      <c r="D61" s="104"/>
      <c r="E61" s="105"/>
      <c r="F61" s="106"/>
      <c r="G61" s="106"/>
      <c r="H61" s="104"/>
      <c r="I61" s="104"/>
      <c r="J61" s="104"/>
      <c r="K61" s="104"/>
      <c r="L61" s="104"/>
      <c r="M61" s="104"/>
      <c r="N61" s="104"/>
      <c r="O61" s="104"/>
      <c r="P61" s="104"/>
      <c r="Q61" s="104"/>
    </row>
    <row r="62" spans="1:17" s="98" customFormat="1" ht="18.95" customHeight="1" x14ac:dyDescent="0.25">
      <c r="A62"/>
      <c r="B62"/>
      <c r="C62"/>
      <c r="D62" s="104"/>
      <c r="E62" s="105"/>
      <c r="F62" s="106"/>
      <c r="G62" s="106"/>
      <c r="H62" s="104"/>
      <c r="I62" s="104"/>
      <c r="J62" s="104"/>
      <c r="K62" s="104"/>
      <c r="L62" s="104"/>
      <c r="M62" s="104"/>
      <c r="N62" s="104"/>
      <c r="O62" s="104"/>
      <c r="P62" s="104"/>
      <c r="Q62" s="104"/>
    </row>
    <row r="63" spans="1:17" s="98" customFormat="1" ht="18.95" customHeight="1" x14ac:dyDescent="0.25">
      <c r="A63"/>
      <c r="B63"/>
      <c r="C63"/>
      <c r="D63" s="104"/>
      <c r="E63" s="105"/>
      <c r="F63" s="106"/>
      <c r="G63" s="106"/>
      <c r="H63" s="104"/>
      <c r="I63" s="104"/>
      <c r="J63" s="104"/>
      <c r="K63" s="104"/>
      <c r="L63" s="104"/>
      <c r="M63" s="104"/>
      <c r="N63" s="104"/>
      <c r="O63" s="104"/>
      <c r="P63" s="104"/>
      <c r="Q63" s="104"/>
    </row>
    <row r="64" spans="1:17" s="98" customFormat="1" ht="18.95" customHeight="1" x14ac:dyDescent="0.25">
      <c r="A64"/>
      <c r="B64"/>
      <c r="C64"/>
      <c r="D64" s="104"/>
      <c r="E64" s="105"/>
      <c r="F64" s="106"/>
      <c r="G64" s="106"/>
      <c r="H64" s="104"/>
      <c r="I64" s="104"/>
      <c r="J64" s="104"/>
      <c r="K64" s="104"/>
      <c r="L64" s="104"/>
      <c r="M64" s="104"/>
      <c r="N64" s="104"/>
      <c r="O64" s="104"/>
      <c r="P64" s="104"/>
      <c r="Q64" s="104"/>
    </row>
    <row r="65" spans="1:17" s="98" customFormat="1" ht="18.95" customHeight="1" x14ac:dyDescent="0.25">
      <c r="A65"/>
      <c r="B65"/>
      <c r="C65"/>
      <c r="D65" s="104"/>
      <c r="E65" s="105"/>
      <c r="F65" s="106"/>
      <c r="G65" s="106"/>
      <c r="H65" s="104"/>
      <c r="I65" s="104"/>
      <c r="J65" s="104"/>
      <c r="K65" s="104"/>
      <c r="L65" s="104"/>
      <c r="M65" s="104"/>
      <c r="N65" s="104"/>
      <c r="O65" s="104"/>
      <c r="P65" s="104"/>
      <c r="Q65" s="104"/>
    </row>
    <row r="66" spans="1:17" s="98" customFormat="1" ht="18.95" customHeight="1" x14ac:dyDescent="0.25">
      <c r="A66"/>
      <c r="B66"/>
      <c r="C66"/>
      <c r="D66" s="104"/>
      <c r="E66" s="105"/>
      <c r="F66" s="106"/>
      <c r="G66" s="106"/>
      <c r="H66" s="104"/>
      <c r="I66" s="104"/>
      <c r="J66" s="104"/>
      <c r="K66" s="104"/>
      <c r="L66" s="104"/>
      <c r="M66" s="104"/>
      <c r="N66" s="104"/>
      <c r="O66" s="104"/>
      <c r="P66" s="104"/>
      <c r="Q66" s="104"/>
    </row>
    <row r="67" spans="1:17" s="98" customFormat="1" ht="18.95" customHeight="1" x14ac:dyDescent="0.25">
      <c r="A67"/>
      <c r="B67"/>
      <c r="C67"/>
      <c r="D67" s="104"/>
      <c r="E67" s="105"/>
      <c r="F67" s="106"/>
      <c r="G67" s="106"/>
      <c r="H67" s="104"/>
      <c r="I67" s="104"/>
      <c r="J67" s="104"/>
      <c r="K67" s="104"/>
      <c r="L67" s="104"/>
      <c r="M67" s="104"/>
      <c r="N67" s="104"/>
      <c r="O67" s="104"/>
      <c r="P67" s="104"/>
      <c r="Q67" s="104"/>
    </row>
    <row r="68" spans="1:17" s="98" customFormat="1" ht="18.95" customHeight="1" x14ac:dyDescent="0.25">
      <c r="A68"/>
      <c r="B68"/>
      <c r="C68"/>
      <c r="D68" s="104"/>
      <c r="E68" s="105"/>
      <c r="F68" s="106"/>
      <c r="G68" s="106"/>
      <c r="H68" s="104"/>
      <c r="I68" s="104"/>
      <c r="J68" s="104"/>
      <c r="K68" s="104"/>
      <c r="L68" s="104"/>
      <c r="M68" s="104"/>
      <c r="N68" s="104"/>
      <c r="O68" s="104"/>
      <c r="P68" s="104"/>
      <c r="Q68" s="104"/>
    </row>
    <row r="69" spans="1:17" s="98" customFormat="1" ht="18.95" customHeight="1" x14ac:dyDescent="0.25">
      <c r="A69"/>
      <c r="B69"/>
      <c r="C69"/>
      <c r="D69" s="104"/>
      <c r="E69" s="105"/>
      <c r="F69" s="106"/>
      <c r="G69" s="106"/>
      <c r="H69" s="104"/>
      <c r="I69" s="104"/>
      <c r="J69" s="104"/>
      <c r="K69" s="104"/>
      <c r="L69" s="104"/>
      <c r="M69" s="104"/>
      <c r="N69" s="104"/>
      <c r="O69" s="104"/>
      <c r="P69" s="104"/>
      <c r="Q69" s="104"/>
    </row>
    <row r="70" spans="1:17" s="98" customFormat="1" ht="18.95" customHeight="1" x14ac:dyDescent="0.25">
      <c r="A70"/>
      <c r="B70"/>
      <c r="C70"/>
      <c r="D70" s="104"/>
      <c r="E70" s="105"/>
      <c r="F70" s="106"/>
      <c r="G70" s="106"/>
      <c r="H70" s="104"/>
      <c r="I70" s="104"/>
      <c r="J70" s="104"/>
      <c r="K70" s="104"/>
      <c r="L70" s="104"/>
      <c r="M70" s="104"/>
      <c r="N70" s="104"/>
      <c r="O70" s="104"/>
      <c r="P70" s="104"/>
      <c r="Q70" s="104"/>
    </row>
    <row r="71" spans="1:17" s="98" customFormat="1" ht="18.95" customHeight="1" x14ac:dyDescent="0.25">
      <c r="A71"/>
      <c r="B71"/>
      <c r="C71"/>
      <c r="D71" s="104"/>
      <c r="E71" s="105"/>
      <c r="F71" s="106"/>
      <c r="G71" s="106"/>
      <c r="H71" s="104"/>
      <c r="I71" s="104"/>
      <c r="J71" s="104"/>
      <c r="K71" s="104"/>
      <c r="L71" s="104"/>
      <c r="M71" s="104"/>
      <c r="N71" s="104"/>
      <c r="O71" s="104"/>
      <c r="P71" s="104"/>
      <c r="Q71" s="104"/>
    </row>
    <row r="72" spans="1:17" s="98" customFormat="1" ht="18.95" customHeight="1" x14ac:dyDescent="0.25">
      <c r="A72"/>
      <c r="B72"/>
      <c r="C72"/>
      <c r="D72" s="104"/>
      <c r="E72" s="105"/>
      <c r="F72" s="106"/>
      <c r="G72" s="106"/>
      <c r="H72" s="104"/>
      <c r="I72" s="104"/>
      <c r="J72" s="104"/>
      <c r="K72" s="104"/>
      <c r="L72" s="104"/>
      <c r="M72" s="104"/>
      <c r="N72" s="104"/>
      <c r="O72" s="104"/>
      <c r="P72" s="104"/>
      <c r="Q72" s="104"/>
    </row>
    <row r="73" spans="1:17" s="98" customFormat="1" ht="18.95" customHeight="1" x14ac:dyDescent="0.25">
      <c r="A73"/>
      <c r="B73"/>
      <c r="C73"/>
      <c r="D73" s="104"/>
      <c r="E73" s="105"/>
      <c r="F73" s="106"/>
      <c r="G73" s="106"/>
      <c r="H73" s="104"/>
      <c r="I73" s="104"/>
      <c r="J73" s="104"/>
      <c r="K73" s="104"/>
      <c r="L73" s="104"/>
      <c r="M73" s="104"/>
      <c r="N73" s="104"/>
      <c r="O73" s="104"/>
      <c r="P73" s="104"/>
      <c r="Q73" s="104"/>
    </row>
    <row r="74" spans="1:17" s="98" customFormat="1" ht="18.95" customHeight="1" x14ac:dyDescent="0.25">
      <c r="A74"/>
      <c r="B74"/>
      <c r="C74"/>
      <c r="D74" s="104"/>
      <c r="E74" s="105"/>
      <c r="F74" s="106"/>
      <c r="G74" s="106"/>
      <c r="H74" s="104"/>
      <c r="I74" s="104"/>
      <c r="J74" s="104"/>
      <c r="K74" s="104"/>
      <c r="L74" s="104"/>
      <c r="M74" s="104"/>
      <c r="N74" s="104"/>
      <c r="O74" s="104"/>
      <c r="P74" s="104"/>
      <c r="Q74" s="104"/>
    </row>
    <row r="75" spans="1:17" s="98" customFormat="1" ht="18.95" customHeight="1" x14ac:dyDescent="0.25">
      <c r="A75"/>
      <c r="B75"/>
      <c r="C75"/>
      <c r="D75" s="104"/>
      <c r="E75" s="105"/>
      <c r="F75" s="106"/>
      <c r="G75" s="106"/>
      <c r="H75" s="104"/>
      <c r="I75" s="104"/>
      <c r="J75" s="104"/>
      <c r="K75" s="104"/>
      <c r="L75" s="104"/>
      <c r="M75" s="104"/>
      <c r="N75" s="104"/>
      <c r="O75" s="104"/>
      <c r="P75" s="104"/>
      <c r="Q75" s="104"/>
    </row>
    <row r="76" spans="1:17" s="98" customFormat="1" ht="18.95" customHeight="1" x14ac:dyDescent="0.25">
      <c r="A76"/>
      <c r="B76"/>
      <c r="C76"/>
      <c r="D76" s="104"/>
      <c r="E76" s="105"/>
      <c r="F76" s="106"/>
      <c r="G76" s="106"/>
      <c r="H76" s="104"/>
      <c r="I76" s="104"/>
      <c r="J76" s="104"/>
      <c r="K76" s="104"/>
      <c r="L76" s="104"/>
      <c r="M76" s="104"/>
      <c r="N76" s="104"/>
      <c r="O76" s="104"/>
      <c r="P76" s="104"/>
      <c r="Q76" s="104"/>
    </row>
    <row r="77" spans="1:17" s="98" customFormat="1" ht="18.95" customHeight="1" x14ac:dyDescent="0.25">
      <c r="A77"/>
      <c r="B77"/>
      <c r="C77"/>
      <c r="D77" s="104"/>
      <c r="E77" s="105"/>
      <c r="F77" s="106"/>
      <c r="G77" s="106"/>
      <c r="H77" s="104"/>
      <c r="I77" s="104"/>
      <c r="J77" s="104"/>
      <c r="K77" s="104"/>
      <c r="L77" s="104"/>
      <c r="M77" s="104"/>
      <c r="N77" s="104"/>
      <c r="O77" s="104"/>
      <c r="P77" s="104"/>
      <c r="Q77" s="104"/>
    </row>
    <row r="78" spans="1:17" s="98" customFormat="1" ht="18.95" customHeight="1" x14ac:dyDescent="0.25">
      <c r="A78"/>
      <c r="B78"/>
      <c r="C78"/>
      <c r="D78" s="104"/>
      <c r="E78" s="105"/>
      <c r="F78" s="106"/>
      <c r="G78" s="106"/>
      <c r="H78" s="104"/>
      <c r="I78" s="104"/>
      <c r="J78" s="104"/>
      <c r="K78" s="104"/>
      <c r="L78" s="104"/>
      <c r="M78" s="104"/>
      <c r="N78" s="104"/>
      <c r="O78" s="104"/>
      <c r="P78" s="104"/>
      <c r="Q78" s="104"/>
    </row>
    <row r="79" spans="1:17" s="98" customFormat="1" ht="18.95" customHeight="1" x14ac:dyDescent="0.25">
      <c r="A79"/>
      <c r="B79"/>
      <c r="C79"/>
      <c r="D79" s="104"/>
      <c r="E79" s="105"/>
      <c r="F79" s="106"/>
      <c r="G79" s="106"/>
      <c r="H79" s="104"/>
      <c r="I79" s="104"/>
      <c r="J79" s="104"/>
      <c r="K79" s="104"/>
      <c r="L79" s="104"/>
      <c r="M79" s="104"/>
      <c r="N79" s="104"/>
      <c r="O79" s="104"/>
      <c r="P79" s="104"/>
      <c r="Q79" s="104"/>
    </row>
    <row r="80" spans="1:17" s="98" customFormat="1" ht="18.95" customHeight="1" x14ac:dyDescent="0.25">
      <c r="A80"/>
      <c r="B80"/>
      <c r="C80"/>
      <c r="D80" s="104"/>
      <c r="E80" s="105"/>
      <c r="F80" s="106"/>
      <c r="G80" s="106"/>
      <c r="H80" s="104"/>
      <c r="I80" s="104"/>
      <c r="J80" s="104"/>
      <c r="K80" s="104"/>
      <c r="L80" s="104"/>
      <c r="M80" s="104"/>
      <c r="N80" s="104"/>
      <c r="O80" s="104"/>
      <c r="P80" s="104"/>
      <c r="Q80" s="104"/>
    </row>
    <row r="81" spans="1:17" s="98" customFormat="1" ht="18.95" customHeight="1" x14ac:dyDescent="0.25">
      <c r="A81"/>
      <c r="B81"/>
      <c r="C81"/>
      <c r="D81" s="104"/>
      <c r="E81" s="105"/>
      <c r="F81" s="106"/>
      <c r="G81" s="106"/>
      <c r="H81" s="104"/>
      <c r="I81" s="104"/>
      <c r="J81" s="104"/>
      <c r="K81" s="104"/>
      <c r="L81" s="104"/>
      <c r="M81" s="104"/>
      <c r="N81" s="104"/>
      <c r="O81" s="104"/>
      <c r="P81" s="104"/>
      <c r="Q81" s="104"/>
    </row>
    <row r="82" spans="1:17" s="98" customFormat="1" ht="18.95" customHeight="1" x14ac:dyDescent="0.25">
      <c r="A82"/>
      <c r="B82"/>
      <c r="C82"/>
      <c r="D82" s="104"/>
      <c r="E82" s="105"/>
      <c r="F82" s="106"/>
      <c r="G82" s="106"/>
      <c r="H82" s="104"/>
      <c r="I82" s="104"/>
      <c r="J82" s="104"/>
      <c r="K82" s="104"/>
      <c r="L82" s="104"/>
      <c r="M82" s="104"/>
      <c r="N82" s="104"/>
      <c r="O82" s="104"/>
      <c r="P82" s="104"/>
      <c r="Q82" s="104"/>
    </row>
    <row r="83" spans="1:17" s="98" customFormat="1" ht="18.95" customHeight="1" x14ac:dyDescent="0.25">
      <c r="A83"/>
      <c r="B83"/>
      <c r="C83"/>
      <c r="D83" s="104"/>
      <c r="E83" s="105"/>
      <c r="F83" s="106"/>
      <c r="G83" s="106"/>
      <c r="H83" s="104"/>
      <c r="I83" s="104"/>
      <c r="J83" s="104"/>
      <c r="K83" s="104"/>
      <c r="L83" s="104"/>
      <c r="M83" s="104"/>
      <c r="N83" s="104"/>
      <c r="O83" s="104"/>
      <c r="P83" s="104"/>
      <c r="Q83" s="104"/>
    </row>
    <row r="84" spans="1:17" s="98" customFormat="1" ht="18.95" customHeight="1" x14ac:dyDescent="0.25">
      <c r="A84"/>
      <c r="B84"/>
      <c r="C84"/>
      <c r="D84" s="104"/>
      <c r="E84" s="105"/>
      <c r="F84" s="106"/>
      <c r="G84" s="106"/>
      <c r="H84" s="104"/>
      <c r="I84" s="104"/>
      <c r="J84" s="104"/>
      <c r="K84" s="104"/>
      <c r="L84" s="104"/>
      <c r="M84" s="104"/>
      <c r="N84" s="104"/>
      <c r="O84" s="104"/>
      <c r="P84" s="104"/>
      <c r="Q84" s="104"/>
    </row>
    <row r="85" spans="1:17" s="98" customFormat="1" ht="18.95" customHeight="1" x14ac:dyDescent="0.25">
      <c r="A85"/>
      <c r="B85"/>
      <c r="C85"/>
      <c r="D85" s="104"/>
      <c r="E85" s="105"/>
      <c r="F85" s="106"/>
      <c r="G85" s="106"/>
      <c r="H85" s="104"/>
      <c r="I85" s="104"/>
      <c r="J85" s="104"/>
      <c r="K85" s="104"/>
      <c r="L85" s="104"/>
      <c r="M85" s="104"/>
      <c r="N85" s="104"/>
      <c r="O85" s="104"/>
      <c r="P85" s="104"/>
      <c r="Q85" s="104"/>
    </row>
    <row r="86" spans="1:17" s="98" customFormat="1" ht="18.95" customHeight="1" x14ac:dyDescent="0.25">
      <c r="A86"/>
      <c r="B86"/>
      <c r="C86"/>
      <c r="D86" s="104"/>
      <c r="E86" s="105"/>
      <c r="F86" s="106"/>
      <c r="G86" s="106"/>
      <c r="H86" s="104"/>
      <c r="I86" s="104"/>
      <c r="J86" s="104"/>
      <c r="K86" s="104"/>
      <c r="L86" s="104"/>
      <c r="M86" s="104"/>
      <c r="N86" s="104"/>
      <c r="O86" s="104"/>
      <c r="P86" s="104"/>
      <c r="Q86" s="104"/>
    </row>
    <row r="87" spans="1:17" s="98" customFormat="1" ht="18.95" customHeight="1" x14ac:dyDescent="0.25">
      <c r="A87"/>
      <c r="B87"/>
      <c r="C87"/>
      <c r="D87" s="104"/>
      <c r="E87" s="105"/>
      <c r="F87" s="106"/>
      <c r="G87" s="106"/>
      <c r="H87" s="104"/>
      <c r="I87" s="104"/>
      <c r="J87" s="104"/>
      <c r="K87" s="104"/>
      <c r="L87" s="104"/>
      <c r="M87" s="104"/>
      <c r="N87" s="104"/>
      <c r="O87" s="104"/>
      <c r="P87" s="104"/>
      <c r="Q87" s="104"/>
    </row>
    <row r="88" spans="1:17" s="98" customFormat="1" ht="18.95" customHeight="1" x14ac:dyDescent="0.25">
      <c r="A88"/>
      <c r="B88"/>
      <c r="C88"/>
      <c r="D88" s="104"/>
      <c r="E88" s="105"/>
      <c r="F88" s="106"/>
      <c r="G88" s="106"/>
      <c r="H88" s="104"/>
      <c r="I88" s="104"/>
      <c r="J88" s="104"/>
      <c r="K88" s="104"/>
      <c r="L88" s="104"/>
      <c r="M88" s="104"/>
      <c r="N88" s="104"/>
      <c r="O88" s="104"/>
      <c r="P88" s="104"/>
      <c r="Q88" s="104"/>
    </row>
    <row r="89" spans="1:17" s="98" customFormat="1" ht="18.95" customHeight="1" x14ac:dyDescent="0.25">
      <c r="A89"/>
      <c r="B89"/>
      <c r="C89"/>
      <c r="D89" s="104"/>
      <c r="E89" s="105"/>
      <c r="F89" s="106"/>
      <c r="G89" s="106"/>
      <c r="H89" s="104"/>
      <c r="I89" s="104"/>
      <c r="J89" s="104"/>
      <c r="K89" s="104"/>
      <c r="L89" s="104"/>
      <c r="M89" s="104"/>
      <c r="N89" s="104"/>
      <c r="O89" s="104"/>
      <c r="P89" s="104"/>
      <c r="Q89" s="104"/>
    </row>
    <row r="90" spans="1:17" s="98" customFormat="1" ht="18.95" customHeight="1" x14ac:dyDescent="0.25">
      <c r="A90"/>
      <c r="B90"/>
      <c r="C90"/>
      <c r="D90" s="104"/>
      <c r="E90" s="105"/>
      <c r="F90" s="106"/>
      <c r="G90" s="106"/>
      <c r="H90" s="104"/>
      <c r="I90" s="104"/>
      <c r="J90" s="104"/>
      <c r="K90" s="104"/>
      <c r="L90" s="104"/>
      <c r="M90" s="104"/>
      <c r="N90" s="104"/>
      <c r="O90" s="104"/>
      <c r="P90" s="104"/>
      <c r="Q90" s="104"/>
    </row>
    <row r="91" spans="1:17" s="98" customFormat="1" ht="18.95" customHeight="1" x14ac:dyDescent="0.25">
      <c r="A91"/>
      <c r="B91"/>
      <c r="C91"/>
      <c r="D91" s="104"/>
      <c r="E91" s="105"/>
      <c r="F91" s="106"/>
      <c r="G91" s="106"/>
      <c r="H91" s="104"/>
      <c r="I91" s="104"/>
      <c r="J91" s="104"/>
      <c r="K91" s="104"/>
      <c r="L91" s="104"/>
      <c r="M91" s="104"/>
      <c r="N91" s="104"/>
      <c r="O91" s="104"/>
      <c r="P91" s="104"/>
      <c r="Q91" s="104"/>
    </row>
    <row r="92" spans="1:17" s="98" customFormat="1" ht="18.95" customHeight="1" x14ac:dyDescent="0.25">
      <c r="A92"/>
      <c r="B92"/>
      <c r="C92"/>
      <c r="D92" s="104"/>
      <c r="E92" s="105"/>
      <c r="F92" s="106"/>
      <c r="G92" s="106"/>
      <c r="H92" s="104"/>
      <c r="I92" s="104"/>
      <c r="J92" s="104"/>
      <c r="K92" s="104"/>
      <c r="L92" s="104"/>
      <c r="M92" s="104"/>
      <c r="N92" s="104"/>
      <c r="O92" s="104"/>
      <c r="P92" s="104"/>
      <c r="Q92" s="104"/>
    </row>
    <row r="93" spans="1:17" s="98" customFormat="1" ht="18.95" customHeight="1" x14ac:dyDescent="0.25">
      <c r="A93"/>
      <c r="B93"/>
      <c r="C93"/>
      <c r="D93" s="104"/>
      <c r="E93" s="105"/>
      <c r="F93" s="106"/>
      <c r="G93" s="106"/>
      <c r="H93" s="104"/>
      <c r="I93" s="104"/>
      <c r="J93" s="104"/>
      <c r="K93" s="104"/>
      <c r="L93" s="104"/>
      <c r="M93" s="104"/>
      <c r="N93" s="104"/>
      <c r="O93" s="104"/>
      <c r="P93" s="104"/>
      <c r="Q93" s="104"/>
    </row>
    <row r="94" spans="1:17" s="98" customFormat="1" ht="18.95" customHeight="1" x14ac:dyDescent="0.25">
      <c r="A94"/>
      <c r="B94"/>
      <c r="C94"/>
      <c r="D94" s="104"/>
      <c r="E94" s="105"/>
      <c r="F94" s="106"/>
      <c r="G94" s="106"/>
      <c r="H94" s="104"/>
      <c r="I94" s="104"/>
      <c r="J94" s="104"/>
      <c r="K94" s="104"/>
      <c r="L94" s="104"/>
      <c r="M94" s="104"/>
      <c r="N94" s="104"/>
      <c r="O94" s="104"/>
      <c r="P94" s="104"/>
      <c r="Q94" s="104"/>
    </row>
    <row r="95" spans="1:17" s="98" customFormat="1" ht="18.95" customHeight="1" x14ac:dyDescent="0.25">
      <c r="A95"/>
      <c r="B95"/>
      <c r="C95"/>
      <c r="D95" s="104"/>
      <c r="E95" s="105"/>
      <c r="F95" s="106"/>
      <c r="G95" s="106"/>
      <c r="H95" s="104"/>
      <c r="I95" s="104"/>
      <c r="J95" s="104"/>
      <c r="K95" s="104"/>
      <c r="L95" s="104"/>
      <c r="M95" s="104"/>
      <c r="N95" s="104"/>
      <c r="O95" s="104"/>
      <c r="P95" s="104"/>
      <c r="Q95" s="104"/>
    </row>
    <row r="96" spans="1:17" s="98" customFormat="1" ht="18.95" customHeight="1" x14ac:dyDescent="0.25">
      <c r="A96"/>
      <c r="B96"/>
      <c r="C96"/>
      <c r="D96" s="104"/>
      <c r="E96" s="105"/>
      <c r="F96" s="106"/>
      <c r="G96" s="106"/>
      <c r="H96" s="104"/>
      <c r="I96" s="104"/>
      <c r="J96" s="104"/>
      <c r="K96" s="104"/>
      <c r="L96" s="104"/>
      <c r="M96" s="104"/>
      <c r="N96" s="104"/>
      <c r="O96" s="104"/>
      <c r="P96" s="104"/>
      <c r="Q96" s="104"/>
    </row>
    <row r="97" spans="1:17" s="98" customFormat="1" ht="18.95" customHeight="1" x14ac:dyDescent="0.25">
      <c r="A97"/>
      <c r="B97"/>
      <c r="C97"/>
      <c r="D97" s="104"/>
      <c r="E97" s="105"/>
      <c r="F97" s="106"/>
      <c r="G97" s="106"/>
      <c r="H97" s="104"/>
      <c r="I97" s="104"/>
      <c r="J97" s="104"/>
      <c r="K97" s="104"/>
      <c r="L97" s="104"/>
      <c r="M97" s="104"/>
      <c r="N97" s="104"/>
      <c r="O97" s="104"/>
      <c r="P97" s="104"/>
      <c r="Q97" s="104"/>
    </row>
    <row r="98" spans="1:17" s="98" customFormat="1" ht="18.95" customHeight="1" x14ac:dyDescent="0.25">
      <c r="A98"/>
      <c r="B98"/>
      <c r="C98"/>
      <c r="D98" s="104"/>
      <c r="E98" s="105"/>
      <c r="F98" s="106"/>
      <c r="G98" s="106"/>
      <c r="H98" s="104"/>
      <c r="I98" s="104"/>
      <c r="J98" s="104"/>
      <c r="K98" s="104"/>
      <c r="L98" s="104"/>
      <c r="M98" s="104"/>
      <c r="N98" s="104"/>
      <c r="O98" s="104"/>
      <c r="P98" s="104"/>
      <c r="Q98" s="104"/>
    </row>
    <row r="99" spans="1:17" s="98" customFormat="1" ht="18.95" customHeight="1" x14ac:dyDescent="0.25">
      <c r="A99"/>
      <c r="B99"/>
      <c r="C99"/>
      <c r="D99" s="104"/>
      <c r="E99" s="105"/>
      <c r="F99" s="106"/>
      <c r="G99" s="106"/>
      <c r="H99" s="104"/>
      <c r="I99" s="104"/>
      <c r="J99" s="104"/>
      <c r="K99" s="104"/>
      <c r="L99" s="104"/>
      <c r="M99" s="104"/>
      <c r="N99" s="104"/>
      <c r="O99" s="104"/>
      <c r="P99" s="104"/>
      <c r="Q99" s="104"/>
    </row>
    <row r="100" spans="1:17" s="98" customFormat="1" ht="18.95" customHeight="1" x14ac:dyDescent="0.25">
      <c r="A100"/>
      <c r="B100"/>
      <c r="C100"/>
      <c r="D100" s="104"/>
      <c r="E100" s="105"/>
      <c r="F100" s="106"/>
      <c r="G100" s="106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</row>
    <row r="101" spans="1:17" s="98" customFormat="1" ht="18.95" customHeight="1" x14ac:dyDescent="0.25">
      <c r="A101"/>
      <c r="B101"/>
      <c r="C101"/>
      <c r="D101" s="104"/>
      <c r="E101" s="105"/>
      <c r="F101" s="106"/>
      <c r="G101" s="106"/>
      <c r="H101" s="104"/>
      <c r="I101" s="104"/>
      <c r="J101" s="104"/>
      <c r="K101" s="104"/>
      <c r="L101" s="104"/>
      <c r="M101" s="104"/>
      <c r="N101" s="104"/>
      <c r="O101" s="104"/>
      <c r="P101" s="104"/>
      <c r="Q101" s="104"/>
    </row>
    <row r="102" spans="1:17" s="98" customFormat="1" ht="18.95" customHeight="1" x14ac:dyDescent="0.25">
      <c r="A102"/>
      <c r="B102"/>
      <c r="C102"/>
      <c r="D102" s="104"/>
      <c r="E102" s="105"/>
      <c r="F102" s="106"/>
      <c r="G102" s="106"/>
      <c r="H102" s="104"/>
      <c r="I102" s="104"/>
      <c r="J102" s="104"/>
      <c r="K102" s="104"/>
      <c r="L102" s="104"/>
      <c r="M102" s="104"/>
      <c r="N102" s="104"/>
      <c r="O102" s="104"/>
      <c r="P102" s="104"/>
      <c r="Q102" s="104"/>
    </row>
    <row r="103" spans="1:17" s="98" customFormat="1" ht="18.95" customHeight="1" x14ac:dyDescent="0.25">
      <c r="A103"/>
      <c r="B103"/>
      <c r="C103"/>
      <c r="D103" s="104"/>
      <c r="E103" s="105"/>
      <c r="F103" s="106"/>
      <c r="G103" s="106"/>
      <c r="H103" s="104"/>
      <c r="I103" s="104"/>
      <c r="J103" s="104"/>
      <c r="K103" s="104"/>
      <c r="L103" s="104"/>
      <c r="M103" s="104"/>
      <c r="N103" s="104"/>
      <c r="O103" s="104"/>
      <c r="P103" s="104"/>
      <c r="Q103" s="104"/>
    </row>
    <row r="104" spans="1:17" s="98" customFormat="1" ht="18.95" customHeight="1" x14ac:dyDescent="0.25">
      <c r="A104"/>
      <c r="B104"/>
      <c r="C104"/>
      <c r="D104" s="104"/>
      <c r="E104" s="105"/>
      <c r="F104" s="106"/>
      <c r="G104" s="106"/>
      <c r="H104" s="104"/>
      <c r="I104" s="104"/>
      <c r="J104" s="104"/>
      <c r="K104" s="104"/>
      <c r="L104" s="104"/>
      <c r="M104" s="104"/>
      <c r="N104" s="104"/>
      <c r="O104" s="104"/>
      <c r="P104" s="104"/>
      <c r="Q104" s="104"/>
    </row>
    <row r="105" spans="1:17" s="98" customFormat="1" ht="18.95" customHeight="1" x14ac:dyDescent="0.25">
      <c r="A105"/>
      <c r="B105"/>
      <c r="C105"/>
      <c r="D105" s="104"/>
      <c r="E105" s="105"/>
      <c r="F105" s="106"/>
      <c r="G105" s="106"/>
      <c r="H105" s="104"/>
      <c r="I105" s="104"/>
      <c r="J105" s="104"/>
      <c r="K105" s="104"/>
      <c r="L105" s="104"/>
      <c r="M105" s="104"/>
      <c r="N105" s="104"/>
      <c r="O105" s="104"/>
      <c r="P105" s="104"/>
      <c r="Q105" s="104"/>
    </row>
    <row r="106" spans="1:17" s="98" customFormat="1" ht="18.95" customHeight="1" x14ac:dyDescent="0.25">
      <c r="A106"/>
      <c r="B106"/>
      <c r="C106"/>
      <c r="D106" s="104"/>
      <c r="E106" s="105"/>
      <c r="F106" s="106"/>
      <c r="G106" s="106"/>
      <c r="H106" s="104"/>
      <c r="I106" s="104"/>
      <c r="J106" s="104"/>
      <c r="K106" s="104"/>
      <c r="L106" s="104"/>
      <c r="M106" s="104"/>
      <c r="N106" s="104"/>
      <c r="O106" s="104"/>
      <c r="P106" s="104"/>
      <c r="Q106" s="104"/>
    </row>
    <row r="107" spans="1:17" s="98" customFormat="1" ht="18.95" customHeight="1" x14ac:dyDescent="0.25">
      <c r="A107"/>
      <c r="B107"/>
      <c r="C107"/>
      <c r="D107" s="104"/>
      <c r="E107" s="105"/>
      <c r="F107" s="106"/>
      <c r="G107" s="106"/>
      <c r="H107" s="104"/>
      <c r="I107" s="104"/>
      <c r="J107" s="104"/>
      <c r="K107" s="104"/>
      <c r="L107" s="104"/>
      <c r="M107" s="104"/>
      <c r="N107" s="104"/>
      <c r="O107" s="104"/>
      <c r="P107" s="104"/>
      <c r="Q107" s="104"/>
    </row>
    <row r="108" spans="1:17" s="98" customFormat="1" ht="18.95" customHeight="1" x14ac:dyDescent="0.25">
      <c r="A108"/>
      <c r="B108"/>
      <c r="C108"/>
      <c r="D108" s="104"/>
      <c r="E108" s="105"/>
      <c r="F108" s="106"/>
      <c r="G108" s="106"/>
      <c r="H108" s="104"/>
      <c r="I108" s="104"/>
      <c r="J108" s="104"/>
      <c r="K108" s="104"/>
      <c r="L108" s="104"/>
      <c r="M108" s="104"/>
      <c r="N108" s="104"/>
      <c r="O108" s="104"/>
      <c r="P108" s="104"/>
      <c r="Q108" s="104"/>
    </row>
    <row r="109" spans="1:17" s="98" customFormat="1" ht="18.95" customHeight="1" x14ac:dyDescent="0.25">
      <c r="A109"/>
      <c r="B109"/>
      <c r="C109"/>
      <c r="D109" s="104"/>
      <c r="E109" s="105"/>
      <c r="F109" s="106"/>
      <c r="G109" s="106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</row>
    <row r="110" spans="1:17" s="98" customFormat="1" ht="18.95" customHeight="1" x14ac:dyDescent="0.25">
      <c r="A110"/>
      <c r="B110"/>
      <c r="C110"/>
      <c r="D110" s="104"/>
      <c r="E110" s="105"/>
      <c r="F110" s="106"/>
      <c r="G110" s="106"/>
      <c r="H110" s="104"/>
      <c r="I110" s="104"/>
      <c r="J110" s="104"/>
      <c r="K110" s="104"/>
      <c r="L110" s="104"/>
      <c r="M110" s="104"/>
      <c r="N110" s="104"/>
      <c r="O110" s="104"/>
      <c r="P110" s="104"/>
      <c r="Q110" s="104"/>
    </row>
    <row r="111" spans="1:17" s="98" customFormat="1" ht="18.95" customHeight="1" x14ac:dyDescent="0.25">
      <c r="A111"/>
      <c r="B111"/>
      <c r="C111"/>
      <c r="D111" s="104"/>
      <c r="E111" s="105"/>
      <c r="F111" s="106"/>
      <c r="G111" s="106"/>
      <c r="H111" s="104"/>
      <c r="I111" s="104"/>
      <c r="J111" s="104"/>
      <c r="K111" s="104"/>
      <c r="L111" s="104"/>
      <c r="M111" s="104"/>
      <c r="N111" s="104"/>
      <c r="O111" s="104"/>
      <c r="P111" s="104"/>
      <c r="Q111" s="104"/>
    </row>
    <row r="112" spans="1:17" s="98" customFormat="1" ht="18.95" customHeight="1" x14ac:dyDescent="0.25">
      <c r="A112"/>
      <c r="B112"/>
      <c r="C112"/>
      <c r="D112" s="104"/>
      <c r="E112" s="105"/>
      <c r="F112" s="106"/>
      <c r="G112" s="106"/>
      <c r="H112" s="104"/>
      <c r="I112" s="104"/>
      <c r="J112" s="104"/>
      <c r="K112" s="104"/>
      <c r="L112" s="104"/>
      <c r="M112" s="104"/>
      <c r="N112" s="104"/>
      <c r="O112" s="104"/>
      <c r="P112" s="104"/>
      <c r="Q112" s="104"/>
    </row>
    <row r="113" spans="1:17" s="98" customFormat="1" ht="18.95" customHeight="1" x14ac:dyDescent="0.25">
      <c r="A113"/>
      <c r="B113"/>
      <c r="C113"/>
      <c r="D113" s="104"/>
      <c r="E113" s="105"/>
      <c r="F113" s="106"/>
      <c r="G113" s="106"/>
      <c r="H113" s="104"/>
      <c r="I113" s="104"/>
      <c r="J113" s="104"/>
      <c r="K113" s="104"/>
      <c r="L113" s="104"/>
      <c r="M113" s="104"/>
      <c r="N113" s="104"/>
      <c r="O113" s="104"/>
      <c r="P113" s="104"/>
      <c r="Q113" s="104"/>
    </row>
    <row r="114" spans="1:17" s="98" customFormat="1" ht="18.95" customHeight="1" x14ac:dyDescent="0.25">
      <c r="A114"/>
      <c r="B114"/>
      <c r="C114"/>
      <c r="D114" s="104"/>
      <c r="E114" s="105"/>
      <c r="F114" s="106"/>
      <c r="G114" s="106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</row>
    <row r="115" spans="1:17" s="98" customFormat="1" ht="18.95" customHeight="1" x14ac:dyDescent="0.25">
      <c r="A115"/>
      <c r="B115"/>
      <c r="C115"/>
      <c r="D115" s="104"/>
      <c r="E115" s="105"/>
      <c r="F115" s="106"/>
      <c r="G115" s="106"/>
      <c r="H115" s="104"/>
      <c r="I115" s="104"/>
      <c r="J115" s="104"/>
      <c r="K115" s="104"/>
      <c r="L115" s="104"/>
      <c r="M115" s="104"/>
      <c r="N115" s="104"/>
      <c r="O115" s="104"/>
      <c r="P115" s="104"/>
      <c r="Q115" s="104"/>
    </row>
    <row r="116" spans="1:17" s="98" customFormat="1" ht="18.95" customHeight="1" x14ac:dyDescent="0.25">
      <c r="A116"/>
      <c r="B116"/>
      <c r="C116"/>
      <c r="D116" s="104"/>
      <c r="E116" s="105"/>
      <c r="F116" s="106"/>
      <c r="G116" s="106"/>
      <c r="H116" s="104"/>
      <c r="I116" s="104"/>
      <c r="J116" s="104"/>
      <c r="K116" s="104"/>
      <c r="L116" s="104"/>
      <c r="M116" s="104"/>
      <c r="N116" s="104"/>
      <c r="O116" s="104"/>
      <c r="P116" s="104"/>
      <c r="Q116" s="104"/>
    </row>
    <row r="117" spans="1:17" s="98" customFormat="1" ht="18.95" customHeight="1" x14ac:dyDescent="0.25">
      <c r="A117"/>
      <c r="B117"/>
      <c r="C117"/>
      <c r="D117" s="104"/>
      <c r="E117" s="105"/>
      <c r="F117" s="106"/>
      <c r="G117" s="106"/>
      <c r="H117" s="104"/>
      <c r="I117" s="104"/>
      <c r="J117" s="104"/>
      <c r="K117" s="104"/>
      <c r="L117" s="104"/>
      <c r="M117" s="104"/>
      <c r="N117" s="104"/>
      <c r="O117" s="104"/>
      <c r="P117" s="104"/>
      <c r="Q117" s="104"/>
    </row>
    <row r="118" spans="1:17" s="98" customFormat="1" ht="18.95" customHeight="1" x14ac:dyDescent="0.25">
      <c r="A118"/>
      <c r="B118"/>
      <c r="C118"/>
      <c r="D118" s="104"/>
      <c r="E118" s="105"/>
      <c r="F118" s="106"/>
      <c r="G118" s="106"/>
      <c r="H118" s="104"/>
      <c r="I118" s="104"/>
      <c r="J118" s="104"/>
      <c r="K118" s="104"/>
      <c r="L118" s="104"/>
      <c r="M118" s="104"/>
      <c r="N118" s="104"/>
      <c r="O118" s="104"/>
      <c r="P118" s="104"/>
      <c r="Q118" s="104"/>
    </row>
    <row r="119" spans="1:17" s="98" customFormat="1" ht="18.95" customHeight="1" x14ac:dyDescent="0.25">
      <c r="A119"/>
      <c r="B119"/>
      <c r="C119"/>
      <c r="D119" s="104"/>
      <c r="E119" s="105"/>
      <c r="F119" s="106"/>
      <c r="G119" s="106"/>
      <c r="H119" s="104"/>
      <c r="I119" s="104"/>
      <c r="J119" s="104"/>
      <c r="K119" s="104"/>
      <c r="L119" s="104"/>
      <c r="M119" s="104"/>
      <c r="N119" s="104"/>
      <c r="O119" s="104"/>
      <c r="P119" s="104"/>
      <c r="Q119" s="104"/>
    </row>
    <row r="120" spans="1:17" s="98" customFormat="1" ht="18.95" customHeight="1" x14ac:dyDescent="0.25">
      <c r="A120"/>
      <c r="B120"/>
      <c r="C120"/>
      <c r="D120" s="104"/>
      <c r="E120" s="105"/>
      <c r="F120" s="106"/>
      <c r="G120" s="106"/>
      <c r="H120" s="104"/>
      <c r="I120" s="104"/>
      <c r="J120" s="104"/>
      <c r="K120" s="104"/>
      <c r="L120" s="104"/>
      <c r="M120" s="104"/>
      <c r="N120" s="104"/>
      <c r="O120" s="104"/>
      <c r="P120" s="104"/>
      <c r="Q120" s="104"/>
    </row>
    <row r="121" spans="1:17" s="98" customFormat="1" ht="18.95" customHeight="1" x14ac:dyDescent="0.25">
      <c r="A121"/>
      <c r="B121"/>
      <c r="C121"/>
      <c r="D121" s="104"/>
      <c r="E121" s="105"/>
      <c r="F121" s="106"/>
      <c r="G121" s="106"/>
      <c r="H121" s="104"/>
      <c r="I121" s="104"/>
      <c r="J121" s="104"/>
      <c r="K121" s="104"/>
      <c r="L121" s="104"/>
      <c r="M121" s="104"/>
      <c r="N121" s="104"/>
      <c r="O121" s="104"/>
      <c r="P121" s="104"/>
      <c r="Q121" s="104"/>
    </row>
    <row r="122" spans="1:17" s="98" customFormat="1" ht="18.95" customHeight="1" x14ac:dyDescent="0.25">
      <c r="A122"/>
      <c r="B122"/>
      <c r="C122"/>
      <c r="D122" s="104"/>
      <c r="E122" s="105"/>
      <c r="F122" s="106"/>
      <c r="G122" s="106"/>
      <c r="H122" s="104"/>
      <c r="I122" s="104"/>
      <c r="J122" s="104"/>
      <c r="K122" s="104"/>
      <c r="L122" s="104"/>
      <c r="M122" s="104"/>
      <c r="N122" s="104"/>
      <c r="O122" s="104"/>
      <c r="P122" s="104"/>
      <c r="Q122" s="104"/>
    </row>
    <row r="123" spans="1:17" s="98" customFormat="1" ht="18.95" customHeight="1" x14ac:dyDescent="0.25">
      <c r="A123"/>
      <c r="B123"/>
      <c r="C123"/>
      <c r="D123" s="104"/>
      <c r="E123" s="105"/>
      <c r="F123" s="106"/>
      <c r="G123" s="106"/>
      <c r="H123" s="104"/>
      <c r="I123" s="104"/>
      <c r="J123" s="104"/>
      <c r="K123" s="104"/>
      <c r="L123" s="104"/>
      <c r="M123" s="104"/>
      <c r="N123" s="104"/>
      <c r="O123" s="104"/>
      <c r="P123" s="104"/>
      <c r="Q123" s="104"/>
    </row>
    <row r="124" spans="1:17" s="98" customFormat="1" ht="18.95" customHeight="1" x14ac:dyDescent="0.25">
      <c r="A124"/>
      <c r="B124"/>
      <c r="C124"/>
      <c r="D124" s="104"/>
      <c r="E124" s="105"/>
      <c r="F124" s="106"/>
      <c r="G124" s="106"/>
      <c r="H124" s="104"/>
      <c r="I124" s="104"/>
      <c r="J124" s="104"/>
      <c r="K124" s="104"/>
      <c r="L124" s="104"/>
      <c r="M124" s="104"/>
      <c r="N124" s="104"/>
      <c r="O124" s="104"/>
      <c r="P124" s="104"/>
      <c r="Q124" s="104"/>
    </row>
    <row r="125" spans="1:17" s="98" customFormat="1" ht="18.95" customHeight="1" x14ac:dyDescent="0.25">
      <c r="A125"/>
      <c r="B125"/>
      <c r="C125"/>
      <c r="D125" s="104"/>
      <c r="E125" s="105"/>
      <c r="F125" s="106"/>
      <c r="G125" s="106"/>
      <c r="H125" s="104"/>
      <c r="I125" s="104"/>
      <c r="J125" s="104"/>
      <c r="K125" s="104"/>
      <c r="L125" s="104"/>
      <c r="M125" s="104"/>
      <c r="N125" s="104"/>
      <c r="O125" s="104"/>
      <c r="P125" s="104"/>
      <c r="Q125" s="104"/>
    </row>
    <row r="126" spans="1:17" s="98" customFormat="1" ht="18.95" customHeight="1" x14ac:dyDescent="0.25">
      <c r="A126"/>
      <c r="B126"/>
      <c r="C126"/>
      <c r="D126" s="104"/>
      <c r="E126" s="105"/>
      <c r="F126" s="106"/>
      <c r="G126" s="106"/>
      <c r="H126" s="104"/>
      <c r="I126" s="104"/>
      <c r="J126" s="104"/>
      <c r="K126" s="104"/>
      <c r="L126" s="104"/>
      <c r="M126" s="104"/>
      <c r="N126" s="104"/>
      <c r="O126" s="104"/>
      <c r="P126" s="104"/>
      <c r="Q126" s="104"/>
    </row>
    <row r="127" spans="1:17" s="98" customFormat="1" ht="18.95" customHeight="1" x14ac:dyDescent="0.25">
      <c r="A127"/>
      <c r="B127"/>
      <c r="C127"/>
      <c r="D127" s="104"/>
      <c r="E127" s="105"/>
      <c r="F127" s="106"/>
      <c r="G127" s="106"/>
      <c r="H127" s="104"/>
      <c r="I127" s="104"/>
      <c r="J127" s="104"/>
      <c r="K127" s="104"/>
      <c r="L127" s="104"/>
      <c r="M127" s="104"/>
      <c r="N127" s="104"/>
      <c r="O127" s="104"/>
      <c r="P127" s="104"/>
      <c r="Q127" s="104"/>
    </row>
    <row r="128" spans="1:17" s="98" customFormat="1" ht="18.95" customHeight="1" x14ac:dyDescent="0.25">
      <c r="A128"/>
      <c r="B128"/>
      <c r="C128"/>
      <c r="D128" s="104"/>
      <c r="E128" s="105"/>
      <c r="F128" s="106"/>
      <c r="G128" s="106"/>
      <c r="H128" s="104"/>
      <c r="I128" s="104"/>
      <c r="J128" s="104"/>
      <c r="K128" s="104"/>
      <c r="L128" s="104"/>
      <c r="M128" s="104"/>
      <c r="N128" s="104"/>
      <c r="O128" s="104"/>
      <c r="P128" s="104"/>
      <c r="Q128" s="104"/>
    </row>
    <row r="129" spans="1:17" s="98" customFormat="1" ht="18.95" customHeight="1" x14ac:dyDescent="0.25">
      <c r="A129"/>
      <c r="B129"/>
      <c r="C129"/>
      <c r="D129" s="104"/>
      <c r="E129" s="105"/>
      <c r="F129" s="106"/>
      <c r="G129" s="106"/>
      <c r="H129" s="104"/>
      <c r="I129" s="104"/>
      <c r="J129" s="104"/>
      <c r="K129" s="104"/>
      <c r="L129" s="104"/>
      <c r="M129" s="104"/>
      <c r="N129" s="104"/>
      <c r="O129" s="104"/>
      <c r="P129" s="104"/>
      <c r="Q129" s="104"/>
    </row>
    <row r="130" spans="1:17" s="98" customFormat="1" ht="18.95" customHeight="1" x14ac:dyDescent="0.25">
      <c r="A130"/>
      <c r="B130"/>
      <c r="C130"/>
      <c r="D130" s="104"/>
      <c r="E130" s="105"/>
      <c r="F130" s="106"/>
      <c r="G130" s="106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</row>
    <row r="131" spans="1:17" s="98" customFormat="1" ht="18.95" customHeight="1" x14ac:dyDescent="0.25">
      <c r="A131"/>
      <c r="B131"/>
      <c r="C131"/>
      <c r="D131" s="104"/>
      <c r="E131" s="105"/>
      <c r="F131" s="106"/>
      <c r="G131" s="106"/>
      <c r="H131" s="104"/>
      <c r="I131" s="104"/>
      <c r="J131" s="104"/>
      <c r="K131" s="104"/>
      <c r="L131" s="104"/>
      <c r="M131" s="104"/>
      <c r="N131" s="104"/>
      <c r="O131" s="104"/>
      <c r="P131" s="104"/>
      <c r="Q131" s="104"/>
    </row>
    <row r="132" spans="1:17" s="98" customFormat="1" ht="18.95" customHeight="1" x14ac:dyDescent="0.25">
      <c r="A132"/>
      <c r="B132"/>
      <c r="C132"/>
      <c r="D132" s="104"/>
      <c r="E132" s="105"/>
      <c r="F132" s="106"/>
      <c r="G132" s="106"/>
      <c r="H132" s="104"/>
      <c r="I132" s="104"/>
      <c r="J132" s="104"/>
      <c r="K132" s="104"/>
      <c r="L132" s="104"/>
      <c r="M132" s="104"/>
      <c r="N132" s="104"/>
      <c r="O132" s="104"/>
      <c r="P132" s="104"/>
      <c r="Q132" s="104"/>
    </row>
    <row r="133" spans="1:17" s="98" customFormat="1" ht="18.95" customHeight="1" x14ac:dyDescent="0.25">
      <c r="A133"/>
      <c r="B133"/>
      <c r="C133"/>
      <c r="D133" s="104"/>
      <c r="E133" s="105"/>
      <c r="F133" s="106"/>
      <c r="G133" s="106"/>
      <c r="H133" s="104"/>
      <c r="I133" s="104"/>
      <c r="J133" s="104"/>
      <c r="K133" s="104"/>
      <c r="L133" s="104"/>
      <c r="M133" s="104"/>
      <c r="N133" s="104"/>
      <c r="O133" s="104"/>
      <c r="P133" s="104"/>
      <c r="Q133" s="104"/>
    </row>
    <row r="134" spans="1:17" s="98" customFormat="1" ht="18.95" customHeight="1" x14ac:dyDescent="0.25">
      <c r="A134"/>
      <c r="B134"/>
      <c r="C134"/>
      <c r="D134" s="104"/>
      <c r="E134" s="105"/>
      <c r="F134" s="106"/>
      <c r="G134" s="106"/>
      <c r="H134" s="104"/>
      <c r="I134" s="104"/>
      <c r="J134" s="104"/>
      <c r="K134" s="104"/>
      <c r="L134" s="104"/>
      <c r="M134" s="104"/>
      <c r="N134" s="104"/>
      <c r="O134" s="104"/>
      <c r="P134" s="104"/>
      <c r="Q134" s="104"/>
    </row>
  </sheetData>
  <conditionalFormatting sqref="A7:A8">
    <cfRule type="expression" dxfId="54" priority="19" stopIfTrue="1">
      <formula>$Q7&gt;=1</formula>
    </cfRule>
  </conditionalFormatting>
  <conditionalFormatting sqref="A9:D11">
    <cfRule type="expression" dxfId="53" priority="24" stopIfTrue="1">
      <formula>$Q9&gt;=1</formula>
    </cfRule>
  </conditionalFormatting>
  <conditionalFormatting sqref="E9:E11">
    <cfRule type="expression" dxfId="52" priority="21" stopIfTrue="1">
      <formula>AND(ROUNDDOWN(($A$4-E9)/365.25,0)&lt;=13,G9&lt;&gt;"OK")</formula>
    </cfRule>
    <cfRule type="expression" dxfId="51" priority="22" stopIfTrue="1">
      <formula>AND(ROUNDDOWN(($A$4-E9)/365.25,0)&lt;=14,G9&lt;&gt;"OK")</formula>
    </cfRule>
    <cfRule type="expression" dxfId="50" priority="23" stopIfTrue="1">
      <formula>AND(ROUNDDOWN(($A$4-E9)/365.25,0)&lt;=17,G9&lt;&gt;"OK")</formula>
    </cfRule>
  </conditionalFormatting>
  <conditionalFormatting sqref="J7:J11">
    <cfRule type="cellIs" dxfId="49" priority="20" stopIfTrue="1" operator="equal">
      <formula>"Z"</formula>
    </cfRule>
  </conditionalFormatting>
  <conditionalFormatting sqref="B8 D8">
    <cfRule type="expression" dxfId="48" priority="13" stopIfTrue="1">
      <formula>$Q8&gt;=1</formula>
    </cfRule>
  </conditionalFormatting>
  <conditionalFormatting sqref="E8">
    <cfRule type="expression" dxfId="47" priority="7" stopIfTrue="1">
      <formula>AND(ROUNDDOWN(($A$4-E8)/365.25,0)&lt;=13,G8&lt;&gt;"OK")</formula>
    </cfRule>
    <cfRule type="expression" dxfId="46" priority="8" stopIfTrue="1">
      <formula>AND(ROUNDDOWN(($A$4-E8)/365.25,0)&lt;=14,G8&lt;&gt;"OK")</formula>
    </cfRule>
    <cfRule type="expression" dxfId="45" priority="9" stopIfTrue="1">
      <formula>AND(ROUNDDOWN(($A$4-E8)/365.25,0)&lt;=17,G8&lt;&gt;"OK")</formula>
    </cfRule>
    <cfRule type="expression" dxfId="44" priority="10" stopIfTrue="1">
      <formula>AND(ROUNDDOWN(($A$4-E8)/365.25,0)&lt;=13,G8&lt;&gt;"OK")</formula>
    </cfRule>
    <cfRule type="expression" dxfId="43" priority="11" stopIfTrue="1">
      <formula>AND(ROUNDDOWN(($A$4-E8)/365.25,0)&lt;=14,G8&lt;&gt;"OK")</formula>
    </cfRule>
    <cfRule type="expression" dxfId="42" priority="12" stopIfTrue="1">
      <formula>AND(ROUNDDOWN(($A$4-E8)/365.25,0)&lt;=17,G8&lt;&gt;"OK")</formula>
    </cfRule>
  </conditionalFormatting>
  <conditionalFormatting sqref="E7:E8">
    <cfRule type="expression" dxfId="41" priority="4" stopIfTrue="1">
      <formula>AND(ROUNDDOWN(($A$4-E7)/365.25,0)&lt;=13,G7&lt;&gt;"OK")</formula>
    </cfRule>
    <cfRule type="expression" dxfId="40" priority="5" stopIfTrue="1">
      <formula>AND(ROUNDDOWN(($A$4-E7)/365.25,0)&lt;=14,G7&lt;&gt;"OK")</formula>
    </cfRule>
    <cfRule type="expression" dxfId="39" priority="6" stopIfTrue="1">
      <formula>AND(ROUNDDOWN(($A$4-E7)/365.25,0)&lt;=17,G7&lt;&gt;"OK")</formula>
    </cfRule>
  </conditionalFormatting>
  <conditionalFormatting sqref="E8">
    <cfRule type="expression" dxfId="38" priority="14" stopIfTrue="1">
      <formula>AND(ROUNDDOWN(($A$4-E8)/365.25,0)&lt;=13,G8&lt;&gt;"OK")</formula>
    </cfRule>
    <cfRule type="expression" dxfId="37" priority="15" stopIfTrue="1">
      <formula>AND(ROUNDDOWN(($A$4-E8)/365.25,0)&lt;=14,G8&lt;&gt;"OK")</formula>
    </cfRule>
    <cfRule type="expression" dxfId="36" priority="16" stopIfTrue="1">
      <formula>AND(ROUNDDOWN(($A$4-E8)/365.25,0)&lt;=17,G8&lt;&gt;"OK")</formula>
    </cfRule>
  </conditionalFormatting>
  <conditionalFormatting sqref="B7 D7">
    <cfRule type="expression" dxfId="35" priority="18" stopIfTrue="1">
      <formula>$Q19&gt;=1</formula>
    </cfRule>
  </conditionalFormatting>
  <conditionalFormatting sqref="C2">
    <cfRule type="expression" dxfId="34" priority="2" stopIfTrue="1">
      <formula>$Q3&gt;=1</formula>
    </cfRule>
  </conditionalFormatting>
  <conditionalFormatting sqref="C7:C8">
    <cfRule type="expression" dxfId="33" priority="1" stopIfTrue="1">
      <formula>$Q8&gt;=1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2]!egyeni_fotabla_sorsolasi_ranglista">
                <anchor moveWithCells="1" sizeWithCells="1">
                  <from>
                    <xdr:col>7</xdr:col>
                    <xdr:colOff>200025</xdr:colOff>
                    <xdr:row>0</xdr:row>
                    <xdr:rowOff>76200</xdr:rowOff>
                  </from>
                  <to>
                    <xdr:col>14</xdr:col>
                    <xdr:colOff>123825</xdr:colOff>
                    <xdr:row>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0" r:id="rId4" name="Button 4">
              <controlPr defaultSize="0" print="0" autoFill="0" autoPict="0" macro="[1]!egyeni_fotabla_sorsolasi_ranglista">
                <anchor moveWithCells="1" sizeWithCells="1">
                  <from>
                    <xdr:col>7</xdr:col>
                    <xdr:colOff>200025</xdr:colOff>
                    <xdr:row>0</xdr:row>
                    <xdr:rowOff>238125</xdr:rowOff>
                  </from>
                  <to>
                    <xdr:col>14</xdr:col>
                    <xdr:colOff>123825</xdr:colOff>
                    <xdr:row>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K41"/>
  <sheetViews>
    <sheetView workbookViewId="0">
      <selection activeCell="E2" sqref="E2"/>
    </sheetView>
  </sheetViews>
  <sheetFormatPr defaultRowHeight="15" x14ac:dyDescent="0.25"/>
  <cols>
    <col min="1" max="1" width="5.42578125" customWidth="1"/>
    <col min="2" max="2" width="4.42578125" customWidth="1"/>
    <col min="3" max="3" width="8.28515625" customWidth="1"/>
    <col min="4" max="4" width="7.140625" customWidth="1"/>
    <col min="5" max="5" width="9.28515625" customWidth="1"/>
    <col min="6" max="6" width="7.140625" customWidth="1"/>
    <col min="7" max="7" width="9.28515625" customWidth="1"/>
    <col min="8" max="8" width="7.140625" customWidth="1"/>
    <col min="9" max="9" width="9.28515625" customWidth="1"/>
    <col min="10" max="10" width="8.42578125" customWidth="1"/>
    <col min="11" max="13" width="8.5703125" customWidth="1"/>
    <col min="15" max="15" width="5.5703125" customWidth="1"/>
    <col min="16" max="16" width="4.5703125" customWidth="1"/>
    <col min="17" max="17" width="11.7109375" customWidth="1"/>
    <col min="25" max="25" width="10.28515625" hidden="1" customWidth="1"/>
    <col min="26" max="37" width="0" hidden="1" customWidth="1"/>
    <col min="257" max="257" width="5.42578125" customWidth="1"/>
    <col min="258" max="258" width="4.42578125" customWidth="1"/>
    <col min="259" max="259" width="8.28515625" customWidth="1"/>
    <col min="260" max="260" width="7.140625" customWidth="1"/>
    <col min="261" max="261" width="9.28515625" customWidth="1"/>
    <col min="262" max="262" width="7.140625" customWidth="1"/>
    <col min="263" max="263" width="9.28515625" customWidth="1"/>
    <col min="264" max="264" width="7.140625" customWidth="1"/>
    <col min="265" max="265" width="9.28515625" customWidth="1"/>
    <col min="266" max="266" width="8.42578125" customWidth="1"/>
    <col min="267" max="269" width="8.5703125" customWidth="1"/>
    <col min="271" max="271" width="5.5703125" customWidth="1"/>
    <col min="272" max="272" width="4.5703125" customWidth="1"/>
    <col min="273" max="273" width="11.7109375" customWidth="1"/>
    <col min="281" max="293" width="0" hidden="1" customWidth="1"/>
    <col min="513" max="513" width="5.42578125" customWidth="1"/>
    <col min="514" max="514" width="4.42578125" customWidth="1"/>
    <col min="515" max="515" width="8.28515625" customWidth="1"/>
    <col min="516" max="516" width="7.140625" customWidth="1"/>
    <col min="517" max="517" width="9.28515625" customWidth="1"/>
    <col min="518" max="518" width="7.140625" customWidth="1"/>
    <col min="519" max="519" width="9.28515625" customWidth="1"/>
    <col min="520" max="520" width="7.140625" customWidth="1"/>
    <col min="521" max="521" width="9.28515625" customWidth="1"/>
    <col min="522" max="522" width="8.42578125" customWidth="1"/>
    <col min="523" max="525" width="8.5703125" customWidth="1"/>
    <col min="527" max="527" width="5.5703125" customWidth="1"/>
    <col min="528" max="528" width="4.5703125" customWidth="1"/>
    <col min="529" max="529" width="11.7109375" customWidth="1"/>
    <col min="537" max="549" width="0" hidden="1" customWidth="1"/>
    <col min="769" max="769" width="5.42578125" customWidth="1"/>
    <col min="770" max="770" width="4.42578125" customWidth="1"/>
    <col min="771" max="771" width="8.28515625" customWidth="1"/>
    <col min="772" max="772" width="7.140625" customWidth="1"/>
    <col min="773" max="773" width="9.28515625" customWidth="1"/>
    <col min="774" max="774" width="7.140625" customWidth="1"/>
    <col min="775" max="775" width="9.28515625" customWidth="1"/>
    <col min="776" max="776" width="7.140625" customWidth="1"/>
    <col min="777" max="777" width="9.28515625" customWidth="1"/>
    <col min="778" max="778" width="8.42578125" customWidth="1"/>
    <col min="779" max="781" width="8.5703125" customWidth="1"/>
    <col min="783" max="783" width="5.5703125" customWidth="1"/>
    <col min="784" max="784" width="4.5703125" customWidth="1"/>
    <col min="785" max="785" width="11.7109375" customWidth="1"/>
    <col min="793" max="805" width="0" hidden="1" customWidth="1"/>
    <col min="1025" max="1025" width="5.42578125" customWidth="1"/>
    <col min="1026" max="1026" width="4.42578125" customWidth="1"/>
    <col min="1027" max="1027" width="8.28515625" customWidth="1"/>
    <col min="1028" max="1028" width="7.140625" customWidth="1"/>
    <col min="1029" max="1029" width="9.28515625" customWidth="1"/>
    <col min="1030" max="1030" width="7.140625" customWidth="1"/>
    <col min="1031" max="1031" width="9.28515625" customWidth="1"/>
    <col min="1032" max="1032" width="7.140625" customWidth="1"/>
    <col min="1033" max="1033" width="9.28515625" customWidth="1"/>
    <col min="1034" max="1034" width="8.42578125" customWidth="1"/>
    <col min="1035" max="1037" width="8.5703125" customWidth="1"/>
    <col min="1039" max="1039" width="5.5703125" customWidth="1"/>
    <col min="1040" max="1040" width="4.5703125" customWidth="1"/>
    <col min="1041" max="1041" width="11.7109375" customWidth="1"/>
    <col min="1049" max="1061" width="0" hidden="1" customWidth="1"/>
    <col min="1281" max="1281" width="5.42578125" customWidth="1"/>
    <col min="1282" max="1282" width="4.42578125" customWidth="1"/>
    <col min="1283" max="1283" width="8.28515625" customWidth="1"/>
    <col min="1284" max="1284" width="7.140625" customWidth="1"/>
    <col min="1285" max="1285" width="9.28515625" customWidth="1"/>
    <col min="1286" max="1286" width="7.140625" customWidth="1"/>
    <col min="1287" max="1287" width="9.28515625" customWidth="1"/>
    <col min="1288" max="1288" width="7.140625" customWidth="1"/>
    <col min="1289" max="1289" width="9.28515625" customWidth="1"/>
    <col min="1290" max="1290" width="8.42578125" customWidth="1"/>
    <col min="1291" max="1293" width="8.5703125" customWidth="1"/>
    <col min="1295" max="1295" width="5.5703125" customWidth="1"/>
    <col min="1296" max="1296" width="4.5703125" customWidth="1"/>
    <col min="1297" max="1297" width="11.7109375" customWidth="1"/>
    <col min="1305" max="1317" width="0" hidden="1" customWidth="1"/>
    <col min="1537" max="1537" width="5.42578125" customWidth="1"/>
    <col min="1538" max="1538" width="4.42578125" customWidth="1"/>
    <col min="1539" max="1539" width="8.28515625" customWidth="1"/>
    <col min="1540" max="1540" width="7.140625" customWidth="1"/>
    <col min="1541" max="1541" width="9.28515625" customWidth="1"/>
    <col min="1542" max="1542" width="7.140625" customWidth="1"/>
    <col min="1543" max="1543" width="9.28515625" customWidth="1"/>
    <col min="1544" max="1544" width="7.140625" customWidth="1"/>
    <col min="1545" max="1545" width="9.28515625" customWidth="1"/>
    <col min="1546" max="1546" width="8.42578125" customWidth="1"/>
    <col min="1547" max="1549" width="8.5703125" customWidth="1"/>
    <col min="1551" max="1551" width="5.5703125" customWidth="1"/>
    <col min="1552" max="1552" width="4.5703125" customWidth="1"/>
    <col min="1553" max="1553" width="11.7109375" customWidth="1"/>
    <col min="1561" max="1573" width="0" hidden="1" customWidth="1"/>
    <col min="1793" max="1793" width="5.42578125" customWidth="1"/>
    <col min="1794" max="1794" width="4.42578125" customWidth="1"/>
    <col min="1795" max="1795" width="8.28515625" customWidth="1"/>
    <col min="1796" max="1796" width="7.140625" customWidth="1"/>
    <col min="1797" max="1797" width="9.28515625" customWidth="1"/>
    <col min="1798" max="1798" width="7.140625" customWidth="1"/>
    <col min="1799" max="1799" width="9.28515625" customWidth="1"/>
    <col min="1800" max="1800" width="7.140625" customWidth="1"/>
    <col min="1801" max="1801" width="9.28515625" customWidth="1"/>
    <col min="1802" max="1802" width="8.42578125" customWidth="1"/>
    <col min="1803" max="1805" width="8.5703125" customWidth="1"/>
    <col min="1807" max="1807" width="5.5703125" customWidth="1"/>
    <col min="1808" max="1808" width="4.5703125" customWidth="1"/>
    <col min="1809" max="1809" width="11.7109375" customWidth="1"/>
    <col min="1817" max="1829" width="0" hidden="1" customWidth="1"/>
    <col min="2049" max="2049" width="5.42578125" customWidth="1"/>
    <col min="2050" max="2050" width="4.42578125" customWidth="1"/>
    <col min="2051" max="2051" width="8.28515625" customWidth="1"/>
    <col min="2052" max="2052" width="7.140625" customWidth="1"/>
    <col min="2053" max="2053" width="9.28515625" customWidth="1"/>
    <col min="2054" max="2054" width="7.140625" customWidth="1"/>
    <col min="2055" max="2055" width="9.28515625" customWidth="1"/>
    <col min="2056" max="2056" width="7.140625" customWidth="1"/>
    <col min="2057" max="2057" width="9.28515625" customWidth="1"/>
    <col min="2058" max="2058" width="8.42578125" customWidth="1"/>
    <col min="2059" max="2061" width="8.5703125" customWidth="1"/>
    <col min="2063" max="2063" width="5.5703125" customWidth="1"/>
    <col min="2064" max="2064" width="4.5703125" customWidth="1"/>
    <col min="2065" max="2065" width="11.7109375" customWidth="1"/>
    <col min="2073" max="2085" width="0" hidden="1" customWidth="1"/>
    <col min="2305" max="2305" width="5.42578125" customWidth="1"/>
    <col min="2306" max="2306" width="4.42578125" customWidth="1"/>
    <col min="2307" max="2307" width="8.28515625" customWidth="1"/>
    <col min="2308" max="2308" width="7.140625" customWidth="1"/>
    <col min="2309" max="2309" width="9.28515625" customWidth="1"/>
    <col min="2310" max="2310" width="7.140625" customWidth="1"/>
    <col min="2311" max="2311" width="9.28515625" customWidth="1"/>
    <col min="2312" max="2312" width="7.140625" customWidth="1"/>
    <col min="2313" max="2313" width="9.28515625" customWidth="1"/>
    <col min="2314" max="2314" width="8.42578125" customWidth="1"/>
    <col min="2315" max="2317" width="8.5703125" customWidth="1"/>
    <col min="2319" max="2319" width="5.5703125" customWidth="1"/>
    <col min="2320" max="2320" width="4.5703125" customWidth="1"/>
    <col min="2321" max="2321" width="11.7109375" customWidth="1"/>
    <col min="2329" max="2341" width="0" hidden="1" customWidth="1"/>
    <col min="2561" max="2561" width="5.42578125" customWidth="1"/>
    <col min="2562" max="2562" width="4.42578125" customWidth="1"/>
    <col min="2563" max="2563" width="8.28515625" customWidth="1"/>
    <col min="2564" max="2564" width="7.140625" customWidth="1"/>
    <col min="2565" max="2565" width="9.28515625" customWidth="1"/>
    <col min="2566" max="2566" width="7.140625" customWidth="1"/>
    <col min="2567" max="2567" width="9.28515625" customWidth="1"/>
    <col min="2568" max="2568" width="7.140625" customWidth="1"/>
    <col min="2569" max="2569" width="9.28515625" customWidth="1"/>
    <col min="2570" max="2570" width="8.42578125" customWidth="1"/>
    <col min="2571" max="2573" width="8.5703125" customWidth="1"/>
    <col min="2575" max="2575" width="5.5703125" customWidth="1"/>
    <col min="2576" max="2576" width="4.5703125" customWidth="1"/>
    <col min="2577" max="2577" width="11.7109375" customWidth="1"/>
    <col min="2585" max="2597" width="0" hidden="1" customWidth="1"/>
    <col min="2817" max="2817" width="5.42578125" customWidth="1"/>
    <col min="2818" max="2818" width="4.42578125" customWidth="1"/>
    <col min="2819" max="2819" width="8.28515625" customWidth="1"/>
    <col min="2820" max="2820" width="7.140625" customWidth="1"/>
    <col min="2821" max="2821" width="9.28515625" customWidth="1"/>
    <col min="2822" max="2822" width="7.140625" customWidth="1"/>
    <col min="2823" max="2823" width="9.28515625" customWidth="1"/>
    <col min="2824" max="2824" width="7.140625" customWidth="1"/>
    <col min="2825" max="2825" width="9.28515625" customWidth="1"/>
    <col min="2826" max="2826" width="8.42578125" customWidth="1"/>
    <col min="2827" max="2829" width="8.5703125" customWidth="1"/>
    <col min="2831" max="2831" width="5.5703125" customWidth="1"/>
    <col min="2832" max="2832" width="4.5703125" customWidth="1"/>
    <col min="2833" max="2833" width="11.7109375" customWidth="1"/>
    <col min="2841" max="2853" width="0" hidden="1" customWidth="1"/>
    <col min="3073" max="3073" width="5.42578125" customWidth="1"/>
    <col min="3074" max="3074" width="4.42578125" customWidth="1"/>
    <col min="3075" max="3075" width="8.28515625" customWidth="1"/>
    <col min="3076" max="3076" width="7.140625" customWidth="1"/>
    <col min="3077" max="3077" width="9.28515625" customWidth="1"/>
    <col min="3078" max="3078" width="7.140625" customWidth="1"/>
    <col min="3079" max="3079" width="9.28515625" customWidth="1"/>
    <col min="3080" max="3080" width="7.140625" customWidth="1"/>
    <col min="3081" max="3081" width="9.28515625" customWidth="1"/>
    <col min="3082" max="3082" width="8.42578125" customWidth="1"/>
    <col min="3083" max="3085" width="8.5703125" customWidth="1"/>
    <col min="3087" max="3087" width="5.5703125" customWidth="1"/>
    <col min="3088" max="3088" width="4.5703125" customWidth="1"/>
    <col min="3089" max="3089" width="11.7109375" customWidth="1"/>
    <col min="3097" max="3109" width="0" hidden="1" customWidth="1"/>
    <col min="3329" max="3329" width="5.42578125" customWidth="1"/>
    <col min="3330" max="3330" width="4.42578125" customWidth="1"/>
    <col min="3331" max="3331" width="8.28515625" customWidth="1"/>
    <col min="3332" max="3332" width="7.140625" customWidth="1"/>
    <col min="3333" max="3333" width="9.28515625" customWidth="1"/>
    <col min="3334" max="3334" width="7.140625" customWidth="1"/>
    <col min="3335" max="3335" width="9.28515625" customWidth="1"/>
    <col min="3336" max="3336" width="7.140625" customWidth="1"/>
    <col min="3337" max="3337" width="9.28515625" customWidth="1"/>
    <col min="3338" max="3338" width="8.42578125" customWidth="1"/>
    <col min="3339" max="3341" width="8.5703125" customWidth="1"/>
    <col min="3343" max="3343" width="5.5703125" customWidth="1"/>
    <col min="3344" max="3344" width="4.5703125" customWidth="1"/>
    <col min="3345" max="3345" width="11.7109375" customWidth="1"/>
    <col min="3353" max="3365" width="0" hidden="1" customWidth="1"/>
    <col min="3585" max="3585" width="5.42578125" customWidth="1"/>
    <col min="3586" max="3586" width="4.42578125" customWidth="1"/>
    <col min="3587" max="3587" width="8.28515625" customWidth="1"/>
    <col min="3588" max="3588" width="7.140625" customWidth="1"/>
    <col min="3589" max="3589" width="9.28515625" customWidth="1"/>
    <col min="3590" max="3590" width="7.140625" customWidth="1"/>
    <col min="3591" max="3591" width="9.28515625" customWidth="1"/>
    <col min="3592" max="3592" width="7.140625" customWidth="1"/>
    <col min="3593" max="3593" width="9.28515625" customWidth="1"/>
    <col min="3594" max="3594" width="8.42578125" customWidth="1"/>
    <col min="3595" max="3597" width="8.5703125" customWidth="1"/>
    <col min="3599" max="3599" width="5.5703125" customWidth="1"/>
    <col min="3600" max="3600" width="4.5703125" customWidth="1"/>
    <col min="3601" max="3601" width="11.7109375" customWidth="1"/>
    <col min="3609" max="3621" width="0" hidden="1" customWidth="1"/>
    <col min="3841" max="3841" width="5.42578125" customWidth="1"/>
    <col min="3842" max="3842" width="4.42578125" customWidth="1"/>
    <col min="3843" max="3843" width="8.28515625" customWidth="1"/>
    <col min="3844" max="3844" width="7.140625" customWidth="1"/>
    <col min="3845" max="3845" width="9.28515625" customWidth="1"/>
    <col min="3846" max="3846" width="7.140625" customWidth="1"/>
    <col min="3847" max="3847" width="9.28515625" customWidth="1"/>
    <col min="3848" max="3848" width="7.140625" customWidth="1"/>
    <col min="3849" max="3849" width="9.28515625" customWidth="1"/>
    <col min="3850" max="3850" width="8.42578125" customWidth="1"/>
    <col min="3851" max="3853" width="8.5703125" customWidth="1"/>
    <col min="3855" max="3855" width="5.5703125" customWidth="1"/>
    <col min="3856" max="3856" width="4.5703125" customWidth="1"/>
    <col min="3857" max="3857" width="11.7109375" customWidth="1"/>
    <col min="3865" max="3877" width="0" hidden="1" customWidth="1"/>
    <col min="4097" max="4097" width="5.42578125" customWidth="1"/>
    <col min="4098" max="4098" width="4.42578125" customWidth="1"/>
    <col min="4099" max="4099" width="8.28515625" customWidth="1"/>
    <col min="4100" max="4100" width="7.140625" customWidth="1"/>
    <col min="4101" max="4101" width="9.28515625" customWidth="1"/>
    <col min="4102" max="4102" width="7.140625" customWidth="1"/>
    <col min="4103" max="4103" width="9.28515625" customWidth="1"/>
    <col min="4104" max="4104" width="7.140625" customWidth="1"/>
    <col min="4105" max="4105" width="9.28515625" customWidth="1"/>
    <col min="4106" max="4106" width="8.42578125" customWidth="1"/>
    <col min="4107" max="4109" width="8.5703125" customWidth="1"/>
    <col min="4111" max="4111" width="5.5703125" customWidth="1"/>
    <col min="4112" max="4112" width="4.5703125" customWidth="1"/>
    <col min="4113" max="4113" width="11.7109375" customWidth="1"/>
    <col min="4121" max="4133" width="0" hidden="1" customWidth="1"/>
    <col min="4353" max="4353" width="5.42578125" customWidth="1"/>
    <col min="4354" max="4354" width="4.42578125" customWidth="1"/>
    <col min="4355" max="4355" width="8.28515625" customWidth="1"/>
    <col min="4356" max="4356" width="7.140625" customWidth="1"/>
    <col min="4357" max="4357" width="9.28515625" customWidth="1"/>
    <col min="4358" max="4358" width="7.140625" customWidth="1"/>
    <col min="4359" max="4359" width="9.28515625" customWidth="1"/>
    <col min="4360" max="4360" width="7.140625" customWidth="1"/>
    <col min="4361" max="4361" width="9.28515625" customWidth="1"/>
    <col min="4362" max="4362" width="8.42578125" customWidth="1"/>
    <col min="4363" max="4365" width="8.5703125" customWidth="1"/>
    <col min="4367" max="4367" width="5.5703125" customWidth="1"/>
    <col min="4368" max="4368" width="4.5703125" customWidth="1"/>
    <col min="4369" max="4369" width="11.7109375" customWidth="1"/>
    <col min="4377" max="4389" width="0" hidden="1" customWidth="1"/>
    <col min="4609" max="4609" width="5.42578125" customWidth="1"/>
    <col min="4610" max="4610" width="4.42578125" customWidth="1"/>
    <col min="4611" max="4611" width="8.28515625" customWidth="1"/>
    <col min="4612" max="4612" width="7.140625" customWidth="1"/>
    <col min="4613" max="4613" width="9.28515625" customWidth="1"/>
    <col min="4614" max="4614" width="7.140625" customWidth="1"/>
    <col min="4615" max="4615" width="9.28515625" customWidth="1"/>
    <col min="4616" max="4616" width="7.140625" customWidth="1"/>
    <col min="4617" max="4617" width="9.28515625" customWidth="1"/>
    <col min="4618" max="4618" width="8.42578125" customWidth="1"/>
    <col min="4619" max="4621" width="8.5703125" customWidth="1"/>
    <col min="4623" max="4623" width="5.5703125" customWidth="1"/>
    <col min="4624" max="4624" width="4.5703125" customWidth="1"/>
    <col min="4625" max="4625" width="11.7109375" customWidth="1"/>
    <col min="4633" max="4645" width="0" hidden="1" customWidth="1"/>
    <col min="4865" max="4865" width="5.42578125" customWidth="1"/>
    <col min="4866" max="4866" width="4.42578125" customWidth="1"/>
    <col min="4867" max="4867" width="8.28515625" customWidth="1"/>
    <col min="4868" max="4868" width="7.140625" customWidth="1"/>
    <col min="4869" max="4869" width="9.28515625" customWidth="1"/>
    <col min="4870" max="4870" width="7.140625" customWidth="1"/>
    <col min="4871" max="4871" width="9.28515625" customWidth="1"/>
    <col min="4872" max="4872" width="7.140625" customWidth="1"/>
    <col min="4873" max="4873" width="9.28515625" customWidth="1"/>
    <col min="4874" max="4874" width="8.42578125" customWidth="1"/>
    <col min="4875" max="4877" width="8.5703125" customWidth="1"/>
    <col min="4879" max="4879" width="5.5703125" customWidth="1"/>
    <col min="4880" max="4880" width="4.5703125" customWidth="1"/>
    <col min="4881" max="4881" width="11.7109375" customWidth="1"/>
    <col min="4889" max="4901" width="0" hidden="1" customWidth="1"/>
    <col min="5121" max="5121" width="5.42578125" customWidth="1"/>
    <col min="5122" max="5122" width="4.42578125" customWidth="1"/>
    <col min="5123" max="5123" width="8.28515625" customWidth="1"/>
    <col min="5124" max="5124" width="7.140625" customWidth="1"/>
    <col min="5125" max="5125" width="9.28515625" customWidth="1"/>
    <col min="5126" max="5126" width="7.140625" customWidth="1"/>
    <col min="5127" max="5127" width="9.28515625" customWidth="1"/>
    <col min="5128" max="5128" width="7.140625" customWidth="1"/>
    <col min="5129" max="5129" width="9.28515625" customWidth="1"/>
    <col min="5130" max="5130" width="8.42578125" customWidth="1"/>
    <col min="5131" max="5133" width="8.5703125" customWidth="1"/>
    <col min="5135" max="5135" width="5.5703125" customWidth="1"/>
    <col min="5136" max="5136" width="4.5703125" customWidth="1"/>
    <col min="5137" max="5137" width="11.7109375" customWidth="1"/>
    <col min="5145" max="5157" width="0" hidden="1" customWidth="1"/>
    <col min="5377" max="5377" width="5.42578125" customWidth="1"/>
    <col min="5378" max="5378" width="4.42578125" customWidth="1"/>
    <col min="5379" max="5379" width="8.28515625" customWidth="1"/>
    <col min="5380" max="5380" width="7.140625" customWidth="1"/>
    <col min="5381" max="5381" width="9.28515625" customWidth="1"/>
    <col min="5382" max="5382" width="7.140625" customWidth="1"/>
    <col min="5383" max="5383" width="9.28515625" customWidth="1"/>
    <col min="5384" max="5384" width="7.140625" customWidth="1"/>
    <col min="5385" max="5385" width="9.28515625" customWidth="1"/>
    <col min="5386" max="5386" width="8.42578125" customWidth="1"/>
    <col min="5387" max="5389" width="8.5703125" customWidth="1"/>
    <col min="5391" max="5391" width="5.5703125" customWidth="1"/>
    <col min="5392" max="5392" width="4.5703125" customWidth="1"/>
    <col min="5393" max="5393" width="11.7109375" customWidth="1"/>
    <col min="5401" max="5413" width="0" hidden="1" customWidth="1"/>
    <col min="5633" max="5633" width="5.42578125" customWidth="1"/>
    <col min="5634" max="5634" width="4.42578125" customWidth="1"/>
    <col min="5635" max="5635" width="8.28515625" customWidth="1"/>
    <col min="5636" max="5636" width="7.140625" customWidth="1"/>
    <col min="5637" max="5637" width="9.28515625" customWidth="1"/>
    <col min="5638" max="5638" width="7.140625" customWidth="1"/>
    <col min="5639" max="5639" width="9.28515625" customWidth="1"/>
    <col min="5640" max="5640" width="7.140625" customWidth="1"/>
    <col min="5641" max="5641" width="9.28515625" customWidth="1"/>
    <col min="5642" max="5642" width="8.42578125" customWidth="1"/>
    <col min="5643" max="5645" width="8.5703125" customWidth="1"/>
    <col min="5647" max="5647" width="5.5703125" customWidth="1"/>
    <col min="5648" max="5648" width="4.5703125" customWidth="1"/>
    <col min="5649" max="5649" width="11.7109375" customWidth="1"/>
    <col min="5657" max="5669" width="0" hidden="1" customWidth="1"/>
    <col min="5889" max="5889" width="5.42578125" customWidth="1"/>
    <col min="5890" max="5890" width="4.42578125" customWidth="1"/>
    <col min="5891" max="5891" width="8.28515625" customWidth="1"/>
    <col min="5892" max="5892" width="7.140625" customWidth="1"/>
    <col min="5893" max="5893" width="9.28515625" customWidth="1"/>
    <col min="5894" max="5894" width="7.140625" customWidth="1"/>
    <col min="5895" max="5895" width="9.28515625" customWidth="1"/>
    <col min="5896" max="5896" width="7.140625" customWidth="1"/>
    <col min="5897" max="5897" width="9.28515625" customWidth="1"/>
    <col min="5898" max="5898" width="8.42578125" customWidth="1"/>
    <col min="5899" max="5901" width="8.5703125" customWidth="1"/>
    <col min="5903" max="5903" width="5.5703125" customWidth="1"/>
    <col min="5904" max="5904" width="4.5703125" customWidth="1"/>
    <col min="5905" max="5905" width="11.7109375" customWidth="1"/>
    <col min="5913" max="5925" width="0" hidden="1" customWidth="1"/>
    <col min="6145" max="6145" width="5.42578125" customWidth="1"/>
    <col min="6146" max="6146" width="4.42578125" customWidth="1"/>
    <col min="6147" max="6147" width="8.28515625" customWidth="1"/>
    <col min="6148" max="6148" width="7.140625" customWidth="1"/>
    <col min="6149" max="6149" width="9.28515625" customWidth="1"/>
    <col min="6150" max="6150" width="7.140625" customWidth="1"/>
    <col min="6151" max="6151" width="9.28515625" customWidth="1"/>
    <col min="6152" max="6152" width="7.140625" customWidth="1"/>
    <col min="6153" max="6153" width="9.28515625" customWidth="1"/>
    <col min="6154" max="6154" width="8.42578125" customWidth="1"/>
    <col min="6155" max="6157" width="8.5703125" customWidth="1"/>
    <col min="6159" max="6159" width="5.5703125" customWidth="1"/>
    <col min="6160" max="6160" width="4.5703125" customWidth="1"/>
    <col min="6161" max="6161" width="11.7109375" customWidth="1"/>
    <col min="6169" max="6181" width="0" hidden="1" customWidth="1"/>
    <col min="6401" max="6401" width="5.42578125" customWidth="1"/>
    <col min="6402" max="6402" width="4.42578125" customWidth="1"/>
    <col min="6403" max="6403" width="8.28515625" customWidth="1"/>
    <col min="6404" max="6404" width="7.140625" customWidth="1"/>
    <col min="6405" max="6405" width="9.28515625" customWidth="1"/>
    <col min="6406" max="6406" width="7.140625" customWidth="1"/>
    <col min="6407" max="6407" width="9.28515625" customWidth="1"/>
    <col min="6408" max="6408" width="7.140625" customWidth="1"/>
    <col min="6409" max="6409" width="9.28515625" customWidth="1"/>
    <col min="6410" max="6410" width="8.42578125" customWidth="1"/>
    <col min="6411" max="6413" width="8.5703125" customWidth="1"/>
    <col min="6415" max="6415" width="5.5703125" customWidth="1"/>
    <col min="6416" max="6416" width="4.5703125" customWidth="1"/>
    <col min="6417" max="6417" width="11.7109375" customWidth="1"/>
    <col min="6425" max="6437" width="0" hidden="1" customWidth="1"/>
    <col min="6657" max="6657" width="5.42578125" customWidth="1"/>
    <col min="6658" max="6658" width="4.42578125" customWidth="1"/>
    <col min="6659" max="6659" width="8.28515625" customWidth="1"/>
    <col min="6660" max="6660" width="7.140625" customWidth="1"/>
    <col min="6661" max="6661" width="9.28515625" customWidth="1"/>
    <col min="6662" max="6662" width="7.140625" customWidth="1"/>
    <col min="6663" max="6663" width="9.28515625" customWidth="1"/>
    <col min="6664" max="6664" width="7.140625" customWidth="1"/>
    <col min="6665" max="6665" width="9.28515625" customWidth="1"/>
    <col min="6666" max="6666" width="8.42578125" customWidth="1"/>
    <col min="6667" max="6669" width="8.5703125" customWidth="1"/>
    <col min="6671" max="6671" width="5.5703125" customWidth="1"/>
    <col min="6672" max="6672" width="4.5703125" customWidth="1"/>
    <col min="6673" max="6673" width="11.7109375" customWidth="1"/>
    <col min="6681" max="6693" width="0" hidden="1" customWidth="1"/>
    <col min="6913" max="6913" width="5.42578125" customWidth="1"/>
    <col min="6914" max="6914" width="4.42578125" customWidth="1"/>
    <col min="6915" max="6915" width="8.28515625" customWidth="1"/>
    <col min="6916" max="6916" width="7.140625" customWidth="1"/>
    <col min="6917" max="6917" width="9.28515625" customWidth="1"/>
    <col min="6918" max="6918" width="7.140625" customWidth="1"/>
    <col min="6919" max="6919" width="9.28515625" customWidth="1"/>
    <col min="6920" max="6920" width="7.140625" customWidth="1"/>
    <col min="6921" max="6921" width="9.28515625" customWidth="1"/>
    <col min="6922" max="6922" width="8.42578125" customWidth="1"/>
    <col min="6923" max="6925" width="8.5703125" customWidth="1"/>
    <col min="6927" max="6927" width="5.5703125" customWidth="1"/>
    <col min="6928" max="6928" width="4.5703125" customWidth="1"/>
    <col min="6929" max="6929" width="11.7109375" customWidth="1"/>
    <col min="6937" max="6949" width="0" hidden="1" customWidth="1"/>
    <col min="7169" max="7169" width="5.42578125" customWidth="1"/>
    <col min="7170" max="7170" width="4.42578125" customWidth="1"/>
    <col min="7171" max="7171" width="8.28515625" customWidth="1"/>
    <col min="7172" max="7172" width="7.140625" customWidth="1"/>
    <col min="7173" max="7173" width="9.28515625" customWidth="1"/>
    <col min="7174" max="7174" width="7.140625" customWidth="1"/>
    <col min="7175" max="7175" width="9.28515625" customWidth="1"/>
    <col min="7176" max="7176" width="7.140625" customWidth="1"/>
    <col min="7177" max="7177" width="9.28515625" customWidth="1"/>
    <col min="7178" max="7178" width="8.42578125" customWidth="1"/>
    <col min="7179" max="7181" width="8.5703125" customWidth="1"/>
    <col min="7183" max="7183" width="5.5703125" customWidth="1"/>
    <col min="7184" max="7184" width="4.5703125" customWidth="1"/>
    <col min="7185" max="7185" width="11.7109375" customWidth="1"/>
    <col min="7193" max="7205" width="0" hidden="1" customWidth="1"/>
    <col min="7425" max="7425" width="5.42578125" customWidth="1"/>
    <col min="7426" max="7426" width="4.42578125" customWidth="1"/>
    <col min="7427" max="7427" width="8.28515625" customWidth="1"/>
    <col min="7428" max="7428" width="7.140625" customWidth="1"/>
    <col min="7429" max="7429" width="9.28515625" customWidth="1"/>
    <col min="7430" max="7430" width="7.140625" customWidth="1"/>
    <col min="7431" max="7431" width="9.28515625" customWidth="1"/>
    <col min="7432" max="7432" width="7.140625" customWidth="1"/>
    <col min="7433" max="7433" width="9.28515625" customWidth="1"/>
    <col min="7434" max="7434" width="8.42578125" customWidth="1"/>
    <col min="7435" max="7437" width="8.5703125" customWidth="1"/>
    <col min="7439" max="7439" width="5.5703125" customWidth="1"/>
    <col min="7440" max="7440" width="4.5703125" customWidth="1"/>
    <col min="7441" max="7441" width="11.7109375" customWidth="1"/>
    <col min="7449" max="7461" width="0" hidden="1" customWidth="1"/>
    <col min="7681" max="7681" width="5.42578125" customWidth="1"/>
    <col min="7682" max="7682" width="4.42578125" customWidth="1"/>
    <col min="7683" max="7683" width="8.28515625" customWidth="1"/>
    <col min="7684" max="7684" width="7.140625" customWidth="1"/>
    <col min="7685" max="7685" width="9.28515625" customWidth="1"/>
    <col min="7686" max="7686" width="7.140625" customWidth="1"/>
    <col min="7687" max="7687" width="9.28515625" customWidth="1"/>
    <col min="7688" max="7688" width="7.140625" customWidth="1"/>
    <col min="7689" max="7689" width="9.28515625" customWidth="1"/>
    <col min="7690" max="7690" width="8.42578125" customWidth="1"/>
    <col min="7691" max="7693" width="8.5703125" customWidth="1"/>
    <col min="7695" max="7695" width="5.5703125" customWidth="1"/>
    <col min="7696" max="7696" width="4.5703125" customWidth="1"/>
    <col min="7697" max="7697" width="11.7109375" customWidth="1"/>
    <col min="7705" max="7717" width="0" hidden="1" customWidth="1"/>
    <col min="7937" max="7937" width="5.42578125" customWidth="1"/>
    <col min="7938" max="7938" width="4.42578125" customWidth="1"/>
    <col min="7939" max="7939" width="8.28515625" customWidth="1"/>
    <col min="7940" max="7940" width="7.140625" customWidth="1"/>
    <col min="7941" max="7941" width="9.28515625" customWidth="1"/>
    <col min="7942" max="7942" width="7.140625" customWidth="1"/>
    <col min="7943" max="7943" width="9.28515625" customWidth="1"/>
    <col min="7944" max="7944" width="7.140625" customWidth="1"/>
    <col min="7945" max="7945" width="9.28515625" customWidth="1"/>
    <col min="7946" max="7946" width="8.42578125" customWidth="1"/>
    <col min="7947" max="7949" width="8.5703125" customWidth="1"/>
    <col min="7951" max="7951" width="5.5703125" customWidth="1"/>
    <col min="7952" max="7952" width="4.5703125" customWidth="1"/>
    <col min="7953" max="7953" width="11.7109375" customWidth="1"/>
    <col min="7961" max="7973" width="0" hidden="1" customWidth="1"/>
    <col min="8193" max="8193" width="5.42578125" customWidth="1"/>
    <col min="8194" max="8194" width="4.42578125" customWidth="1"/>
    <col min="8195" max="8195" width="8.28515625" customWidth="1"/>
    <col min="8196" max="8196" width="7.140625" customWidth="1"/>
    <col min="8197" max="8197" width="9.28515625" customWidth="1"/>
    <col min="8198" max="8198" width="7.140625" customWidth="1"/>
    <col min="8199" max="8199" width="9.28515625" customWidth="1"/>
    <col min="8200" max="8200" width="7.140625" customWidth="1"/>
    <col min="8201" max="8201" width="9.28515625" customWidth="1"/>
    <col min="8202" max="8202" width="8.42578125" customWidth="1"/>
    <col min="8203" max="8205" width="8.5703125" customWidth="1"/>
    <col min="8207" max="8207" width="5.5703125" customWidth="1"/>
    <col min="8208" max="8208" width="4.5703125" customWidth="1"/>
    <col min="8209" max="8209" width="11.7109375" customWidth="1"/>
    <col min="8217" max="8229" width="0" hidden="1" customWidth="1"/>
    <col min="8449" max="8449" width="5.42578125" customWidth="1"/>
    <col min="8450" max="8450" width="4.42578125" customWidth="1"/>
    <col min="8451" max="8451" width="8.28515625" customWidth="1"/>
    <col min="8452" max="8452" width="7.140625" customWidth="1"/>
    <col min="8453" max="8453" width="9.28515625" customWidth="1"/>
    <col min="8454" max="8454" width="7.140625" customWidth="1"/>
    <col min="8455" max="8455" width="9.28515625" customWidth="1"/>
    <col min="8456" max="8456" width="7.140625" customWidth="1"/>
    <col min="8457" max="8457" width="9.28515625" customWidth="1"/>
    <col min="8458" max="8458" width="8.42578125" customWidth="1"/>
    <col min="8459" max="8461" width="8.5703125" customWidth="1"/>
    <col min="8463" max="8463" width="5.5703125" customWidth="1"/>
    <col min="8464" max="8464" width="4.5703125" customWidth="1"/>
    <col min="8465" max="8465" width="11.7109375" customWidth="1"/>
    <col min="8473" max="8485" width="0" hidden="1" customWidth="1"/>
    <col min="8705" max="8705" width="5.42578125" customWidth="1"/>
    <col min="8706" max="8706" width="4.42578125" customWidth="1"/>
    <col min="8707" max="8707" width="8.28515625" customWidth="1"/>
    <col min="8708" max="8708" width="7.140625" customWidth="1"/>
    <col min="8709" max="8709" width="9.28515625" customWidth="1"/>
    <col min="8710" max="8710" width="7.140625" customWidth="1"/>
    <col min="8711" max="8711" width="9.28515625" customWidth="1"/>
    <col min="8712" max="8712" width="7.140625" customWidth="1"/>
    <col min="8713" max="8713" width="9.28515625" customWidth="1"/>
    <col min="8714" max="8714" width="8.42578125" customWidth="1"/>
    <col min="8715" max="8717" width="8.5703125" customWidth="1"/>
    <col min="8719" max="8719" width="5.5703125" customWidth="1"/>
    <col min="8720" max="8720" width="4.5703125" customWidth="1"/>
    <col min="8721" max="8721" width="11.7109375" customWidth="1"/>
    <col min="8729" max="8741" width="0" hidden="1" customWidth="1"/>
    <col min="8961" max="8961" width="5.42578125" customWidth="1"/>
    <col min="8962" max="8962" width="4.42578125" customWidth="1"/>
    <col min="8963" max="8963" width="8.28515625" customWidth="1"/>
    <col min="8964" max="8964" width="7.140625" customWidth="1"/>
    <col min="8965" max="8965" width="9.28515625" customWidth="1"/>
    <col min="8966" max="8966" width="7.140625" customWidth="1"/>
    <col min="8967" max="8967" width="9.28515625" customWidth="1"/>
    <col min="8968" max="8968" width="7.140625" customWidth="1"/>
    <col min="8969" max="8969" width="9.28515625" customWidth="1"/>
    <col min="8970" max="8970" width="8.42578125" customWidth="1"/>
    <col min="8971" max="8973" width="8.5703125" customWidth="1"/>
    <col min="8975" max="8975" width="5.5703125" customWidth="1"/>
    <col min="8976" max="8976" width="4.5703125" customWidth="1"/>
    <col min="8977" max="8977" width="11.7109375" customWidth="1"/>
    <col min="8985" max="8997" width="0" hidden="1" customWidth="1"/>
    <col min="9217" max="9217" width="5.42578125" customWidth="1"/>
    <col min="9218" max="9218" width="4.42578125" customWidth="1"/>
    <col min="9219" max="9219" width="8.28515625" customWidth="1"/>
    <col min="9220" max="9220" width="7.140625" customWidth="1"/>
    <col min="9221" max="9221" width="9.28515625" customWidth="1"/>
    <col min="9222" max="9222" width="7.140625" customWidth="1"/>
    <col min="9223" max="9223" width="9.28515625" customWidth="1"/>
    <col min="9224" max="9224" width="7.140625" customWidth="1"/>
    <col min="9225" max="9225" width="9.28515625" customWidth="1"/>
    <col min="9226" max="9226" width="8.42578125" customWidth="1"/>
    <col min="9227" max="9229" width="8.5703125" customWidth="1"/>
    <col min="9231" max="9231" width="5.5703125" customWidth="1"/>
    <col min="9232" max="9232" width="4.5703125" customWidth="1"/>
    <col min="9233" max="9233" width="11.7109375" customWidth="1"/>
    <col min="9241" max="9253" width="0" hidden="1" customWidth="1"/>
    <col min="9473" max="9473" width="5.42578125" customWidth="1"/>
    <col min="9474" max="9474" width="4.42578125" customWidth="1"/>
    <col min="9475" max="9475" width="8.28515625" customWidth="1"/>
    <col min="9476" max="9476" width="7.140625" customWidth="1"/>
    <col min="9477" max="9477" width="9.28515625" customWidth="1"/>
    <col min="9478" max="9478" width="7.140625" customWidth="1"/>
    <col min="9479" max="9479" width="9.28515625" customWidth="1"/>
    <col min="9480" max="9480" width="7.140625" customWidth="1"/>
    <col min="9481" max="9481" width="9.28515625" customWidth="1"/>
    <col min="9482" max="9482" width="8.42578125" customWidth="1"/>
    <col min="9483" max="9485" width="8.5703125" customWidth="1"/>
    <col min="9487" max="9487" width="5.5703125" customWidth="1"/>
    <col min="9488" max="9488" width="4.5703125" customWidth="1"/>
    <col min="9489" max="9489" width="11.7109375" customWidth="1"/>
    <col min="9497" max="9509" width="0" hidden="1" customWidth="1"/>
    <col min="9729" max="9729" width="5.42578125" customWidth="1"/>
    <col min="9730" max="9730" width="4.42578125" customWidth="1"/>
    <col min="9731" max="9731" width="8.28515625" customWidth="1"/>
    <col min="9732" max="9732" width="7.140625" customWidth="1"/>
    <col min="9733" max="9733" width="9.28515625" customWidth="1"/>
    <col min="9734" max="9734" width="7.140625" customWidth="1"/>
    <col min="9735" max="9735" width="9.28515625" customWidth="1"/>
    <col min="9736" max="9736" width="7.140625" customWidth="1"/>
    <col min="9737" max="9737" width="9.28515625" customWidth="1"/>
    <col min="9738" max="9738" width="8.42578125" customWidth="1"/>
    <col min="9739" max="9741" width="8.5703125" customWidth="1"/>
    <col min="9743" max="9743" width="5.5703125" customWidth="1"/>
    <col min="9744" max="9744" width="4.5703125" customWidth="1"/>
    <col min="9745" max="9745" width="11.7109375" customWidth="1"/>
    <col min="9753" max="9765" width="0" hidden="1" customWidth="1"/>
    <col min="9985" max="9985" width="5.42578125" customWidth="1"/>
    <col min="9986" max="9986" width="4.42578125" customWidth="1"/>
    <col min="9987" max="9987" width="8.28515625" customWidth="1"/>
    <col min="9988" max="9988" width="7.140625" customWidth="1"/>
    <col min="9989" max="9989" width="9.28515625" customWidth="1"/>
    <col min="9990" max="9990" width="7.140625" customWidth="1"/>
    <col min="9991" max="9991" width="9.28515625" customWidth="1"/>
    <col min="9992" max="9992" width="7.140625" customWidth="1"/>
    <col min="9993" max="9993" width="9.28515625" customWidth="1"/>
    <col min="9994" max="9994" width="8.42578125" customWidth="1"/>
    <col min="9995" max="9997" width="8.5703125" customWidth="1"/>
    <col min="9999" max="9999" width="5.5703125" customWidth="1"/>
    <col min="10000" max="10000" width="4.5703125" customWidth="1"/>
    <col min="10001" max="10001" width="11.7109375" customWidth="1"/>
    <col min="10009" max="10021" width="0" hidden="1" customWidth="1"/>
    <col min="10241" max="10241" width="5.42578125" customWidth="1"/>
    <col min="10242" max="10242" width="4.42578125" customWidth="1"/>
    <col min="10243" max="10243" width="8.28515625" customWidth="1"/>
    <col min="10244" max="10244" width="7.140625" customWidth="1"/>
    <col min="10245" max="10245" width="9.28515625" customWidth="1"/>
    <col min="10246" max="10246" width="7.140625" customWidth="1"/>
    <col min="10247" max="10247" width="9.28515625" customWidth="1"/>
    <col min="10248" max="10248" width="7.140625" customWidth="1"/>
    <col min="10249" max="10249" width="9.28515625" customWidth="1"/>
    <col min="10250" max="10250" width="8.42578125" customWidth="1"/>
    <col min="10251" max="10253" width="8.5703125" customWidth="1"/>
    <col min="10255" max="10255" width="5.5703125" customWidth="1"/>
    <col min="10256" max="10256" width="4.5703125" customWidth="1"/>
    <col min="10257" max="10257" width="11.7109375" customWidth="1"/>
    <col min="10265" max="10277" width="0" hidden="1" customWidth="1"/>
    <col min="10497" max="10497" width="5.42578125" customWidth="1"/>
    <col min="10498" max="10498" width="4.42578125" customWidth="1"/>
    <col min="10499" max="10499" width="8.28515625" customWidth="1"/>
    <col min="10500" max="10500" width="7.140625" customWidth="1"/>
    <col min="10501" max="10501" width="9.28515625" customWidth="1"/>
    <col min="10502" max="10502" width="7.140625" customWidth="1"/>
    <col min="10503" max="10503" width="9.28515625" customWidth="1"/>
    <col min="10504" max="10504" width="7.140625" customWidth="1"/>
    <col min="10505" max="10505" width="9.28515625" customWidth="1"/>
    <col min="10506" max="10506" width="8.42578125" customWidth="1"/>
    <col min="10507" max="10509" width="8.5703125" customWidth="1"/>
    <col min="10511" max="10511" width="5.5703125" customWidth="1"/>
    <col min="10512" max="10512" width="4.5703125" customWidth="1"/>
    <col min="10513" max="10513" width="11.7109375" customWidth="1"/>
    <col min="10521" max="10533" width="0" hidden="1" customWidth="1"/>
    <col min="10753" max="10753" width="5.42578125" customWidth="1"/>
    <col min="10754" max="10754" width="4.42578125" customWidth="1"/>
    <col min="10755" max="10755" width="8.28515625" customWidth="1"/>
    <col min="10756" max="10756" width="7.140625" customWidth="1"/>
    <col min="10757" max="10757" width="9.28515625" customWidth="1"/>
    <col min="10758" max="10758" width="7.140625" customWidth="1"/>
    <col min="10759" max="10759" width="9.28515625" customWidth="1"/>
    <col min="10760" max="10760" width="7.140625" customWidth="1"/>
    <col min="10761" max="10761" width="9.28515625" customWidth="1"/>
    <col min="10762" max="10762" width="8.42578125" customWidth="1"/>
    <col min="10763" max="10765" width="8.5703125" customWidth="1"/>
    <col min="10767" max="10767" width="5.5703125" customWidth="1"/>
    <col min="10768" max="10768" width="4.5703125" customWidth="1"/>
    <col min="10769" max="10769" width="11.7109375" customWidth="1"/>
    <col min="10777" max="10789" width="0" hidden="1" customWidth="1"/>
    <col min="11009" max="11009" width="5.42578125" customWidth="1"/>
    <col min="11010" max="11010" width="4.42578125" customWidth="1"/>
    <col min="11011" max="11011" width="8.28515625" customWidth="1"/>
    <col min="11012" max="11012" width="7.140625" customWidth="1"/>
    <col min="11013" max="11013" width="9.28515625" customWidth="1"/>
    <col min="11014" max="11014" width="7.140625" customWidth="1"/>
    <col min="11015" max="11015" width="9.28515625" customWidth="1"/>
    <col min="11016" max="11016" width="7.140625" customWidth="1"/>
    <col min="11017" max="11017" width="9.28515625" customWidth="1"/>
    <col min="11018" max="11018" width="8.42578125" customWidth="1"/>
    <col min="11019" max="11021" width="8.5703125" customWidth="1"/>
    <col min="11023" max="11023" width="5.5703125" customWidth="1"/>
    <col min="11024" max="11024" width="4.5703125" customWidth="1"/>
    <col min="11025" max="11025" width="11.7109375" customWidth="1"/>
    <col min="11033" max="11045" width="0" hidden="1" customWidth="1"/>
    <col min="11265" max="11265" width="5.42578125" customWidth="1"/>
    <col min="11266" max="11266" width="4.42578125" customWidth="1"/>
    <col min="11267" max="11267" width="8.28515625" customWidth="1"/>
    <col min="11268" max="11268" width="7.140625" customWidth="1"/>
    <col min="11269" max="11269" width="9.28515625" customWidth="1"/>
    <col min="11270" max="11270" width="7.140625" customWidth="1"/>
    <col min="11271" max="11271" width="9.28515625" customWidth="1"/>
    <col min="11272" max="11272" width="7.140625" customWidth="1"/>
    <col min="11273" max="11273" width="9.28515625" customWidth="1"/>
    <col min="11274" max="11274" width="8.42578125" customWidth="1"/>
    <col min="11275" max="11277" width="8.5703125" customWidth="1"/>
    <col min="11279" max="11279" width="5.5703125" customWidth="1"/>
    <col min="11280" max="11280" width="4.5703125" customWidth="1"/>
    <col min="11281" max="11281" width="11.7109375" customWidth="1"/>
    <col min="11289" max="11301" width="0" hidden="1" customWidth="1"/>
    <col min="11521" max="11521" width="5.42578125" customWidth="1"/>
    <col min="11522" max="11522" width="4.42578125" customWidth="1"/>
    <col min="11523" max="11523" width="8.28515625" customWidth="1"/>
    <col min="11524" max="11524" width="7.140625" customWidth="1"/>
    <col min="11525" max="11525" width="9.28515625" customWidth="1"/>
    <col min="11526" max="11526" width="7.140625" customWidth="1"/>
    <col min="11527" max="11527" width="9.28515625" customWidth="1"/>
    <col min="11528" max="11528" width="7.140625" customWidth="1"/>
    <col min="11529" max="11529" width="9.28515625" customWidth="1"/>
    <col min="11530" max="11530" width="8.42578125" customWidth="1"/>
    <col min="11531" max="11533" width="8.5703125" customWidth="1"/>
    <col min="11535" max="11535" width="5.5703125" customWidth="1"/>
    <col min="11536" max="11536" width="4.5703125" customWidth="1"/>
    <col min="11537" max="11537" width="11.7109375" customWidth="1"/>
    <col min="11545" max="11557" width="0" hidden="1" customWidth="1"/>
    <col min="11777" max="11777" width="5.42578125" customWidth="1"/>
    <col min="11778" max="11778" width="4.42578125" customWidth="1"/>
    <col min="11779" max="11779" width="8.28515625" customWidth="1"/>
    <col min="11780" max="11780" width="7.140625" customWidth="1"/>
    <col min="11781" max="11781" width="9.28515625" customWidth="1"/>
    <col min="11782" max="11782" width="7.140625" customWidth="1"/>
    <col min="11783" max="11783" width="9.28515625" customWidth="1"/>
    <col min="11784" max="11784" width="7.140625" customWidth="1"/>
    <col min="11785" max="11785" width="9.28515625" customWidth="1"/>
    <col min="11786" max="11786" width="8.42578125" customWidth="1"/>
    <col min="11787" max="11789" width="8.5703125" customWidth="1"/>
    <col min="11791" max="11791" width="5.5703125" customWidth="1"/>
    <col min="11792" max="11792" width="4.5703125" customWidth="1"/>
    <col min="11793" max="11793" width="11.7109375" customWidth="1"/>
    <col min="11801" max="11813" width="0" hidden="1" customWidth="1"/>
    <col min="12033" max="12033" width="5.42578125" customWidth="1"/>
    <col min="12034" max="12034" width="4.42578125" customWidth="1"/>
    <col min="12035" max="12035" width="8.28515625" customWidth="1"/>
    <col min="12036" max="12036" width="7.140625" customWidth="1"/>
    <col min="12037" max="12037" width="9.28515625" customWidth="1"/>
    <col min="12038" max="12038" width="7.140625" customWidth="1"/>
    <col min="12039" max="12039" width="9.28515625" customWidth="1"/>
    <col min="12040" max="12040" width="7.140625" customWidth="1"/>
    <col min="12041" max="12041" width="9.28515625" customWidth="1"/>
    <col min="12042" max="12042" width="8.42578125" customWidth="1"/>
    <col min="12043" max="12045" width="8.5703125" customWidth="1"/>
    <col min="12047" max="12047" width="5.5703125" customWidth="1"/>
    <col min="12048" max="12048" width="4.5703125" customWidth="1"/>
    <col min="12049" max="12049" width="11.7109375" customWidth="1"/>
    <col min="12057" max="12069" width="0" hidden="1" customWidth="1"/>
    <col min="12289" max="12289" width="5.42578125" customWidth="1"/>
    <col min="12290" max="12290" width="4.42578125" customWidth="1"/>
    <col min="12291" max="12291" width="8.28515625" customWidth="1"/>
    <col min="12292" max="12292" width="7.140625" customWidth="1"/>
    <col min="12293" max="12293" width="9.28515625" customWidth="1"/>
    <col min="12294" max="12294" width="7.140625" customWidth="1"/>
    <col min="12295" max="12295" width="9.28515625" customWidth="1"/>
    <col min="12296" max="12296" width="7.140625" customWidth="1"/>
    <col min="12297" max="12297" width="9.28515625" customWidth="1"/>
    <col min="12298" max="12298" width="8.42578125" customWidth="1"/>
    <col min="12299" max="12301" width="8.5703125" customWidth="1"/>
    <col min="12303" max="12303" width="5.5703125" customWidth="1"/>
    <col min="12304" max="12304" width="4.5703125" customWidth="1"/>
    <col min="12305" max="12305" width="11.7109375" customWidth="1"/>
    <col min="12313" max="12325" width="0" hidden="1" customWidth="1"/>
    <col min="12545" max="12545" width="5.42578125" customWidth="1"/>
    <col min="12546" max="12546" width="4.42578125" customWidth="1"/>
    <col min="12547" max="12547" width="8.28515625" customWidth="1"/>
    <col min="12548" max="12548" width="7.140625" customWidth="1"/>
    <col min="12549" max="12549" width="9.28515625" customWidth="1"/>
    <col min="12550" max="12550" width="7.140625" customWidth="1"/>
    <col min="12551" max="12551" width="9.28515625" customWidth="1"/>
    <col min="12552" max="12552" width="7.140625" customWidth="1"/>
    <col min="12553" max="12553" width="9.28515625" customWidth="1"/>
    <col min="12554" max="12554" width="8.42578125" customWidth="1"/>
    <col min="12555" max="12557" width="8.5703125" customWidth="1"/>
    <col min="12559" max="12559" width="5.5703125" customWidth="1"/>
    <col min="12560" max="12560" width="4.5703125" customWidth="1"/>
    <col min="12561" max="12561" width="11.7109375" customWidth="1"/>
    <col min="12569" max="12581" width="0" hidden="1" customWidth="1"/>
    <col min="12801" max="12801" width="5.42578125" customWidth="1"/>
    <col min="12802" max="12802" width="4.42578125" customWidth="1"/>
    <col min="12803" max="12803" width="8.28515625" customWidth="1"/>
    <col min="12804" max="12804" width="7.140625" customWidth="1"/>
    <col min="12805" max="12805" width="9.28515625" customWidth="1"/>
    <col min="12806" max="12806" width="7.140625" customWidth="1"/>
    <col min="12807" max="12807" width="9.28515625" customWidth="1"/>
    <col min="12808" max="12808" width="7.140625" customWidth="1"/>
    <col min="12809" max="12809" width="9.28515625" customWidth="1"/>
    <col min="12810" max="12810" width="8.42578125" customWidth="1"/>
    <col min="12811" max="12813" width="8.5703125" customWidth="1"/>
    <col min="12815" max="12815" width="5.5703125" customWidth="1"/>
    <col min="12816" max="12816" width="4.5703125" customWidth="1"/>
    <col min="12817" max="12817" width="11.7109375" customWidth="1"/>
    <col min="12825" max="12837" width="0" hidden="1" customWidth="1"/>
    <col min="13057" max="13057" width="5.42578125" customWidth="1"/>
    <col min="13058" max="13058" width="4.42578125" customWidth="1"/>
    <col min="13059" max="13059" width="8.28515625" customWidth="1"/>
    <col min="13060" max="13060" width="7.140625" customWidth="1"/>
    <col min="13061" max="13061" width="9.28515625" customWidth="1"/>
    <col min="13062" max="13062" width="7.140625" customWidth="1"/>
    <col min="13063" max="13063" width="9.28515625" customWidth="1"/>
    <col min="13064" max="13064" width="7.140625" customWidth="1"/>
    <col min="13065" max="13065" width="9.28515625" customWidth="1"/>
    <col min="13066" max="13066" width="8.42578125" customWidth="1"/>
    <col min="13067" max="13069" width="8.5703125" customWidth="1"/>
    <col min="13071" max="13071" width="5.5703125" customWidth="1"/>
    <col min="13072" max="13072" width="4.5703125" customWidth="1"/>
    <col min="13073" max="13073" width="11.7109375" customWidth="1"/>
    <col min="13081" max="13093" width="0" hidden="1" customWidth="1"/>
    <col min="13313" max="13313" width="5.42578125" customWidth="1"/>
    <col min="13314" max="13314" width="4.42578125" customWidth="1"/>
    <col min="13315" max="13315" width="8.28515625" customWidth="1"/>
    <col min="13316" max="13316" width="7.140625" customWidth="1"/>
    <col min="13317" max="13317" width="9.28515625" customWidth="1"/>
    <col min="13318" max="13318" width="7.140625" customWidth="1"/>
    <col min="13319" max="13319" width="9.28515625" customWidth="1"/>
    <col min="13320" max="13320" width="7.140625" customWidth="1"/>
    <col min="13321" max="13321" width="9.28515625" customWidth="1"/>
    <col min="13322" max="13322" width="8.42578125" customWidth="1"/>
    <col min="13323" max="13325" width="8.5703125" customWidth="1"/>
    <col min="13327" max="13327" width="5.5703125" customWidth="1"/>
    <col min="13328" max="13328" width="4.5703125" customWidth="1"/>
    <col min="13329" max="13329" width="11.7109375" customWidth="1"/>
    <col min="13337" max="13349" width="0" hidden="1" customWidth="1"/>
    <col min="13569" max="13569" width="5.42578125" customWidth="1"/>
    <col min="13570" max="13570" width="4.42578125" customWidth="1"/>
    <col min="13571" max="13571" width="8.28515625" customWidth="1"/>
    <col min="13572" max="13572" width="7.140625" customWidth="1"/>
    <col min="13573" max="13573" width="9.28515625" customWidth="1"/>
    <col min="13574" max="13574" width="7.140625" customWidth="1"/>
    <col min="13575" max="13575" width="9.28515625" customWidth="1"/>
    <col min="13576" max="13576" width="7.140625" customWidth="1"/>
    <col min="13577" max="13577" width="9.28515625" customWidth="1"/>
    <col min="13578" max="13578" width="8.42578125" customWidth="1"/>
    <col min="13579" max="13581" width="8.5703125" customWidth="1"/>
    <col min="13583" max="13583" width="5.5703125" customWidth="1"/>
    <col min="13584" max="13584" width="4.5703125" customWidth="1"/>
    <col min="13585" max="13585" width="11.7109375" customWidth="1"/>
    <col min="13593" max="13605" width="0" hidden="1" customWidth="1"/>
    <col min="13825" max="13825" width="5.42578125" customWidth="1"/>
    <col min="13826" max="13826" width="4.42578125" customWidth="1"/>
    <col min="13827" max="13827" width="8.28515625" customWidth="1"/>
    <col min="13828" max="13828" width="7.140625" customWidth="1"/>
    <col min="13829" max="13829" width="9.28515625" customWidth="1"/>
    <col min="13830" max="13830" width="7.140625" customWidth="1"/>
    <col min="13831" max="13831" width="9.28515625" customWidth="1"/>
    <col min="13832" max="13832" width="7.140625" customWidth="1"/>
    <col min="13833" max="13833" width="9.28515625" customWidth="1"/>
    <col min="13834" max="13834" width="8.42578125" customWidth="1"/>
    <col min="13835" max="13837" width="8.5703125" customWidth="1"/>
    <col min="13839" max="13839" width="5.5703125" customWidth="1"/>
    <col min="13840" max="13840" width="4.5703125" customWidth="1"/>
    <col min="13841" max="13841" width="11.7109375" customWidth="1"/>
    <col min="13849" max="13861" width="0" hidden="1" customWidth="1"/>
    <col min="14081" max="14081" width="5.42578125" customWidth="1"/>
    <col min="14082" max="14082" width="4.42578125" customWidth="1"/>
    <col min="14083" max="14083" width="8.28515625" customWidth="1"/>
    <col min="14084" max="14084" width="7.140625" customWidth="1"/>
    <col min="14085" max="14085" width="9.28515625" customWidth="1"/>
    <col min="14086" max="14086" width="7.140625" customWidth="1"/>
    <col min="14087" max="14087" width="9.28515625" customWidth="1"/>
    <col min="14088" max="14088" width="7.140625" customWidth="1"/>
    <col min="14089" max="14089" width="9.28515625" customWidth="1"/>
    <col min="14090" max="14090" width="8.42578125" customWidth="1"/>
    <col min="14091" max="14093" width="8.5703125" customWidth="1"/>
    <col min="14095" max="14095" width="5.5703125" customWidth="1"/>
    <col min="14096" max="14096" width="4.5703125" customWidth="1"/>
    <col min="14097" max="14097" width="11.7109375" customWidth="1"/>
    <col min="14105" max="14117" width="0" hidden="1" customWidth="1"/>
    <col min="14337" max="14337" width="5.42578125" customWidth="1"/>
    <col min="14338" max="14338" width="4.42578125" customWidth="1"/>
    <col min="14339" max="14339" width="8.28515625" customWidth="1"/>
    <col min="14340" max="14340" width="7.140625" customWidth="1"/>
    <col min="14341" max="14341" width="9.28515625" customWidth="1"/>
    <col min="14342" max="14342" width="7.140625" customWidth="1"/>
    <col min="14343" max="14343" width="9.28515625" customWidth="1"/>
    <col min="14344" max="14344" width="7.140625" customWidth="1"/>
    <col min="14345" max="14345" width="9.28515625" customWidth="1"/>
    <col min="14346" max="14346" width="8.42578125" customWidth="1"/>
    <col min="14347" max="14349" width="8.5703125" customWidth="1"/>
    <col min="14351" max="14351" width="5.5703125" customWidth="1"/>
    <col min="14352" max="14352" width="4.5703125" customWidth="1"/>
    <col min="14353" max="14353" width="11.7109375" customWidth="1"/>
    <col min="14361" max="14373" width="0" hidden="1" customWidth="1"/>
    <col min="14593" max="14593" width="5.42578125" customWidth="1"/>
    <col min="14594" max="14594" width="4.42578125" customWidth="1"/>
    <col min="14595" max="14595" width="8.28515625" customWidth="1"/>
    <col min="14596" max="14596" width="7.140625" customWidth="1"/>
    <col min="14597" max="14597" width="9.28515625" customWidth="1"/>
    <col min="14598" max="14598" width="7.140625" customWidth="1"/>
    <col min="14599" max="14599" width="9.28515625" customWidth="1"/>
    <col min="14600" max="14600" width="7.140625" customWidth="1"/>
    <col min="14601" max="14601" width="9.28515625" customWidth="1"/>
    <col min="14602" max="14602" width="8.42578125" customWidth="1"/>
    <col min="14603" max="14605" width="8.5703125" customWidth="1"/>
    <col min="14607" max="14607" width="5.5703125" customWidth="1"/>
    <col min="14608" max="14608" width="4.5703125" customWidth="1"/>
    <col min="14609" max="14609" width="11.7109375" customWidth="1"/>
    <col min="14617" max="14629" width="0" hidden="1" customWidth="1"/>
    <col min="14849" max="14849" width="5.42578125" customWidth="1"/>
    <col min="14850" max="14850" width="4.42578125" customWidth="1"/>
    <col min="14851" max="14851" width="8.28515625" customWidth="1"/>
    <col min="14852" max="14852" width="7.140625" customWidth="1"/>
    <col min="14853" max="14853" width="9.28515625" customWidth="1"/>
    <col min="14854" max="14854" width="7.140625" customWidth="1"/>
    <col min="14855" max="14855" width="9.28515625" customWidth="1"/>
    <col min="14856" max="14856" width="7.140625" customWidth="1"/>
    <col min="14857" max="14857" width="9.28515625" customWidth="1"/>
    <col min="14858" max="14858" width="8.42578125" customWidth="1"/>
    <col min="14859" max="14861" width="8.5703125" customWidth="1"/>
    <col min="14863" max="14863" width="5.5703125" customWidth="1"/>
    <col min="14864" max="14864" width="4.5703125" customWidth="1"/>
    <col min="14865" max="14865" width="11.7109375" customWidth="1"/>
    <col min="14873" max="14885" width="0" hidden="1" customWidth="1"/>
    <col min="15105" max="15105" width="5.42578125" customWidth="1"/>
    <col min="15106" max="15106" width="4.42578125" customWidth="1"/>
    <col min="15107" max="15107" width="8.28515625" customWidth="1"/>
    <col min="15108" max="15108" width="7.140625" customWidth="1"/>
    <col min="15109" max="15109" width="9.28515625" customWidth="1"/>
    <col min="15110" max="15110" width="7.140625" customWidth="1"/>
    <col min="15111" max="15111" width="9.28515625" customWidth="1"/>
    <col min="15112" max="15112" width="7.140625" customWidth="1"/>
    <col min="15113" max="15113" width="9.28515625" customWidth="1"/>
    <col min="15114" max="15114" width="8.42578125" customWidth="1"/>
    <col min="15115" max="15117" width="8.5703125" customWidth="1"/>
    <col min="15119" max="15119" width="5.5703125" customWidth="1"/>
    <col min="15120" max="15120" width="4.5703125" customWidth="1"/>
    <col min="15121" max="15121" width="11.7109375" customWidth="1"/>
    <col min="15129" max="15141" width="0" hidden="1" customWidth="1"/>
    <col min="15361" max="15361" width="5.42578125" customWidth="1"/>
    <col min="15362" max="15362" width="4.42578125" customWidth="1"/>
    <col min="15363" max="15363" width="8.28515625" customWidth="1"/>
    <col min="15364" max="15364" width="7.140625" customWidth="1"/>
    <col min="15365" max="15365" width="9.28515625" customWidth="1"/>
    <col min="15366" max="15366" width="7.140625" customWidth="1"/>
    <col min="15367" max="15367" width="9.28515625" customWidth="1"/>
    <col min="15368" max="15368" width="7.140625" customWidth="1"/>
    <col min="15369" max="15369" width="9.28515625" customWidth="1"/>
    <col min="15370" max="15370" width="8.42578125" customWidth="1"/>
    <col min="15371" max="15373" width="8.5703125" customWidth="1"/>
    <col min="15375" max="15375" width="5.5703125" customWidth="1"/>
    <col min="15376" max="15376" width="4.5703125" customWidth="1"/>
    <col min="15377" max="15377" width="11.7109375" customWidth="1"/>
    <col min="15385" max="15397" width="0" hidden="1" customWidth="1"/>
    <col min="15617" max="15617" width="5.42578125" customWidth="1"/>
    <col min="15618" max="15618" width="4.42578125" customWidth="1"/>
    <col min="15619" max="15619" width="8.28515625" customWidth="1"/>
    <col min="15620" max="15620" width="7.140625" customWidth="1"/>
    <col min="15621" max="15621" width="9.28515625" customWidth="1"/>
    <col min="15622" max="15622" width="7.140625" customWidth="1"/>
    <col min="15623" max="15623" width="9.28515625" customWidth="1"/>
    <col min="15624" max="15624" width="7.140625" customWidth="1"/>
    <col min="15625" max="15625" width="9.28515625" customWidth="1"/>
    <col min="15626" max="15626" width="8.42578125" customWidth="1"/>
    <col min="15627" max="15629" width="8.5703125" customWidth="1"/>
    <col min="15631" max="15631" width="5.5703125" customWidth="1"/>
    <col min="15632" max="15632" width="4.5703125" customWidth="1"/>
    <col min="15633" max="15633" width="11.7109375" customWidth="1"/>
    <col min="15641" max="15653" width="0" hidden="1" customWidth="1"/>
    <col min="15873" max="15873" width="5.42578125" customWidth="1"/>
    <col min="15874" max="15874" width="4.42578125" customWidth="1"/>
    <col min="15875" max="15875" width="8.28515625" customWidth="1"/>
    <col min="15876" max="15876" width="7.140625" customWidth="1"/>
    <col min="15877" max="15877" width="9.28515625" customWidth="1"/>
    <col min="15878" max="15878" width="7.140625" customWidth="1"/>
    <col min="15879" max="15879" width="9.28515625" customWidth="1"/>
    <col min="15880" max="15880" width="7.140625" customWidth="1"/>
    <col min="15881" max="15881" width="9.28515625" customWidth="1"/>
    <col min="15882" max="15882" width="8.42578125" customWidth="1"/>
    <col min="15883" max="15885" width="8.5703125" customWidth="1"/>
    <col min="15887" max="15887" width="5.5703125" customWidth="1"/>
    <col min="15888" max="15888" width="4.5703125" customWidth="1"/>
    <col min="15889" max="15889" width="11.7109375" customWidth="1"/>
    <col min="15897" max="15909" width="0" hidden="1" customWidth="1"/>
    <col min="16129" max="16129" width="5.42578125" customWidth="1"/>
    <col min="16130" max="16130" width="4.42578125" customWidth="1"/>
    <col min="16131" max="16131" width="8.28515625" customWidth="1"/>
    <col min="16132" max="16132" width="7.140625" customWidth="1"/>
    <col min="16133" max="16133" width="9.28515625" customWidth="1"/>
    <col min="16134" max="16134" width="7.140625" customWidth="1"/>
    <col min="16135" max="16135" width="9.28515625" customWidth="1"/>
    <col min="16136" max="16136" width="7.140625" customWidth="1"/>
    <col min="16137" max="16137" width="9.28515625" customWidth="1"/>
    <col min="16138" max="16138" width="8.42578125" customWidth="1"/>
    <col min="16139" max="16141" width="8.5703125" customWidth="1"/>
    <col min="16143" max="16143" width="5.5703125" customWidth="1"/>
    <col min="16144" max="16144" width="4.5703125" customWidth="1"/>
    <col min="16145" max="16145" width="11.7109375" customWidth="1"/>
    <col min="16153" max="16165" width="0" hidden="1" customWidth="1"/>
  </cols>
  <sheetData>
    <row r="1" spans="1:37" ht="26.25" x14ac:dyDescent="0.25">
      <c r="A1" s="364" t="s">
        <v>3</v>
      </c>
      <c r="B1" s="364"/>
      <c r="C1" s="364"/>
      <c r="D1" s="364"/>
      <c r="E1" s="364"/>
      <c r="F1" s="364"/>
      <c r="G1" s="107"/>
      <c r="H1" s="108" t="s">
        <v>20</v>
      </c>
      <c r="I1" s="109"/>
      <c r="J1" s="110"/>
      <c r="L1" s="111"/>
      <c r="M1" s="112"/>
      <c r="N1" s="113"/>
      <c r="O1" s="113" t="s">
        <v>47</v>
      </c>
      <c r="P1" s="113"/>
      <c r="Q1" s="114"/>
      <c r="R1" s="113"/>
      <c r="AB1" s="115" t="e">
        <f>IF(Y5=1,CONCATENATE(VLOOKUP(Y3,AA16:AH27,2)),CONCATENATE(VLOOKUP(Y3,AA2:AK13,2)))</f>
        <v>#N/A</v>
      </c>
      <c r="AC1" s="115" t="e">
        <f>IF(Y5=1,CONCATENATE(VLOOKUP(Y3,AA16:AK27,3)),CONCATENATE(VLOOKUP(Y3,AA2:AK13,3)))</f>
        <v>#N/A</v>
      </c>
      <c r="AD1" s="115" t="e">
        <f>IF(Y5=1,CONCATENATE(VLOOKUP(Y3,AA16:AK27,4)),CONCATENATE(VLOOKUP(Y3,AA2:AK13,4)))</f>
        <v>#N/A</v>
      </c>
      <c r="AE1" s="115" t="e">
        <f>IF(Y5=1,CONCATENATE(VLOOKUP(Y3,AA16:AK27,5)),CONCATENATE(VLOOKUP(Y3,AA2:AK13,5)))</f>
        <v>#N/A</v>
      </c>
      <c r="AF1" s="115" t="e">
        <f>IF(Y5=1,CONCATENATE(VLOOKUP(Y3,AA16:AK27,6)),CONCATENATE(VLOOKUP(Y3,AA2:AK13,6)))</f>
        <v>#N/A</v>
      </c>
      <c r="AG1" s="115" t="e">
        <f>IF(Y5=1,CONCATENATE(VLOOKUP(Y3,AA16:AK27,7)),CONCATENATE(VLOOKUP(Y3,AA2:AK13,7)))</f>
        <v>#N/A</v>
      </c>
      <c r="AH1" s="115" t="e">
        <f>IF(Y5=1,CONCATENATE(VLOOKUP(Y3,AA16:AK27,8)),CONCATENATE(VLOOKUP(Y3,AA2:AK13,8)))</f>
        <v>#N/A</v>
      </c>
      <c r="AI1" s="115" t="e">
        <f>IF(Y5=1,CONCATENATE(VLOOKUP(Y3,AA16:AK27,9)),CONCATENATE(VLOOKUP(Y3,AA2:AK13,9)))</f>
        <v>#N/A</v>
      </c>
      <c r="AJ1" s="115" t="e">
        <f>IF(Y5=1,CONCATENATE(VLOOKUP(Y3,AA16:AK27,10)),CONCATENATE(VLOOKUP(Y3,AA2:AK13,10)))</f>
        <v>#N/A</v>
      </c>
      <c r="AK1" s="115" t="e">
        <f>IF(Y5=1,CONCATENATE(VLOOKUP(Y3,AA16:AK27,11)),CONCATENATE(VLOOKUP(Y3,AA2:AK13,11)))</f>
        <v>#N/A</v>
      </c>
    </row>
    <row r="2" spans="1:37" x14ac:dyDescent="0.25">
      <c r="A2" s="116" t="s">
        <v>21</v>
      </c>
      <c r="B2" s="117"/>
      <c r="C2" s="117"/>
      <c r="D2" s="117"/>
      <c r="E2" s="259" t="s">
        <v>286</v>
      </c>
      <c r="F2" s="117"/>
      <c r="G2" s="118"/>
      <c r="H2" s="119"/>
      <c r="I2" s="119"/>
      <c r="J2" s="120"/>
      <c r="K2" s="111"/>
      <c r="L2" s="111"/>
      <c r="M2" s="111"/>
      <c r="N2" s="121"/>
      <c r="O2" s="122"/>
      <c r="P2" s="121"/>
      <c r="Q2" s="122"/>
      <c r="R2" s="121"/>
      <c r="Y2" s="123"/>
      <c r="Z2" s="124"/>
      <c r="AA2" s="124" t="s">
        <v>48</v>
      </c>
      <c r="AB2" s="125">
        <v>150</v>
      </c>
      <c r="AC2" s="125">
        <v>120</v>
      </c>
      <c r="AD2" s="125">
        <v>100</v>
      </c>
      <c r="AE2" s="125">
        <v>80</v>
      </c>
      <c r="AF2" s="125">
        <v>70</v>
      </c>
      <c r="AG2" s="125">
        <v>60</v>
      </c>
      <c r="AH2" s="125">
        <v>55</v>
      </c>
      <c r="AI2" s="125">
        <v>50</v>
      </c>
      <c r="AJ2" s="125">
        <v>45</v>
      </c>
      <c r="AK2" s="125">
        <v>40</v>
      </c>
    </row>
    <row r="3" spans="1:37" x14ac:dyDescent="0.25">
      <c r="A3" s="57" t="s">
        <v>25</v>
      </c>
      <c r="B3" s="57"/>
      <c r="C3" s="57"/>
      <c r="D3" s="57"/>
      <c r="E3" s="57" t="s">
        <v>10</v>
      </c>
      <c r="F3" s="57"/>
      <c r="G3" s="57"/>
      <c r="H3" s="57" t="s">
        <v>26</v>
      </c>
      <c r="I3" s="57"/>
      <c r="J3" s="126"/>
      <c r="K3" s="57"/>
      <c r="L3" s="127" t="s">
        <v>27</v>
      </c>
      <c r="M3" s="57"/>
      <c r="N3" s="128"/>
      <c r="O3" s="129"/>
      <c r="P3" s="128"/>
      <c r="Q3" s="130" t="s">
        <v>49</v>
      </c>
      <c r="R3" s="125" t="s">
        <v>50</v>
      </c>
      <c r="Y3" s="124">
        <f>IF(H4="OB","A",IF(H4="IX","W",H4))</f>
        <v>0</v>
      </c>
      <c r="Z3" s="124"/>
      <c r="AA3" s="124" t="s">
        <v>51</v>
      </c>
      <c r="AB3" s="125">
        <v>120</v>
      </c>
      <c r="AC3" s="125">
        <v>90</v>
      </c>
      <c r="AD3" s="125">
        <v>65</v>
      </c>
      <c r="AE3" s="125">
        <v>55</v>
      </c>
      <c r="AF3" s="125">
        <v>50</v>
      </c>
      <c r="AG3" s="125">
        <v>45</v>
      </c>
      <c r="AH3" s="125">
        <v>40</v>
      </c>
      <c r="AI3" s="125">
        <v>35</v>
      </c>
      <c r="AJ3" s="125">
        <v>25</v>
      </c>
      <c r="AK3" s="125">
        <v>20</v>
      </c>
    </row>
    <row r="4" spans="1:37" ht="15.75" thickBot="1" x14ac:dyDescent="0.3">
      <c r="A4" s="365">
        <v>46133</v>
      </c>
      <c r="B4" s="365"/>
      <c r="C4" s="365"/>
      <c r="D4" s="250"/>
      <c r="E4" s="132" t="str">
        <f>[1]Altalanos!$C$10</f>
        <v>Nyíregyháza</v>
      </c>
      <c r="F4" s="132"/>
      <c r="G4" s="132"/>
      <c r="H4" s="133"/>
      <c r="I4" s="132"/>
      <c r="J4" s="134"/>
      <c r="K4" s="133"/>
      <c r="L4" s="70" t="s">
        <v>14</v>
      </c>
      <c r="M4" s="133"/>
      <c r="N4" s="136"/>
      <c r="O4" s="137"/>
      <c r="P4" s="136"/>
      <c r="Q4" s="138" t="s">
        <v>52</v>
      </c>
      <c r="R4" s="139" t="s">
        <v>53</v>
      </c>
      <c r="Y4" s="124"/>
      <c r="Z4" s="124"/>
      <c r="AA4" s="124" t="s">
        <v>54</v>
      </c>
      <c r="AB4" s="125">
        <v>90</v>
      </c>
      <c r="AC4" s="125">
        <v>60</v>
      </c>
      <c r="AD4" s="125">
        <v>45</v>
      </c>
      <c r="AE4" s="125">
        <v>34</v>
      </c>
      <c r="AF4" s="125">
        <v>27</v>
      </c>
      <c r="AG4" s="125">
        <v>22</v>
      </c>
      <c r="AH4" s="125">
        <v>18</v>
      </c>
      <c r="AI4" s="125">
        <v>15</v>
      </c>
      <c r="AJ4" s="125">
        <v>12</v>
      </c>
      <c r="AK4" s="125">
        <v>9</v>
      </c>
    </row>
    <row r="5" spans="1:37" x14ac:dyDescent="0.25">
      <c r="A5" s="29"/>
      <c r="B5" s="29" t="s">
        <v>55</v>
      </c>
      <c r="C5" s="140" t="s">
        <v>56</v>
      </c>
      <c r="D5" s="29" t="s">
        <v>57</v>
      </c>
      <c r="E5" s="29" t="s">
        <v>58</v>
      </c>
      <c r="F5" s="29"/>
      <c r="G5" s="29" t="s">
        <v>29</v>
      </c>
      <c r="H5" s="29"/>
      <c r="I5" s="29" t="s">
        <v>30</v>
      </c>
      <c r="J5" s="29"/>
      <c r="K5" s="141" t="s">
        <v>59</v>
      </c>
      <c r="L5" s="141" t="s">
        <v>60</v>
      </c>
      <c r="M5" s="141" t="s">
        <v>61</v>
      </c>
      <c r="Q5" s="142" t="s">
        <v>62</v>
      </c>
      <c r="R5" s="143" t="s">
        <v>63</v>
      </c>
      <c r="Y5" s="124">
        <f>IF(OR([1]Altalanos!$A$8="F1",[1]Altalanos!$A$8="F2",[1]Altalanos!$A$8="N1",[1]Altalanos!$A$8="N2"),1,2)</f>
        <v>2</v>
      </c>
      <c r="Z5" s="124"/>
      <c r="AA5" s="124" t="s">
        <v>64</v>
      </c>
      <c r="AB5" s="125">
        <v>60</v>
      </c>
      <c r="AC5" s="125">
        <v>40</v>
      </c>
      <c r="AD5" s="125">
        <v>30</v>
      </c>
      <c r="AE5" s="125">
        <v>20</v>
      </c>
      <c r="AF5" s="125">
        <v>18</v>
      </c>
      <c r="AG5" s="125">
        <v>15</v>
      </c>
      <c r="AH5" s="125">
        <v>12</v>
      </c>
      <c r="AI5" s="125">
        <v>10</v>
      </c>
      <c r="AJ5" s="125">
        <v>8</v>
      </c>
      <c r="AK5" s="125">
        <v>6</v>
      </c>
    </row>
    <row r="6" spans="1:37" x14ac:dyDescent="0.25">
      <c r="A6" s="144"/>
      <c r="B6" s="144"/>
      <c r="C6" s="145"/>
      <c r="D6" s="144"/>
      <c r="E6" s="144"/>
      <c r="F6" s="144"/>
      <c r="G6" s="144"/>
      <c r="H6" s="144"/>
      <c r="I6" s="144"/>
      <c r="J6" s="144"/>
      <c r="K6" s="144"/>
      <c r="L6" s="144"/>
      <c r="M6" s="144"/>
      <c r="Y6" s="124"/>
      <c r="Z6" s="124"/>
      <c r="AA6" s="124" t="s">
        <v>65</v>
      </c>
      <c r="AB6" s="125">
        <v>40</v>
      </c>
      <c r="AC6" s="125">
        <v>25</v>
      </c>
      <c r="AD6" s="125">
        <v>18</v>
      </c>
      <c r="AE6" s="125">
        <v>13</v>
      </c>
      <c r="AF6" s="125">
        <v>10</v>
      </c>
      <c r="AG6" s="125">
        <v>8</v>
      </c>
      <c r="AH6" s="125">
        <v>6</v>
      </c>
      <c r="AI6" s="125">
        <v>5</v>
      </c>
      <c r="AJ6" s="125">
        <v>4</v>
      </c>
      <c r="AK6" s="125">
        <v>3</v>
      </c>
    </row>
    <row r="7" spans="1:37" x14ac:dyDescent="0.25">
      <c r="A7" s="146" t="s">
        <v>48</v>
      </c>
      <c r="B7" s="147">
        <v>1</v>
      </c>
      <c r="C7" s="148"/>
      <c r="D7" s="148"/>
      <c r="E7" s="149" t="s">
        <v>141</v>
      </c>
      <c r="F7" s="150"/>
      <c r="G7" s="149" t="s">
        <v>111</v>
      </c>
      <c r="H7" s="150"/>
      <c r="I7" t="s">
        <v>112</v>
      </c>
      <c r="J7" s="144"/>
      <c r="K7" s="151"/>
      <c r="L7" s="152" t="str">
        <f>IF(K7="","",CONCATENATE(VLOOKUP($Y$3,$AB$1:$AK$1,K7)," pont"))</f>
        <v/>
      </c>
      <c r="M7" s="153"/>
      <c r="Y7" s="124"/>
      <c r="Z7" s="124"/>
      <c r="AA7" s="124" t="s">
        <v>66</v>
      </c>
      <c r="AB7" s="125">
        <v>25</v>
      </c>
      <c r="AC7" s="125">
        <v>15</v>
      </c>
      <c r="AD7" s="125">
        <v>13</v>
      </c>
      <c r="AE7" s="125">
        <v>8</v>
      </c>
      <c r="AF7" s="125">
        <v>6</v>
      </c>
      <c r="AG7" s="125">
        <v>4</v>
      </c>
      <c r="AH7" s="125">
        <v>3</v>
      </c>
      <c r="AI7" s="125">
        <v>2</v>
      </c>
      <c r="AJ7" s="125">
        <v>1</v>
      </c>
      <c r="AK7" s="125">
        <v>0</v>
      </c>
    </row>
    <row r="8" spans="1:37" x14ac:dyDescent="0.25">
      <c r="A8" s="146"/>
      <c r="B8" s="154"/>
      <c r="C8" s="155"/>
      <c r="D8" s="155"/>
      <c r="E8" s="155"/>
      <c r="F8" s="155"/>
      <c r="G8" s="155"/>
      <c r="H8" s="155"/>
      <c r="I8" s="155"/>
      <c r="J8" s="144"/>
      <c r="K8" s="146"/>
      <c r="L8" s="146"/>
      <c r="M8" s="156"/>
      <c r="Y8" s="124"/>
      <c r="Z8" s="124"/>
      <c r="AA8" s="124" t="s">
        <v>67</v>
      </c>
      <c r="AB8" s="125">
        <v>15</v>
      </c>
      <c r="AC8" s="125">
        <v>10</v>
      </c>
      <c r="AD8" s="125">
        <v>7</v>
      </c>
      <c r="AE8" s="125">
        <v>5</v>
      </c>
      <c r="AF8" s="125">
        <v>4</v>
      </c>
      <c r="AG8" s="125">
        <v>3</v>
      </c>
      <c r="AH8" s="125">
        <v>2</v>
      </c>
      <c r="AI8" s="125">
        <v>1</v>
      </c>
      <c r="AJ8" s="125">
        <v>0</v>
      </c>
      <c r="AK8" s="125">
        <v>0</v>
      </c>
    </row>
    <row r="9" spans="1:37" x14ac:dyDescent="0.25">
      <c r="A9" s="146" t="s">
        <v>68</v>
      </c>
      <c r="B9" s="147">
        <v>2</v>
      </c>
      <c r="C9" s="148"/>
      <c r="D9" s="148"/>
      <c r="E9" s="149" t="s">
        <v>144</v>
      </c>
      <c r="F9" s="150"/>
      <c r="G9" s="149" t="s">
        <v>123</v>
      </c>
      <c r="H9" s="150"/>
      <c r="I9" t="s">
        <v>124</v>
      </c>
      <c r="J9" s="144"/>
      <c r="K9" s="151"/>
      <c r="L9" s="152" t="str">
        <f>IF(K9="","",CONCATENATE(VLOOKUP($Y$3,$AB$1:$AK$1,K9)," pont"))</f>
        <v/>
      </c>
      <c r="M9" s="153"/>
      <c r="Y9" s="124"/>
      <c r="Z9" s="124"/>
      <c r="AA9" s="124" t="s">
        <v>69</v>
      </c>
      <c r="AB9" s="125">
        <v>10</v>
      </c>
      <c r="AC9" s="125">
        <v>6</v>
      </c>
      <c r="AD9" s="125">
        <v>4</v>
      </c>
      <c r="AE9" s="125">
        <v>2</v>
      </c>
      <c r="AF9" s="125">
        <v>1</v>
      </c>
      <c r="AG9" s="125">
        <v>0</v>
      </c>
      <c r="AH9" s="125">
        <v>0</v>
      </c>
      <c r="AI9" s="125">
        <v>0</v>
      </c>
      <c r="AJ9" s="125">
        <v>0</v>
      </c>
      <c r="AK9" s="125">
        <v>0</v>
      </c>
    </row>
    <row r="10" spans="1:37" x14ac:dyDescent="0.25">
      <c r="A10" s="146"/>
      <c r="B10" s="154"/>
      <c r="C10" s="155"/>
      <c r="D10" s="155"/>
      <c r="E10" s="155"/>
      <c r="F10" s="155"/>
      <c r="G10" s="155"/>
      <c r="H10" s="155"/>
      <c r="I10" s="155"/>
      <c r="J10" s="144"/>
      <c r="K10" s="146"/>
      <c r="L10" s="146"/>
      <c r="M10" s="156"/>
      <c r="Y10" s="124"/>
      <c r="Z10" s="124"/>
      <c r="AA10" s="124" t="s">
        <v>70</v>
      </c>
      <c r="AB10" s="125">
        <v>6</v>
      </c>
      <c r="AC10" s="125">
        <v>3</v>
      </c>
      <c r="AD10" s="125">
        <v>2</v>
      </c>
      <c r="AE10" s="125">
        <v>1</v>
      </c>
      <c r="AF10" s="125">
        <v>0</v>
      </c>
      <c r="AG10" s="125">
        <v>0</v>
      </c>
      <c r="AH10" s="125">
        <v>0</v>
      </c>
      <c r="AI10" s="125">
        <v>0</v>
      </c>
      <c r="AJ10" s="125">
        <v>0</v>
      </c>
      <c r="AK10" s="125">
        <v>0</v>
      </c>
    </row>
    <row r="11" spans="1:37" x14ac:dyDescent="0.25">
      <c r="A11" s="146" t="s">
        <v>71</v>
      </c>
      <c r="B11" s="147"/>
      <c r="C11" s="148" t="str">
        <f>IF($B11="","",VLOOKUP($B11,'[1]II.kcs. U9 fiú B DÖNTŐ'!$A$7:$O$11,5))</f>
        <v/>
      </c>
      <c r="D11" s="148" t="str">
        <f>IF($B11="","",VLOOKUP($B11,'[1]II.kcs. U9 fiú B DÖNTŐ'!$A$7:$O$11,15))</f>
        <v/>
      </c>
      <c r="E11" s="149" t="str">
        <f>UPPER(IF($B11="","",VLOOKUP($B11,'[1]II.kcs. U9 fiú B DÖNTŐ'!$A$7:$O$11,2)))</f>
        <v/>
      </c>
      <c r="F11" s="150"/>
      <c r="G11" s="149" t="str">
        <f>IF($B11="","",VLOOKUP($B11,'[1]II.kcs. U9 fiú B DÖNTŐ'!$A$7:$O$11,3))</f>
        <v/>
      </c>
      <c r="H11" s="150"/>
      <c r="I11" s="149" t="str">
        <f>IF($B11="","",VLOOKUP($B11,'[1]II.kcs. U9 fiú B DÖNTŐ'!$A$7:$O$11,4))</f>
        <v/>
      </c>
      <c r="J11" s="144"/>
      <c r="K11" s="151"/>
      <c r="L11" s="152" t="str">
        <f>IF(K11="","",CONCATENATE(VLOOKUP($Y$3,$AB$1:$AK$1,K11)," pont"))</f>
        <v/>
      </c>
      <c r="M11" s="153"/>
      <c r="Y11" s="124"/>
      <c r="Z11" s="124"/>
      <c r="AA11" s="124" t="s">
        <v>72</v>
      </c>
      <c r="AB11" s="125">
        <v>3</v>
      </c>
      <c r="AC11" s="125">
        <v>2</v>
      </c>
      <c r="AD11" s="125">
        <v>1</v>
      </c>
      <c r="AE11" s="125">
        <v>0</v>
      </c>
      <c r="AF11" s="125">
        <v>0</v>
      </c>
      <c r="AG11" s="125">
        <v>0</v>
      </c>
      <c r="AH11" s="125">
        <v>0</v>
      </c>
      <c r="AI11" s="125">
        <v>0</v>
      </c>
      <c r="AJ11" s="125">
        <v>0</v>
      </c>
      <c r="AK11" s="125">
        <v>0</v>
      </c>
    </row>
    <row r="12" spans="1:37" x14ac:dyDescent="0.25">
      <c r="A12" s="144"/>
      <c r="B12" s="144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Y12" s="124"/>
      <c r="Z12" s="124"/>
      <c r="AA12" s="124" t="s">
        <v>73</v>
      </c>
      <c r="AB12" s="157">
        <v>0</v>
      </c>
      <c r="AC12" s="157">
        <v>0</v>
      </c>
      <c r="AD12" s="157">
        <v>0</v>
      </c>
      <c r="AE12" s="157">
        <v>0</v>
      </c>
      <c r="AF12" s="157">
        <v>0</v>
      </c>
      <c r="AG12" s="157">
        <v>0</v>
      </c>
      <c r="AH12" s="157">
        <v>0</v>
      </c>
      <c r="AI12" s="157">
        <v>0</v>
      </c>
      <c r="AJ12" s="157">
        <v>0</v>
      </c>
      <c r="AK12" s="157">
        <v>0</v>
      </c>
    </row>
    <row r="13" spans="1:37" x14ac:dyDescent="0.25">
      <c r="A13" s="144"/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Y13" s="124"/>
      <c r="Z13" s="124"/>
      <c r="AA13" s="124" t="s">
        <v>74</v>
      </c>
      <c r="AB13" s="157">
        <v>0</v>
      </c>
      <c r="AC13" s="157">
        <v>0</v>
      </c>
      <c r="AD13" s="157">
        <v>0</v>
      </c>
      <c r="AE13" s="157">
        <v>0</v>
      </c>
      <c r="AF13" s="157">
        <v>0</v>
      </c>
      <c r="AG13" s="157">
        <v>0</v>
      </c>
      <c r="AH13" s="157">
        <v>0</v>
      </c>
      <c r="AI13" s="157">
        <v>0</v>
      </c>
      <c r="AJ13" s="157">
        <v>0</v>
      </c>
      <c r="AK13" s="157">
        <v>0</v>
      </c>
    </row>
    <row r="14" spans="1:37" x14ac:dyDescent="0.25">
      <c r="A14" s="144"/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</row>
    <row r="15" spans="1:37" x14ac:dyDescent="0.25">
      <c r="A15" s="144"/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</row>
    <row r="16" spans="1:37" x14ac:dyDescent="0.25">
      <c r="A16" s="144"/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Y16" s="124"/>
      <c r="Z16" s="124"/>
      <c r="AA16" s="124" t="s">
        <v>48</v>
      </c>
      <c r="AB16" s="124">
        <v>300</v>
      </c>
      <c r="AC16" s="124">
        <v>250</v>
      </c>
      <c r="AD16" s="124">
        <v>220</v>
      </c>
      <c r="AE16" s="124">
        <v>180</v>
      </c>
      <c r="AF16" s="124">
        <v>160</v>
      </c>
      <c r="AG16" s="124">
        <v>150</v>
      </c>
      <c r="AH16" s="124">
        <v>140</v>
      </c>
      <c r="AI16" s="124">
        <v>130</v>
      </c>
      <c r="AJ16" s="124">
        <v>120</v>
      </c>
      <c r="AK16" s="124">
        <v>110</v>
      </c>
    </row>
    <row r="17" spans="1:37" x14ac:dyDescent="0.25">
      <c r="A17" s="144"/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Y17" s="124"/>
      <c r="Z17" s="124"/>
      <c r="AA17" s="124" t="s">
        <v>51</v>
      </c>
      <c r="AB17" s="124">
        <v>250</v>
      </c>
      <c r="AC17" s="124">
        <v>200</v>
      </c>
      <c r="AD17" s="124">
        <v>160</v>
      </c>
      <c r="AE17" s="124">
        <v>140</v>
      </c>
      <c r="AF17" s="124">
        <v>120</v>
      </c>
      <c r="AG17" s="124">
        <v>110</v>
      </c>
      <c r="AH17" s="124">
        <v>100</v>
      </c>
      <c r="AI17" s="124">
        <v>90</v>
      </c>
      <c r="AJ17" s="124">
        <v>80</v>
      </c>
      <c r="AK17" s="124">
        <v>70</v>
      </c>
    </row>
    <row r="18" spans="1:37" ht="18.75" customHeight="1" x14ac:dyDescent="0.25">
      <c r="A18" s="144"/>
      <c r="B18" s="366"/>
      <c r="C18" s="366"/>
      <c r="D18" s="363" t="s">
        <v>141</v>
      </c>
      <c r="E18" s="363"/>
      <c r="F18" s="363" t="s">
        <v>144</v>
      </c>
      <c r="G18" s="363"/>
      <c r="H18" s="363" t="str">
        <f>E11</f>
        <v/>
      </c>
      <c r="I18" s="363"/>
      <c r="J18" s="144"/>
      <c r="K18" s="144"/>
      <c r="L18" s="144"/>
      <c r="M18" s="144"/>
      <c r="Y18" s="124"/>
      <c r="Z18" s="124"/>
      <c r="AA18" s="124" t="s">
        <v>54</v>
      </c>
      <c r="AB18" s="124">
        <v>200</v>
      </c>
      <c r="AC18" s="124">
        <v>150</v>
      </c>
      <c r="AD18" s="124">
        <v>130</v>
      </c>
      <c r="AE18" s="124">
        <v>110</v>
      </c>
      <c r="AF18" s="124">
        <v>95</v>
      </c>
      <c r="AG18" s="124">
        <v>80</v>
      </c>
      <c r="AH18" s="124">
        <v>70</v>
      </c>
      <c r="AI18" s="124">
        <v>60</v>
      </c>
      <c r="AJ18" s="124">
        <v>55</v>
      </c>
      <c r="AK18" s="124">
        <v>50</v>
      </c>
    </row>
    <row r="19" spans="1:37" ht="18.75" customHeight="1" x14ac:dyDescent="0.25">
      <c r="A19" s="158" t="s">
        <v>48</v>
      </c>
      <c r="B19" s="368" t="s">
        <v>141</v>
      </c>
      <c r="C19" s="368"/>
      <c r="D19" s="369"/>
      <c r="E19" s="369"/>
      <c r="F19" s="370"/>
      <c r="G19" s="370"/>
      <c r="H19" s="370"/>
      <c r="I19" s="370"/>
      <c r="J19" s="144"/>
      <c r="K19" s="144"/>
      <c r="L19" s="144"/>
      <c r="M19" s="144"/>
      <c r="Y19" s="124"/>
      <c r="Z19" s="124"/>
      <c r="AA19" s="124" t="s">
        <v>64</v>
      </c>
      <c r="AB19" s="124">
        <v>150</v>
      </c>
      <c r="AC19" s="124">
        <v>120</v>
      </c>
      <c r="AD19" s="124">
        <v>100</v>
      </c>
      <c r="AE19" s="124">
        <v>80</v>
      </c>
      <c r="AF19" s="124">
        <v>70</v>
      </c>
      <c r="AG19" s="124">
        <v>60</v>
      </c>
      <c r="AH19" s="124">
        <v>55</v>
      </c>
      <c r="AI19" s="124">
        <v>50</v>
      </c>
      <c r="AJ19" s="124">
        <v>45</v>
      </c>
      <c r="AK19" s="124">
        <v>40</v>
      </c>
    </row>
    <row r="20" spans="1:37" ht="18.75" customHeight="1" x14ac:dyDescent="0.25">
      <c r="A20" s="158" t="s">
        <v>68</v>
      </c>
      <c r="B20" s="368" t="s">
        <v>144</v>
      </c>
      <c r="C20" s="368"/>
      <c r="D20" s="370"/>
      <c r="E20" s="370"/>
      <c r="F20" s="369"/>
      <c r="G20" s="369"/>
      <c r="H20" s="370"/>
      <c r="I20" s="370"/>
      <c r="J20" s="144"/>
      <c r="K20" s="144"/>
      <c r="L20" s="144"/>
      <c r="M20" s="144"/>
      <c r="Y20" s="124"/>
      <c r="Z20" s="124"/>
      <c r="AA20" s="124" t="s">
        <v>65</v>
      </c>
      <c r="AB20" s="124">
        <v>120</v>
      </c>
      <c r="AC20" s="124">
        <v>90</v>
      </c>
      <c r="AD20" s="124">
        <v>65</v>
      </c>
      <c r="AE20" s="124">
        <v>55</v>
      </c>
      <c r="AF20" s="124">
        <v>50</v>
      </c>
      <c r="AG20" s="124">
        <v>45</v>
      </c>
      <c r="AH20" s="124">
        <v>40</v>
      </c>
      <c r="AI20" s="124">
        <v>35</v>
      </c>
      <c r="AJ20" s="124">
        <v>25</v>
      </c>
      <c r="AK20" s="124">
        <v>20</v>
      </c>
    </row>
    <row r="21" spans="1:37" ht="18.75" customHeight="1" x14ac:dyDescent="0.25">
      <c r="A21" s="158" t="s">
        <v>71</v>
      </c>
      <c r="B21" s="368" t="str">
        <f>E11</f>
        <v/>
      </c>
      <c r="C21" s="368"/>
      <c r="D21" s="370"/>
      <c r="E21" s="370"/>
      <c r="F21" s="370"/>
      <c r="G21" s="370"/>
      <c r="H21" s="369"/>
      <c r="I21" s="369"/>
      <c r="J21" s="144"/>
      <c r="K21" s="144"/>
      <c r="L21" s="144"/>
      <c r="M21" s="144"/>
      <c r="Y21" s="124"/>
      <c r="Z21" s="124"/>
      <c r="AA21" s="124" t="s">
        <v>66</v>
      </c>
      <c r="AB21" s="124">
        <v>90</v>
      </c>
      <c r="AC21" s="124">
        <v>60</v>
      </c>
      <c r="AD21" s="124">
        <v>45</v>
      </c>
      <c r="AE21" s="124">
        <v>34</v>
      </c>
      <c r="AF21" s="124">
        <v>27</v>
      </c>
      <c r="AG21" s="124">
        <v>22</v>
      </c>
      <c r="AH21" s="124">
        <v>18</v>
      </c>
      <c r="AI21" s="124">
        <v>15</v>
      </c>
      <c r="AJ21" s="124">
        <v>12</v>
      </c>
      <c r="AK21" s="124">
        <v>9</v>
      </c>
    </row>
    <row r="22" spans="1:37" x14ac:dyDescent="0.25">
      <c r="A22" s="144"/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Y22" s="124"/>
      <c r="Z22" s="124"/>
      <c r="AA22" s="124" t="s">
        <v>67</v>
      </c>
      <c r="AB22" s="124">
        <v>60</v>
      </c>
      <c r="AC22" s="124">
        <v>40</v>
      </c>
      <c r="AD22" s="124">
        <v>30</v>
      </c>
      <c r="AE22" s="124">
        <v>20</v>
      </c>
      <c r="AF22" s="124">
        <v>18</v>
      </c>
      <c r="AG22" s="124">
        <v>15</v>
      </c>
      <c r="AH22" s="124">
        <v>12</v>
      </c>
      <c r="AI22" s="124">
        <v>10</v>
      </c>
      <c r="AJ22" s="124">
        <v>8</v>
      </c>
      <c r="AK22" s="124">
        <v>6</v>
      </c>
    </row>
    <row r="23" spans="1:37" x14ac:dyDescent="0.25">
      <c r="A23" s="144"/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Y23" s="124"/>
      <c r="Z23" s="124"/>
      <c r="AA23" s="124" t="s">
        <v>69</v>
      </c>
      <c r="AB23" s="124">
        <v>40</v>
      </c>
      <c r="AC23" s="124">
        <v>25</v>
      </c>
      <c r="AD23" s="124">
        <v>18</v>
      </c>
      <c r="AE23" s="124">
        <v>13</v>
      </c>
      <c r="AF23" s="124">
        <v>8</v>
      </c>
      <c r="AG23" s="124">
        <v>7</v>
      </c>
      <c r="AH23" s="124">
        <v>6</v>
      </c>
      <c r="AI23" s="124">
        <v>5</v>
      </c>
      <c r="AJ23" s="124">
        <v>4</v>
      </c>
      <c r="AK23" s="124">
        <v>3</v>
      </c>
    </row>
    <row r="24" spans="1:37" x14ac:dyDescent="0.25">
      <c r="A24" s="144"/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Y24" s="124"/>
      <c r="Z24" s="124"/>
      <c r="AA24" s="124" t="s">
        <v>70</v>
      </c>
      <c r="AB24" s="124">
        <v>25</v>
      </c>
      <c r="AC24" s="124">
        <v>15</v>
      </c>
      <c r="AD24" s="124">
        <v>13</v>
      </c>
      <c r="AE24" s="124">
        <v>7</v>
      </c>
      <c r="AF24" s="124">
        <v>6</v>
      </c>
      <c r="AG24" s="124">
        <v>5</v>
      </c>
      <c r="AH24" s="124">
        <v>4</v>
      </c>
      <c r="AI24" s="124">
        <v>3</v>
      </c>
      <c r="AJ24" s="124">
        <v>2</v>
      </c>
      <c r="AK24" s="124">
        <v>1</v>
      </c>
    </row>
    <row r="25" spans="1:37" x14ac:dyDescent="0.25">
      <c r="A25" s="144"/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Y25" s="124"/>
      <c r="Z25" s="124"/>
      <c r="AA25" s="124" t="s">
        <v>72</v>
      </c>
      <c r="AB25" s="124">
        <v>15</v>
      </c>
      <c r="AC25" s="124">
        <v>10</v>
      </c>
      <c r="AD25" s="124">
        <v>8</v>
      </c>
      <c r="AE25" s="124">
        <v>4</v>
      </c>
      <c r="AF25" s="124">
        <v>3</v>
      </c>
      <c r="AG25" s="124">
        <v>2</v>
      </c>
      <c r="AH25" s="124">
        <v>1</v>
      </c>
      <c r="AI25" s="124">
        <v>0</v>
      </c>
      <c r="AJ25" s="124">
        <v>0</v>
      </c>
      <c r="AK25" s="124">
        <v>0</v>
      </c>
    </row>
    <row r="26" spans="1:37" x14ac:dyDescent="0.25">
      <c r="A26" s="144"/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Y26" s="124"/>
      <c r="Z26" s="124"/>
      <c r="AA26" s="124" t="s">
        <v>73</v>
      </c>
      <c r="AB26" s="124">
        <v>10</v>
      </c>
      <c r="AC26" s="124">
        <v>6</v>
      </c>
      <c r="AD26" s="124">
        <v>4</v>
      </c>
      <c r="AE26" s="124">
        <v>2</v>
      </c>
      <c r="AF26" s="124">
        <v>1</v>
      </c>
      <c r="AG26" s="124">
        <v>0</v>
      </c>
      <c r="AH26" s="124">
        <v>0</v>
      </c>
      <c r="AI26" s="124">
        <v>0</v>
      </c>
      <c r="AJ26" s="124">
        <v>0</v>
      </c>
      <c r="AK26" s="124">
        <v>0</v>
      </c>
    </row>
    <row r="27" spans="1:37" x14ac:dyDescent="0.25">
      <c r="A27" s="144"/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Y27" s="124"/>
      <c r="Z27" s="124"/>
      <c r="AA27" s="124" t="s">
        <v>74</v>
      </c>
      <c r="AB27" s="124">
        <v>3</v>
      </c>
      <c r="AC27" s="124">
        <v>2</v>
      </c>
      <c r="AD27" s="124">
        <v>1</v>
      </c>
      <c r="AE27" s="124">
        <v>0</v>
      </c>
      <c r="AF27" s="124">
        <v>0</v>
      </c>
      <c r="AG27" s="124">
        <v>0</v>
      </c>
      <c r="AH27" s="124">
        <v>0</v>
      </c>
      <c r="AI27" s="124">
        <v>0</v>
      </c>
      <c r="AJ27" s="124">
        <v>0</v>
      </c>
      <c r="AK27" s="124">
        <v>0</v>
      </c>
    </row>
    <row r="28" spans="1:37" x14ac:dyDescent="0.25">
      <c r="A28" s="144"/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</row>
    <row r="29" spans="1:37" x14ac:dyDescent="0.25">
      <c r="A29" s="144"/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</row>
    <row r="30" spans="1:37" x14ac:dyDescent="0.25">
      <c r="A30" s="144"/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</row>
    <row r="31" spans="1:37" x14ac:dyDescent="0.25">
      <c r="A31" s="144"/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</row>
    <row r="32" spans="1:37" x14ac:dyDescent="0.25">
      <c r="A32" s="144"/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59"/>
      <c r="M32" s="159"/>
    </row>
    <row r="33" spans="1:18" x14ac:dyDescent="0.25">
      <c r="A33" s="160" t="s">
        <v>57</v>
      </c>
      <c r="B33" s="161"/>
      <c r="C33" s="162"/>
      <c r="D33" s="163" t="s">
        <v>75</v>
      </c>
      <c r="E33" s="164" t="s">
        <v>76</v>
      </c>
      <c r="F33" s="165"/>
      <c r="G33" s="163" t="s">
        <v>75</v>
      </c>
      <c r="H33" s="164" t="s">
        <v>77</v>
      </c>
      <c r="I33" s="166"/>
      <c r="J33" s="164" t="s">
        <v>78</v>
      </c>
      <c r="K33" s="167" t="s">
        <v>79</v>
      </c>
      <c r="L33" s="29"/>
      <c r="M33" s="168"/>
      <c r="N33" s="169"/>
      <c r="P33" s="170"/>
      <c r="Q33" s="170"/>
      <c r="R33" s="171"/>
    </row>
    <row r="34" spans="1:18" x14ac:dyDescent="0.25">
      <c r="A34" s="172" t="s">
        <v>80</v>
      </c>
      <c r="B34" s="173"/>
      <c r="C34" s="174"/>
      <c r="D34" s="175"/>
      <c r="E34" s="371"/>
      <c r="F34" s="371"/>
      <c r="G34" s="176" t="s">
        <v>81</v>
      </c>
      <c r="H34" s="173"/>
      <c r="I34" s="177"/>
      <c r="J34" s="178"/>
      <c r="K34" s="179" t="s">
        <v>82</v>
      </c>
      <c r="L34" s="180"/>
      <c r="M34" s="181"/>
      <c r="P34" s="182"/>
      <c r="Q34" s="182"/>
      <c r="R34" s="183"/>
    </row>
    <row r="35" spans="1:18" x14ac:dyDescent="0.25">
      <c r="A35" s="184" t="s">
        <v>83</v>
      </c>
      <c r="B35" s="185"/>
      <c r="C35" s="186"/>
      <c r="D35" s="187"/>
      <c r="E35" s="367"/>
      <c r="F35" s="367"/>
      <c r="G35" s="188" t="s">
        <v>84</v>
      </c>
      <c r="H35" s="189"/>
      <c r="I35" s="190"/>
      <c r="J35" s="191"/>
      <c r="K35" s="192"/>
      <c r="L35" s="159"/>
      <c r="M35" s="193"/>
      <c r="P35" s="183"/>
      <c r="Q35" s="194"/>
      <c r="R35" s="183"/>
    </row>
    <row r="36" spans="1:18" x14ac:dyDescent="0.25">
      <c r="A36" s="195"/>
      <c r="B36" s="196"/>
      <c r="C36" s="197"/>
      <c r="D36" s="187"/>
      <c r="E36" s="198"/>
      <c r="F36" s="144"/>
      <c r="G36" s="188" t="s">
        <v>85</v>
      </c>
      <c r="H36" s="189"/>
      <c r="I36" s="190"/>
      <c r="J36" s="191"/>
      <c r="K36" s="179" t="s">
        <v>86</v>
      </c>
      <c r="L36" s="180"/>
      <c r="M36" s="199"/>
      <c r="P36" s="182"/>
      <c r="Q36" s="182"/>
      <c r="R36" s="183"/>
    </row>
    <row r="37" spans="1:18" x14ac:dyDescent="0.25">
      <c r="A37" s="200"/>
      <c r="B37" s="201"/>
      <c r="C37" s="202"/>
      <c r="D37" s="187"/>
      <c r="E37" s="198"/>
      <c r="F37" s="144"/>
      <c r="G37" s="188" t="s">
        <v>87</v>
      </c>
      <c r="H37" s="189"/>
      <c r="I37" s="190"/>
      <c r="J37" s="191"/>
      <c r="K37" s="203"/>
      <c r="L37" s="144"/>
      <c r="M37" s="181"/>
      <c r="P37" s="183"/>
      <c r="Q37" s="194"/>
      <c r="R37" s="183"/>
    </row>
    <row r="38" spans="1:18" x14ac:dyDescent="0.25">
      <c r="A38" s="204"/>
      <c r="B38" s="205"/>
      <c r="C38" s="206"/>
      <c r="D38" s="187"/>
      <c r="E38" s="198"/>
      <c r="F38" s="144"/>
      <c r="G38" s="188" t="s">
        <v>88</v>
      </c>
      <c r="H38" s="189"/>
      <c r="I38" s="190"/>
      <c r="J38" s="191"/>
      <c r="K38" s="184"/>
      <c r="L38" s="159"/>
      <c r="M38" s="193"/>
      <c r="P38" s="183"/>
      <c r="Q38" s="194"/>
      <c r="R38" s="183"/>
    </row>
    <row r="39" spans="1:18" x14ac:dyDescent="0.25">
      <c r="A39" s="207"/>
      <c r="B39" s="18"/>
      <c r="C39" s="202"/>
      <c r="D39" s="187"/>
      <c r="E39" s="198"/>
      <c r="F39" s="144"/>
      <c r="G39" s="188" t="s">
        <v>89</v>
      </c>
      <c r="H39" s="189"/>
      <c r="I39" s="190"/>
      <c r="J39" s="191"/>
      <c r="K39" s="179" t="s">
        <v>24</v>
      </c>
      <c r="L39" s="180"/>
      <c r="M39" s="199"/>
      <c r="P39" s="182"/>
      <c r="Q39" s="182"/>
      <c r="R39" s="183"/>
    </row>
    <row r="40" spans="1:18" x14ac:dyDescent="0.25">
      <c r="A40" s="207"/>
      <c r="B40" s="18"/>
      <c r="C40" s="208"/>
      <c r="D40" s="187"/>
      <c r="E40" s="198"/>
      <c r="F40" s="144"/>
      <c r="G40" s="188" t="s">
        <v>90</v>
      </c>
      <c r="H40" s="189"/>
      <c r="I40" s="190"/>
      <c r="J40" s="191"/>
      <c r="K40" s="203"/>
      <c r="L40" s="144"/>
      <c r="M40" s="181"/>
      <c r="P40" s="183"/>
      <c r="Q40" s="194"/>
      <c r="R40" s="183"/>
    </row>
    <row r="41" spans="1:18" x14ac:dyDescent="0.25">
      <c r="A41" s="209"/>
      <c r="B41" s="210"/>
      <c r="C41" s="211"/>
      <c r="D41" s="212"/>
      <c r="E41" s="213"/>
      <c r="F41" s="159"/>
      <c r="G41" s="214" t="s">
        <v>91</v>
      </c>
      <c r="H41" s="185"/>
      <c r="I41" s="215"/>
      <c r="J41" s="216"/>
      <c r="K41" s="184" t="str">
        <f>L4</f>
        <v>Pázmándi Viktor</v>
      </c>
      <c r="L41" s="159"/>
      <c r="M41" s="193"/>
      <c r="P41" s="183"/>
      <c r="Q41" s="194"/>
      <c r="R41" s="217"/>
    </row>
  </sheetData>
  <mergeCells count="20"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  <mergeCell ref="H18:I18"/>
    <mergeCell ref="A1:F1"/>
    <mergeCell ref="A4:C4"/>
    <mergeCell ref="B18:C18"/>
    <mergeCell ref="D18:E18"/>
    <mergeCell ref="F18:G18"/>
  </mergeCells>
  <conditionalFormatting sqref="E7 E9 E11">
    <cfRule type="cellIs" dxfId="32" priority="7" stopIfTrue="1" operator="equal">
      <formula>"Bye"</formula>
    </cfRule>
  </conditionalFormatting>
  <conditionalFormatting sqref="R41">
    <cfRule type="expression" dxfId="31" priority="8" stopIfTrue="1">
      <formula>$O$1="CU"</formula>
    </cfRule>
  </conditionalFormatting>
  <conditionalFormatting sqref="I7">
    <cfRule type="expression" dxfId="30" priority="3" stopIfTrue="1">
      <formula>$Q19&gt;=1</formula>
    </cfRule>
  </conditionalFormatting>
  <conditionalFormatting sqref="I9">
    <cfRule type="expression" dxfId="29" priority="2" stopIfTrue="1">
      <formula>$Q9&gt;=1</formula>
    </cfRule>
  </conditionalFormatting>
  <conditionalFormatting sqref="E2">
    <cfRule type="expression" dxfId="28" priority="1" stopIfTrue="1">
      <formula>$Q3&gt;=1</formula>
    </cfRule>
  </conditionalFormatting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Q134"/>
  <sheetViews>
    <sheetView workbookViewId="0">
      <selection activeCell="D9" sqref="D9"/>
    </sheetView>
  </sheetViews>
  <sheetFormatPr defaultRowHeight="15" x14ac:dyDescent="0.25"/>
  <cols>
    <col min="1" max="1" width="3.85546875" customWidth="1"/>
    <col min="2" max="2" width="21.42578125" customWidth="1"/>
    <col min="3" max="3" width="14.28515625" customWidth="1"/>
    <col min="4" max="4" width="12" style="104" customWidth="1"/>
    <col min="5" max="5" width="10.5703125" style="105" customWidth="1"/>
    <col min="6" max="6" width="6.140625" style="106" hidden="1" customWidth="1"/>
    <col min="7" max="7" width="28.7109375" style="106" customWidth="1"/>
    <col min="8" max="8" width="7.7109375" style="104" customWidth="1"/>
    <col min="9" max="12" width="7.42578125" style="104" hidden="1" customWidth="1"/>
    <col min="13" max="13" width="4.85546875" style="104" hidden="1" customWidth="1"/>
    <col min="14" max="15" width="7.42578125" style="104" customWidth="1"/>
    <col min="16" max="16" width="7.42578125" style="104" hidden="1" customWidth="1"/>
    <col min="17" max="17" width="7.42578125" style="104" customWidth="1"/>
    <col min="257" max="257" width="3.85546875" customWidth="1"/>
    <col min="258" max="258" width="18" customWidth="1"/>
    <col min="259" max="259" width="14.28515625" customWidth="1"/>
    <col min="260" max="260" width="12" customWidth="1"/>
    <col min="261" max="261" width="10.5703125" customWidth="1"/>
    <col min="262" max="262" width="0" hidden="1" customWidth="1"/>
    <col min="263" max="263" width="28.7109375" customWidth="1"/>
    <col min="264" max="264" width="7.7109375" customWidth="1"/>
    <col min="265" max="269" width="0" hidden="1" customWidth="1"/>
    <col min="270" max="271" width="7.42578125" customWidth="1"/>
    <col min="272" max="272" width="0" hidden="1" customWidth="1"/>
    <col min="273" max="273" width="7.42578125" customWidth="1"/>
    <col min="513" max="513" width="3.85546875" customWidth="1"/>
    <col min="514" max="514" width="18" customWidth="1"/>
    <col min="515" max="515" width="14.28515625" customWidth="1"/>
    <col min="516" max="516" width="12" customWidth="1"/>
    <col min="517" max="517" width="10.5703125" customWidth="1"/>
    <col min="518" max="518" width="0" hidden="1" customWidth="1"/>
    <col min="519" max="519" width="28.7109375" customWidth="1"/>
    <col min="520" max="520" width="7.7109375" customWidth="1"/>
    <col min="521" max="525" width="0" hidden="1" customWidth="1"/>
    <col min="526" max="527" width="7.42578125" customWidth="1"/>
    <col min="528" max="528" width="0" hidden="1" customWidth="1"/>
    <col min="529" max="529" width="7.42578125" customWidth="1"/>
    <col min="769" max="769" width="3.85546875" customWidth="1"/>
    <col min="770" max="770" width="18" customWidth="1"/>
    <col min="771" max="771" width="14.28515625" customWidth="1"/>
    <col min="772" max="772" width="12" customWidth="1"/>
    <col min="773" max="773" width="10.5703125" customWidth="1"/>
    <col min="774" max="774" width="0" hidden="1" customWidth="1"/>
    <col min="775" max="775" width="28.7109375" customWidth="1"/>
    <col min="776" max="776" width="7.7109375" customWidth="1"/>
    <col min="777" max="781" width="0" hidden="1" customWidth="1"/>
    <col min="782" max="783" width="7.42578125" customWidth="1"/>
    <col min="784" max="784" width="0" hidden="1" customWidth="1"/>
    <col min="785" max="785" width="7.42578125" customWidth="1"/>
    <col min="1025" max="1025" width="3.85546875" customWidth="1"/>
    <col min="1026" max="1026" width="18" customWidth="1"/>
    <col min="1027" max="1027" width="14.28515625" customWidth="1"/>
    <col min="1028" max="1028" width="12" customWidth="1"/>
    <col min="1029" max="1029" width="10.5703125" customWidth="1"/>
    <col min="1030" max="1030" width="0" hidden="1" customWidth="1"/>
    <col min="1031" max="1031" width="28.7109375" customWidth="1"/>
    <col min="1032" max="1032" width="7.7109375" customWidth="1"/>
    <col min="1033" max="1037" width="0" hidden="1" customWidth="1"/>
    <col min="1038" max="1039" width="7.42578125" customWidth="1"/>
    <col min="1040" max="1040" width="0" hidden="1" customWidth="1"/>
    <col min="1041" max="1041" width="7.42578125" customWidth="1"/>
    <col min="1281" max="1281" width="3.85546875" customWidth="1"/>
    <col min="1282" max="1282" width="18" customWidth="1"/>
    <col min="1283" max="1283" width="14.28515625" customWidth="1"/>
    <col min="1284" max="1284" width="12" customWidth="1"/>
    <col min="1285" max="1285" width="10.5703125" customWidth="1"/>
    <col min="1286" max="1286" width="0" hidden="1" customWidth="1"/>
    <col min="1287" max="1287" width="28.7109375" customWidth="1"/>
    <col min="1288" max="1288" width="7.7109375" customWidth="1"/>
    <col min="1289" max="1293" width="0" hidden="1" customWidth="1"/>
    <col min="1294" max="1295" width="7.42578125" customWidth="1"/>
    <col min="1296" max="1296" width="0" hidden="1" customWidth="1"/>
    <col min="1297" max="1297" width="7.42578125" customWidth="1"/>
    <col min="1537" max="1537" width="3.85546875" customWidth="1"/>
    <col min="1538" max="1538" width="18" customWidth="1"/>
    <col min="1539" max="1539" width="14.28515625" customWidth="1"/>
    <col min="1540" max="1540" width="12" customWidth="1"/>
    <col min="1541" max="1541" width="10.5703125" customWidth="1"/>
    <col min="1542" max="1542" width="0" hidden="1" customWidth="1"/>
    <col min="1543" max="1543" width="28.7109375" customWidth="1"/>
    <col min="1544" max="1544" width="7.7109375" customWidth="1"/>
    <col min="1545" max="1549" width="0" hidden="1" customWidth="1"/>
    <col min="1550" max="1551" width="7.42578125" customWidth="1"/>
    <col min="1552" max="1552" width="0" hidden="1" customWidth="1"/>
    <col min="1553" max="1553" width="7.42578125" customWidth="1"/>
    <col min="1793" max="1793" width="3.85546875" customWidth="1"/>
    <col min="1794" max="1794" width="18" customWidth="1"/>
    <col min="1795" max="1795" width="14.28515625" customWidth="1"/>
    <col min="1796" max="1796" width="12" customWidth="1"/>
    <col min="1797" max="1797" width="10.5703125" customWidth="1"/>
    <col min="1798" max="1798" width="0" hidden="1" customWidth="1"/>
    <col min="1799" max="1799" width="28.7109375" customWidth="1"/>
    <col min="1800" max="1800" width="7.7109375" customWidth="1"/>
    <col min="1801" max="1805" width="0" hidden="1" customWidth="1"/>
    <col min="1806" max="1807" width="7.42578125" customWidth="1"/>
    <col min="1808" max="1808" width="0" hidden="1" customWidth="1"/>
    <col min="1809" max="1809" width="7.42578125" customWidth="1"/>
    <col min="2049" max="2049" width="3.85546875" customWidth="1"/>
    <col min="2050" max="2050" width="18" customWidth="1"/>
    <col min="2051" max="2051" width="14.28515625" customWidth="1"/>
    <col min="2052" max="2052" width="12" customWidth="1"/>
    <col min="2053" max="2053" width="10.5703125" customWidth="1"/>
    <col min="2054" max="2054" width="0" hidden="1" customWidth="1"/>
    <col min="2055" max="2055" width="28.7109375" customWidth="1"/>
    <col min="2056" max="2056" width="7.7109375" customWidth="1"/>
    <col min="2057" max="2061" width="0" hidden="1" customWidth="1"/>
    <col min="2062" max="2063" width="7.42578125" customWidth="1"/>
    <col min="2064" max="2064" width="0" hidden="1" customWidth="1"/>
    <col min="2065" max="2065" width="7.42578125" customWidth="1"/>
    <col min="2305" max="2305" width="3.85546875" customWidth="1"/>
    <col min="2306" max="2306" width="18" customWidth="1"/>
    <col min="2307" max="2307" width="14.28515625" customWidth="1"/>
    <col min="2308" max="2308" width="12" customWidth="1"/>
    <col min="2309" max="2309" width="10.5703125" customWidth="1"/>
    <col min="2310" max="2310" width="0" hidden="1" customWidth="1"/>
    <col min="2311" max="2311" width="28.7109375" customWidth="1"/>
    <col min="2312" max="2312" width="7.7109375" customWidth="1"/>
    <col min="2313" max="2317" width="0" hidden="1" customWidth="1"/>
    <col min="2318" max="2319" width="7.42578125" customWidth="1"/>
    <col min="2320" max="2320" width="0" hidden="1" customWidth="1"/>
    <col min="2321" max="2321" width="7.42578125" customWidth="1"/>
    <col min="2561" max="2561" width="3.85546875" customWidth="1"/>
    <col min="2562" max="2562" width="18" customWidth="1"/>
    <col min="2563" max="2563" width="14.28515625" customWidth="1"/>
    <col min="2564" max="2564" width="12" customWidth="1"/>
    <col min="2565" max="2565" width="10.5703125" customWidth="1"/>
    <col min="2566" max="2566" width="0" hidden="1" customWidth="1"/>
    <col min="2567" max="2567" width="28.7109375" customWidth="1"/>
    <col min="2568" max="2568" width="7.7109375" customWidth="1"/>
    <col min="2569" max="2573" width="0" hidden="1" customWidth="1"/>
    <col min="2574" max="2575" width="7.42578125" customWidth="1"/>
    <col min="2576" max="2576" width="0" hidden="1" customWidth="1"/>
    <col min="2577" max="2577" width="7.42578125" customWidth="1"/>
    <col min="2817" max="2817" width="3.85546875" customWidth="1"/>
    <col min="2818" max="2818" width="18" customWidth="1"/>
    <col min="2819" max="2819" width="14.28515625" customWidth="1"/>
    <col min="2820" max="2820" width="12" customWidth="1"/>
    <col min="2821" max="2821" width="10.5703125" customWidth="1"/>
    <col min="2822" max="2822" width="0" hidden="1" customWidth="1"/>
    <col min="2823" max="2823" width="28.7109375" customWidth="1"/>
    <col min="2824" max="2824" width="7.7109375" customWidth="1"/>
    <col min="2825" max="2829" width="0" hidden="1" customWidth="1"/>
    <col min="2830" max="2831" width="7.42578125" customWidth="1"/>
    <col min="2832" max="2832" width="0" hidden="1" customWidth="1"/>
    <col min="2833" max="2833" width="7.42578125" customWidth="1"/>
    <col min="3073" max="3073" width="3.85546875" customWidth="1"/>
    <col min="3074" max="3074" width="18" customWidth="1"/>
    <col min="3075" max="3075" width="14.28515625" customWidth="1"/>
    <col min="3076" max="3076" width="12" customWidth="1"/>
    <col min="3077" max="3077" width="10.5703125" customWidth="1"/>
    <col min="3078" max="3078" width="0" hidden="1" customWidth="1"/>
    <col min="3079" max="3079" width="28.7109375" customWidth="1"/>
    <col min="3080" max="3080" width="7.7109375" customWidth="1"/>
    <col min="3081" max="3085" width="0" hidden="1" customWidth="1"/>
    <col min="3086" max="3087" width="7.42578125" customWidth="1"/>
    <col min="3088" max="3088" width="0" hidden="1" customWidth="1"/>
    <col min="3089" max="3089" width="7.42578125" customWidth="1"/>
    <col min="3329" max="3329" width="3.85546875" customWidth="1"/>
    <col min="3330" max="3330" width="18" customWidth="1"/>
    <col min="3331" max="3331" width="14.28515625" customWidth="1"/>
    <col min="3332" max="3332" width="12" customWidth="1"/>
    <col min="3333" max="3333" width="10.5703125" customWidth="1"/>
    <col min="3334" max="3334" width="0" hidden="1" customWidth="1"/>
    <col min="3335" max="3335" width="28.7109375" customWidth="1"/>
    <col min="3336" max="3336" width="7.7109375" customWidth="1"/>
    <col min="3337" max="3341" width="0" hidden="1" customWidth="1"/>
    <col min="3342" max="3343" width="7.42578125" customWidth="1"/>
    <col min="3344" max="3344" width="0" hidden="1" customWidth="1"/>
    <col min="3345" max="3345" width="7.42578125" customWidth="1"/>
    <col min="3585" max="3585" width="3.85546875" customWidth="1"/>
    <col min="3586" max="3586" width="18" customWidth="1"/>
    <col min="3587" max="3587" width="14.28515625" customWidth="1"/>
    <col min="3588" max="3588" width="12" customWidth="1"/>
    <col min="3589" max="3589" width="10.5703125" customWidth="1"/>
    <col min="3590" max="3590" width="0" hidden="1" customWidth="1"/>
    <col min="3591" max="3591" width="28.7109375" customWidth="1"/>
    <col min="3592" max="3592" width="7.7109375" customWidth="1"/>
    <col min="3593" max="3597" width="0" hidden="1" customWidth="1"/>
    <col min="3598" max="3599" width="7.42578125" customWidth="1"/>
    <col min="3600" max="3600" width="0" hidden="1" customWidth="1"/>
    <col min="3601" max="3601" width="7.42578125" customWidth="1"/>
    <col min="3841" max="3841" width="3.85546875" customWidth="1"/>
    <col min="3842" max="3842" width="18" customWidth="1"/>
    <col min="3843" max="3843" width="14.28515625" customWidth="1"/>
    <col min="3844" max="3844" width="12" customWidth="1"/>
    <col min="3845" max="3845" width="10.5703125" customWidth="1"/>
    <col min="3846" max="3846" width="0" hidden="1" customWidth="1"/>
    <col min="3847" max="3847" width="28.7109375" customWidth="1"/>
    <col min="3848" max="3848" width="7.7109375" customWidth="1"/>
    <col min="3849" max="3853" width="0" hidden="1" customWidth="1"/>
    <col min="3854" max="3855" width="7.42578125" customWidth="1"/>
    <col min="3856" max="3856" width="0" hidden="1" customWidth="1"/>
    <col min="3857" max="3857" width="7.42578125" customWidth="1"/>
    <col min="4097" max="4097" width="3.85546875" customWidth="1"/>
    <col min="4098" max="4098" width="18" customWidth="1"/>
    <col min="4099" max="4099" width="14.28515625" customWidth="1"/>
    <col min="4100" max="4100" width="12" customWidth="1"/>
    <col min="4101" max="4101" width="10.5703125" customWidth="1"/>
    <col min="4102" max="4102" width="0" hidden="1" customWidth="1"/>
    <col min="4103" max="4103" width="28.7109375" customWidth="1"/>
    <col min="4104" max="4104" width="7.7109375" customWidth="1"/>
    <col min="4105" max="4109" width="0" hidden="1" customWidth="1"/>
    <col min="4110" max="4111" width="7.42578125" customWidth="1"/>
    <col min="4112" max="4112" width="0" hidden="1" customWidth="1"/>
    <col min="4113" max="4113" width="7.42578125" customWidth="1"/>
    <col min="4353" max="4353" width="3.85546875" customWidth="1"/>
    <col min="4354" max="4354" width="18" customWidth="1"/>
    <col min="4355" max="4355" width="14.28515625" customWidth="1"/>
    <col min="4356" max="4356" width="12" customWidth="1"/>
    <col min="4357" max="4357" width="10.5703125" customWidth="1"/>
    <col min="4358" max="4358" width="0" hidden="1" customWidth="1"/>
    <col min="4359" max="4359" width="28.7109375" customWidth="1"/>
    <col min="4360" max="4360" width="7.7109375" customWidth="1"/>
    <col min="4361" max="4365" width="0" hidden="1" customWidth="1"/>
    <col min="4366" max="4367" width="7.42578125" customWidth="1"/>
    <col min="4368" max="4368" width="0" hidden="1" customWidth="1"/>
    <col min="4369" max="4369" width="7.42578125" customWidth="1"/>
    <col min="4609" max="4609" width="3.85546875" customWidth="1"/>
    <col min="4610" max="4610" width="18" customWidth="1"/>
    <col min="4611" max="4611" width="14.28515625" customWidth="1"/>
    <col min="4612" max="4612" width="12" customWidth="1"/>
    <col min="4613" max="4613" width="10.5703125" customWidth="1"/>
    <col min="4614" max="4614" width="0" hidden="1" customWidth="1"/>
    <col min="4615" max="4615" width="28.7109375" customWidth="1"/>
    <col min="4616" max="4616" width="7.7109375" customWidth="1"/>
    <col min="4617" max="4621" width="0" hidden="1" customWidth="1"/>
    <col min="4622" max="4623" width="7.42578125" customWidth="1"/>
    <col min="4624" max="4624" width="0" hidden="1" customWidth="1"/>
    <col min="4625" max="4625" width="7.42578125" customWidth="1"/>
    <col min="4865" max="4865" width="3.85546875" customWidth="1"/>
    <col min="4866" max="4866" width="18" customWidth="1"/>
    <col min="4867" max="4867" width="14.28515625" customWidth="1"/>
    <col min="4868" max="4868" width="12" customWidth="1"/>
    <col min="4869" max="4869" width="10.5703125" customWidth="1"/>
    <col min="4870" max="4870" width="0" hidden="1" customWidth="1"/>
    <col min="4871" max="4871" width="28.7109375" customWidth="1"/>
    <col min="4872" max="4872" width="7.7109375" customWidth="1"/>
    <col min="4873" max="4877" width="0" hidden="1" customWidth="1"/>
    <col min="4878" max="4879" width="7.42578125" customWidth="1"/>
    <col min="4880" max="4880" width="0" hidden="1" customWidth="1"/>
    <col min="4881" max="4881" width="7.42578125" customWidth="1"/>
    <col min="5121" max="5121" width="3.85546875" customWidth="1"/>
    <col min="5122" max="5122" width="18" customWidth="1"/>
    <col min="5123" max="5123" width="14.28515625" customWidth="1"/>
    <col min="5124" max="5124" width="12" customWidth="1"/>
    <col min="5125" max="5125" width="10.5703125" customWidth="1"/>
    <col min="5126" max="5126" width="0" hidden="1" customWidth="1"/>
    <col min="5127" max="5127" width="28.7109375" customWidth="1"/>
    <col min="5128" max="5128" width="7.7109375" customWidth="1"/>
    <col min="5129" max="5133" width="0" hidden="1" customWidth="1"/>
    <col min="5134" max="5135" width="7.42578125" customWidth="1"/>
    <col min="5136" max="5136" width="0" hidden="1" customWidth="1"/>
    <col min="5137" max="5137" width="7.42578125" customWidth="1"/>
    <col min="5377" max="5377" width="3.85546875" customWidth="1"/>
    <col min="5378" max="5378" width="18" customWidth="1"/>
    <col min="5379" max="5379" width="14.28515625" customWidth="1"/>
    <col min="5380" max="5380" width="12" customWidth="1"/>
    <col min="5381" max="5381" width="10.5703125" customWidth="1"/>
    <col min="5382" max="5382" width="0" hidden="1" customWidth="1"/>
    <col min="5383" max="5383" width="28.7109375" customWidth="1"/>
    <col min="5384" max="5384" width="7.7109375" customWidth="1"/>
    <col min="5385" max="5389" width="0" hidden="1" customWidth="1"/>
    <col min="5390" max="5391" width="7.42578125" customWidth="1"/>
    <col min="5392" max="5392" width="0" hidden="1" customWidth="1"/>
    <col min="5393" max="5393" width="7.42578125" customWidth="1"/>
    <col min="5633" max="5633" width="3.85546875" customWidth="1"/>
    <col min="5634" max="5634" width="18" customWidth="1"/>
    <col min="5635" max="5635" width="14.28515625" customWidth="1"/>
    <col min="5636" max="5636" width="12" customWidth="1"/>
    <col min="5637" max="5637" width="10.5703125" customWidth="1"/>
    <col min="5638" max="5638" width="0" hidden="1" customWidth="1"/>
    <col min="5639" max="5639" width="28.7109375" customWidth="1"/>
    <col min="5640" max="5640" width="7.7109375" customWidth="1"/>
    <col min="5641" max="5645" width="0" hidden="1" customWidth="1"/>
    <col min="5646" max="5647" width="7.42578125" customWidth="1"/>
    <col min="5648" max="5648" width="0" hidden="1" customWidth="1"/>
    <col min="5649" max="5649" width="7.42578125" customWidth="1"/>
    <col min="5889" max="5889" width="3.85546875" customWidth="1"/>
    <col min="5890" max="5890" width="18" customWidth="1"/>
    <col min="5891" max="5891" width="14.28515625" customWidth="1"/>
    <col min="5892" max="5892" width="12" customWidth="1"/>
    <col min="5893" max="5893" width="10.5703125" customWidth="1"/>
    <col min="5894" max="5894" width="0" hidden="1" customWidth="1"/>
    <col min="5895" max="5895" width="28.7109375" customWidth="1"/>
    <col min="5896" max="5896" width="7.7109375" customWidth="1"/>
    <col min="5897" max="5901" width="0" hidden="1" customWidth="1"/>
    <col min="5902" max="5903" width="7.42578125" customWidth="1"/>
    <col min="5904" max="5904" width="0" hidden="1" customWidth="1"/>
    <col min="5905" max="5905" width="7.42578125" customWidth="1"/>
    <col min="6145" max="6145" width="3.85546875" customWidth="1"/>
    <col min="6146" max="6146" width="18" customWidth="1"/>
    <col min="6147" max="6147" width="14.28515625" customWidth="1"/>
    <col min="6148" max="6148" width="12" customWidth="1"/>
    <col min="6149" max="6149" width="10.5703125" customWidth="1"/>
    <col min="6150" max="6150" width="0" hidden="1" customWidth="1"/>
    <col min="6151" max="6151" width="28.7109375" customWidth="1"/>
    <col min="6152" max="6152" width="7.7109375" customWidth="1"/>
    <col min="6153" max="6157" width="0" hidden="1" customWidth="1"/>
    <col min="6158" max="6159" width="7.42578125" customWidth="1"/>
    <col min="6160" max="6160" width="0" hidden="1" customWidth="1"/>
    <col min="6161" max="6161" width="7.42578125" customWidth="1"/>
    <col min="6401" max="6401" width="3.85546875" customWidth="1"/>
    <col min="6402" max="6402" width="18" customWidth="1"/>
    <col min="6403" max="6403" width="14.28515625" customWidth="1"/>
    <col min="6404" max="6404" width="12" customWidth="1"/>
    <col min="6405" max="6405" width="10.5703125" customWidth="1"/>
    <col min="6406" max="6406" width="0" hidden="1" customWidth="1"/>
    <col min="6407" max="6407" width="28.7109375" customWidth="1"/>
    <col min="6408" max="6408" width="7.7109375" customWidth="1"/>
    <col min="6409" max="6413" width="0" hidden="1" customWidth="1"/>
    <col min="6414" max="6415" width="7.42578125" customWidth="1"/>
    <col min="6416" max="6416" width="0" hidden="1" customWidth="1"/>
    <col min="6417" max="6417" width="7.42578125" customWidth="1"/>
    <col min="6657" max="6657" width="3.85546875" customWidth="1"/>
    <col min="6658" max="6658" width="18" customWidth="1"/>
    <col min="6659" max="6659" width="14.28515625" customWidth="1"/>
    <col min="6660" max="6660" width="12" customWidth="1"/>
    <col min="6661" max="6661" width="10.5703125" customWidth="1"/>
    <col min="6662" max="6662" width="0" hidden="1" customWidth="1"/>
    <col min="6663" max="6663" width="28.7109375" customWidth="1"/>
    <col min="6664" max="6664" width="7.7109375" customWidth="1"/>
    <col min="6665" max="6669" width="0" hidden="1" customWidth="1"/>
    <col min="6670" max="6671" width="7.42578125" customWidth="1"/>
    <col min="6672" max="6672" width="0" hidden="1" customWidth="1"/>
    <col min="6673" max="6673" width="7.42578125" customWidth="1"/>
    <col min="6913" max="6913" width="3.85546875" customWidth="1"/>
    <col min="6914" max="6914" width="18" customWidth="1"/>
    <col min="6915" max="6915" width="14.28515625" customWidth="1"/>
    <col min="6916" max="6916" width="12" customWidth="1"/>
    <col min="6917" max="6917" width="10.5703125" customWidth="1"/>
    <col min="6918" max="6918" width="0" hidden="1" customWidth="1"/>
    <col min="6919" max="6919" width="28.7109375" customWidth="1"/>
    <col min="6920" max="6920" width="7.7109375" customWidth="1"/>
    <col min="6921" max="6925" width="0" hidden="1" customWidth="1"/>
    <col min="6926" max="6927" width="7.42578125" customWidth="1"/>
    <col min="6928" max="6928" width="0" hidden="1" customWidth="1"/>
    <col min="6929" max="6929" width="7.42578125" customWidth="1"/>
    <col min="7169" max="7169" width="3.85546875" customWidth="1"/>
    <col min="7170" max="7170" width="18" customWidth="1"/>
    <col min="7171" max="7171" width="14.28515625" customWidth="1"/>
    <col min="7172" max="7172" width="12" customWidth="1"/>
    <col min="7173" max="7173" width="10.5703125" customWidth="1"/>
    <col min="7174" max="7174" width="0" hidden="1" customWidth="1"/>
    <col min="7175" max="7175" width="28.7109375" customWidth="1"/>
    <col min="7176" max="7176" width="7.7109375" customWidth="1"/>
    <col min="7177" max="7181" width="0" hidden="1" customWidth="1"/>
    <col min="7182" max="7183" width="7.42578125" customWidth="1"/>
    <col min="7184" max="7184" width="0" hidden="1" customWidth="1"/>
    <col min="7185" max="7185" width="7.42578125" customWidth="1"/>
    <col min="7425" max="7425" width="3.85546875" customWidth="1"/>
    <col min="7426" max="7426" width="18" customWidth="1"/>
    <col min="7427" max="7427" width="14.28515625" customWidth="1"/>
    <col min="7428" max="7428" width="12" customWidth="1"/>
    <col min="7429" max="7429" width="10.5703125" customWidth="1"/>
    <col min="7430" max="7430" width="0" hidden="1" customWidth="1"/>
    <col min="7431" max="7431" width="28.7109375" customWidth="1"/>
    <col min="7432" max="7432" width="7.7109375" customWidth="1"/>
    <col min="7433" max="7437" width="0" hidden="1" customWidth="1"/>
    <col min="7438" max="7439" width="7.42578125" customWidth="1"/>
    <col min="7440" max="7440" width="0" hidden="1" customWidth="1"/>
    <col min="7441" max="7441" width="7.42578125" customWidth="1"/>
    <col min="7681" max="7681" width="3.85546875" customWidth="1"/>
    <col min="7682" max="7682" width="18" customWidth="1"/>
    <col min="7683" max="7683" width="14.28515625" customWidth="1"/>
    <col min="7684" max="7684" width="12" customWidth="1"/>
    <col min="7685" max="7685" width="10.5703125" customWidth="1"/>
    <col min="7686" max="7686" width="0" hidden="1" customWidth="1"/>
    <col min="7687" max="7687" width="28.7109375" customWidth="1"/>
    <col min="7688" max="7688" width="7.7109375" customWidth="1"/>
    <col min="7689" max="7693" width="0" hidden="1" customWidth="1"/>
    <col min="7694" max="7695" width="7.42578125" customWidth="1"/>
    <col min="7696" max="7696" width="0" hidden="1" customWidth="1"/>
    <col min="7697" max="7697" width="7.42578125" customWidth="1"/>
    <col min="7937" max="7937" width="3.85546875" customWidth="1"/>
    <col min="7938" max="7938" width="18" customWidth="1"/>
    <col min="7939" max="7939" width="14.28515625" customWidth="1"/>
    <col min="7940" max="7940" width="12" customWidth="1"/>
    <col min="7941" max="7941" width="10.5703125" customWidth="1"/>
    <col min="7942" max="7942" width="0" hidden="1" customWidth="1"/>
    <col min="7943" max="7943" width="28.7109375" customWidth="1"/>
    <col min="7944" max="7944" width="7.7109375" customWidth="1"/>
    <col min="7945" max="7949" width="0" hidden="1" customWidth="1"/>
    <col min="7950" max="7951" width="7.42578125" customWidth="1"/>
    <col min="7952" max="7952" width="0" hidden="1" customWidth="1"/>
    <col min="7953" max="7953" width="7.42578125" customWidth="1"/>
    <col min="8193" max="8193" width="3.85546875" customWidth="1"/>
    <col min="8194" max="8194" width="18" customWidth="1"/>
    <col min="8195" max="8195" width="14.28515625" customWidth="1"/>
    <col min="8196" max="8196" width="12" customWidth="1"/>
    <col min="8197" max="8197" width="10.5703125" customWidth="1"/>
    <col min="8198" max="8198" width="0" hidden="1" customWidth="1"/>
    <col min="8199" max="8199" width="28.7109375" customWidth="1"/>
    <col min="8200" max="8200" width="7.7109375" customWidth="1"/>
    <col min="8201" max="8205" width="0" hidden="1" customWidth="1"/>
    <col min="8206" max="8207" width="7.42578125" customWidth="1"/>
    <col min="8208" max="8208" width="0" hidden="1" customWidth="1"/>
    <col min="8209" max="8209" width="7.42578125" customWidth="1"/>
    <col min="8449" max="8449" width="3.85546875" customWidth="1"/>
    <col min="8450" max="8450" width="18" customWidth="1"/>
    <col min="8451" max="8451" width="14.28515625" customWidth="1"/>
    <col min="8452" max="8452" width="12" customWidth="1"/>
    <col min="8453" max="8453" width="10.5703125" customWidth="1"/>
    <col min="8454" max="8454" width="0" hidden="1" customWidth="1"/>
    <col min="8455" max="8455" width="28.7109375" customWidth="1"/>
    <col min="8456" max="8456" width="7.7109375" customWidth="1"/>
    <col min="8457" max="8461" width="0" hidden="1" customWidth="1"/>
    <col min="8462" max="8463" width="7.42578125" customWidth="1"/>
    <col min="8464" max="8464" width="0" hidden="1" customWidth="1"/>
    <col min="8465" max="8465" width="7.42578125" customWidth="1"/>
    <col min="8705" max="8705" width="3.85546875" customWidth="1"/>
    <col min="8706" max="8706" width="18" customWidth="1"/>
    <col min="8707" max="8707" width="14.28515625" customWidth="1"/>
    <col min="8708" max="8708" width="12" customWidth="1"/>
    <col min="8709" max="8709" width="10.5703125" customWidth="1"/>
    <col min="8710" max="8710" width="0" hidden="1" customWidth="1"/>
    <col min="8711" max="8711" width="28.7109375" customWidth="1"/>
    <col min="8712" max="8712" width="7.7109375" customWidth="1"/>
    <col min="8713" max="8717" width="0" hidden="1" customWidth="1"/>
    <col min="8718" max="8719" width="7.42578125" customWidth="1"/>
    <col min="8720" max="8720" width="0" hidden="1" customWidth="1"/>
    <col min="8721" max="8721" width="7.42578125" customWidth="1"/>
    <col min="8961" max="8961" width="3.85546875" customWidth="1"/>
    <col min="8962" max="8962" width="18" customWidth="1"/>
    <col min="8963" max="8963" width="14.28515625" customWidth="1"/>
    <col min="8964" max="8964" width="12" customWidth="1"/>
    <col min="8965" max="8965" width="10.5703125" customWidth="1"/>
    <col min="8966" max="8966" width="0" hidden="1" customWidth="1"/>
    <col min="8967" max="8967" width="28.7109375" customWidth="1"/>
    <col min="8968" max="8968" width="7.7109375" customWidth="1"/>
    <col min="8969" max="8973" width="0" hidden="1" customWidth="1"/>
    <col min="8974" max="8975" width="7.42578125" customWidth="1"/>
    <col min="8976" max="8976" width="0" hidden="1" customWidth="1"/>
    <col min="8977" max="8977" width="7.42578125" customWidth="1"/>
    <col min="9217" max="9217" width="3.85546875" customWidth="1"/>
    <col min="9218" max="9218" width="18" customWidth="1"/>
    <col min="9219" max="9219" width="14.28515625" customWidth="1"/>
    <col min="9220" max="9220" width="12" customWidth="1"/>
    <col min="9221" max="9221" width="10.5703125" customWidth="1"/>
    <col min="9222" max="9222" width="0" hidden="1" customWidth="1"/>
    <col min="9223" max="9223" width="28.7109375" customWidth="1"/>
    <col min="9224" max="9224" width="7.7109375" customWidth="1"/>
    <col min="9225" max="9229" width="0" hidden="1" customWidth="1"/>
    <col min="9230" max="9231" width="7.42578125" customWidth="1"/>
    <col min="9232" max="9232" width="0" hidden="1" customWidth="1"/>
    <col min="9233" max="9233" width="7.42578125" customWidth="1"/>
    <col min="9473" max="9473" width="3.85546875" customWidth="1"/>
    <col min="9474" max="9474" width="18" customWidth="1"/>
    <col min="9475" max="9475" width="14.28515625" customWidth="1"/>
    <col min="9476" max="9476" width="12" customWidth="1"/>
    <col min="9477" max="9477" width="10.5703125" customWidth="1"/>
    <col min="9478" max="9478" width="0" hidden="1" customWidth="1"/>
    <col min="9479" max="9479" width="28.7109375" customWidth="1"/>
    <col min="9480" max="9480" width="7.7109375" customWidth="1"/>
    <col min="9481" max="9485" width="0" hidden="1" customWidth="1"/>
    <col min="9486" max="9487" width="7.42578125" customWidth="1"/>
    <col min="9488" max="9488" width="0" hidden="1" customWidth="1"/>
    <col min="9489" max="9489" width="7.42578125" customWidth="1"/>
    <col min="9729" max="9729" width="3.85546875" customWidth="1"/>
    <col min="9730" max="9730" width="18" customWidth="1"/>
    <col min="9731" max="9731" width="14.28515625" customWidth="1"/>
    <col min="9732" max="9732" width="12" customWidth="1"/>
    <col min="9733" max="9733" width="10.5703125" customWidth="1"/>
    <col min="9734" max="9734" width="0" hidden="1" customWidth="1"/>
    <col min="9735" max="9735" width="28.7109375" customWidth="1"/>
    <col min="9736" max="9736" width="7.7109375" customWidth="1"/>
    <col min="9737" max="9741" width="0" hidden="1" customWidth="1"/>
    <col min="9742" max="9743" width="7.42578125" customWidth="1"/>
    <col min="9744" max="9744" width="0" hidden="1" customWidth="1"/>
    <col min="9745" max="9745" width="7.42578125" customWidth="1"/>
    <col min="9985" max="9985" width="3.85546875" customWidth="1"/>
    <col min="9986" max="9986" width="18" customWidth="1"/>
    <col min="9987" max="9987" width="14.28515625" customWidth="1"/>
    <col min="9988" max="9988" width="12" customWidth="1"/>
    <col min="9989" max="9989" width="10.5703125" customWidth="1"/>
    <col min="9990" max="9990" width="0" hidden="1" customWidth="1"/>
    <col min="9991" max="9991" width="28.7109375" customWidth="1"/>
    <col min="9992" max="9992" width="7.7109375" customWidth="1"/>
    <col min="9993" max="9997" width="0" hidden="1" customWidth="1"/>
    <col min="9998" max="9999" width="7.42578125" customWidth="1"/>
    <col min="10000" max="10000" width="0" hidden="1" customWidth="1"/>
    <col min="10001" max="10001" width="7.42578125" customWidth="1"/>
    <col min="10241" max="10241" width="3.85546875" customWidth="1"/>
    <col min="10242" max="10242" width="18" customWidth="1"/>
    <col min="10243" max="10243" width="14.28515625" customWidth="1"/>
    <col min="10244" max="10244" width="12" customWidth="1"/>
    <col min="10245" max="10245" width="10.5703125" customWidth="1"/>
    <col min="10246" max="10246" width="0" hidden="1" customWidth="1"/>
    <col min="10247" max="10247" width="28.7109375" customWidth="1"/>
    <col min="10248" max="10248" width="7.7109375" customWidth="1"/>
    <col min="10249" max="10253" width="0" hidden="1" customWidth="1"/>
    <col min="10254" max="10255" width="7.42578125" customWidth="1"/>
    <col min="10256" max="10256" width="0" hidden="1" customWidth="1"/>
    <col min="10257" max="10257" width="7.42578125" customWidth="1"/>
    <col min="10497" max="10497" width="3.85546875" customWidth="1"/>
    <col min="10498" max="10498" width="18" customWidth="1"/>
    <col min="10499" max="10499" width="14.28515625" customWidth="1"/>
    <col min="10500" max="10500" width="12" customWidth="1"/>
    <col min="10501" max="10501" width="10.5703125" customWidth="1"/>
    <col min="10502" max="10502" width="0" hidden="1" customWidth="1"/>
    <col min="10503" max="10503" width="28.7109375" customWidth="1"/>
    <col min="10504" max="10504" width="7.7109375" customWidth="1"/>
    <col min="10505" max="10509" width="0" hidden="1" customWidth="1"/>
    <col min="10510" max="10511" width="7.42578125" customWidth="1"/>
    <col min="10512" max="10512" width="0" hidden="1" customWidth="1"/>
    <col min="10513" max="10513" width="7.42578125" customWidth="1"/>
    <col min="10753" max="10753" width="3.85546875" customWidth="1"/>
    <col min="10754" max="10754" width="18" customWidth="1"/>
    <col min="10755" max="10755" width="14.28515625" customWidth="1"/>
    <col min="10756" max="10756" width="12" customWidth="1"/>
    <col min="10757" max="10757" width="10.5703125" customWidth="1"/>
    <col min="10758" max="10758" width="0" hidden="1" customWidth="1"/>
    <col min="10759" max="10759" width="28.7109375" customWidth="1"/>
    <col min="10760" max="10760" width="7.7109375" customWidth="1"/>
    <col min="10761" max="10765" width="0" hidden="1" customWidth="1"/>
    <col min="10766" max="10767" width="7.42578125" customWidth="1"/>
    <col min="10768" max="10768" width="0" hidden="1" customWidth="1"/>
    <col min="10769" max="10769" width="7.42578125" customWidth="1"/>
    <col min="11009" max="11009" width="3.85546875" customWidth="1"/>
    <col min="11010" max="11010" width="18" customWidth="1"/>
    <col min="11011" max="11011" width="14.28515625" customWidth="1"/>
    <col min="11012" max="11012" width="12" customWidth="1"/>
    <col min="11013" max="11013" width="10.5703125" customWidth="1"/>
    <col min="11014" max="11014" width="0" hidden="1" customWidth="1"/>
    <col min="11015" max="11015" width="28.7109375" customWidth="1"/>
    <col min="11016" max="11016" width="7.7109375" customWidth="1"/>
    <col min="11017" max="11021" width="0" hidden="1" customWidth="1"/>
    <col min="11022" max="11023" width="7.42578125" customWidth="1"/>
    <col min="11024" max="11024" width="0" hidden="1" customWidth="1"/>
    <col min="11025" max="11025" width="7.42578125" customWidth="1"/>
    <col min="11265" max="11265" width="3.85546875" customWidth="1"/>
    <col min="11266" max="11266" width="18" customWidth="1"/>
    <col min="11267" max="11267" width="14.28515625" customWidth="1"/>
    <col min="11268" max="11268" width="12" customWidth="1"/>
    <col min="11269" max="11269" width="10.5703125" customWidth="1"/>
    <col min="11270" max="11270" width="0" hidden="1" customWidth="1"/>
    <col min="11271" max="11271" width="28.7109375" customWidth="1"/>
    <col min="11272" max="11272" width="7.7109375" customWidth="1"/>
    <col min="11273" max="11277" width="0" hidden="1" customWidth="1"/>
    <col min="11278" max="11279" width="7.42578125" customWidth="1"/>
    <col min="11280" max="11280" width="0" hidden="1" customWidth="1"/>
    <col min="11281" max="11281" width="7.42578125" customWidth="1"/>
    <col min="11521" max="11521" width="3.85546875" customWidth="1"/>
    <col min="11522" max="11522" width="18" customWidth="1"/>
    <col min="11523" max="11523" width="14.28515625" customWidth="1"/>
    <col min="11524" max="11524" width="12" customWidth="1"/>
    <col min="11525" max="11525" width="10.5703125" customWidth="1"/>
    <col min="11526" max="11526" width="0" hidden="1" customWidth="1"/>
    <col min="11527" max="11527" width="28.7109375" customWidth="1"/>
    <col min="11528" max="11528" width="7.7109375" customWidth="1"/>
    <col min="11529" max="11533" width="0" hidden="1" customWidth="1"/>
    <col min="11534" max="11535" width="7.42578125" customWidth="1"/>
    <col min="11536" max="11536" width="0" hidden="1" customWidth="1"/>
    <col min="11537" max="11537" width="7.42578125" customWidth="1"/>
    <col min="11777" max="11777" width="3.85546875" customWidth="1"/>
    <col min="11778" max="11778" width="18" customWidth="1"/>
    <col min="11779" max="11779" width="14.28515625" customWidth="1"/>
    <col min="11780" max="11780" width="12" customWidth="1"/>
    <col min="11781" max="11781" width="10.5703125" customWidth="1"/>
    <col min="11782" max="11782" width="0" hidden="1" customWidth="1"/>
    <col min="11783" max="11783" width="28.7109375" customWidth="1"/>
    <col min="11784" max="11784" width="7.7109375" customWidth="1"/>
    <col min="11785" max="11789" width="0" hidden="1" customWidth="1"/>
    <col min="11790" max="11791" width="7.42578125" customWidth="1"/>
    <col min="11792" max="11792" width="0" hidden="1" customWidth="1"/>
    <col min="11793" max="11793" width="7.42578125" customWidth="1"/>
    <col min="12033" max="12033" width="3.85546875" customWidth="1"/>
    <col min="12034" max="12034" width="18" customWidth="1"/>
    <col min="12035" max="12035" width="14.28515625" customWidth="1"/>
    <col min="12036" max="12036" width="12" customWidth="1"/>
    <col min="12037" max="12037" width="10.5703125" customWidth="1"/>
    <col min="12038" max="12038" width="0" hidden="1" customWidth="1"/>
    <col min="12039" max="12039" width="28.7109375" customWidth="1"/>
    <col min="12040" max="12040" width="7.7109375" customWidth="1"/>
    <col min="12041" max="12045" width="0" hidden="1" customWidth="1"/>
    <col min="12046" max="12047" width="7.42578125" customWidth="1"/>
    <col min="12048" max="12048" width="0" hidden="1" customWidth="1"/>
    <col min="12049" max="12049" width="7.42578125" customWidth="1"/>
    <col min="12289" max="12289" width="3.85546875" customWidth="1"/>
    <col min="12290" max="12290" width="18" customWidth="1"/>
    <col min="12291" max="12291" width="14.28515625" customWidth="1"/>
    <col min="12292" max="12292" width="12" customWidth="1"/>
    <col min="12293" max="12293" width="10.5703125" customWidth="1"/>
    <col min="12294" max="12294" width="0" hidden="1" customWidth="1"/>
    <col min="12295" max="12295" width="28.7109375" customWidth="1"/>
    <col min="12296" max="12296" width="7.7109375" customWidth="1"/>
    <col min="12297" max="12301" width="0" hidden="1" customWidth="1"/>
    <col min="12302" max="12303" width="7.42578125" customWidth="1"/>
    <col min="12304" max="12304" width="0" hidden="1" customWidth="1"/>
    <col min="12305" max="12305" width="7.42578125" customWidth="1"/>
    <col min="12545" max="12545" width="3.85546875" customWidth="1"/>
    <col min="12546" max="12546" width="18" customWidth="1"/>
    <col min="12547" max="12547" width="14.28515625" customWidth="1"/>
    <col min="12548" max="12548" width="12" customWidth="1"/>
    <col min="12549" max="12549" width="10.5703125" customWidth="1"/>
    <col min="12550" max="12550" width="0" hidden="1" customWidth="1"/>
    <col min="12551" max="12551" width="28.7109375" customWidth="1"/>
    <col min="12552" max="12552" width="7.7109375" customWidth="1"/>
    <col min="12553" max="12557" width="0" hidden="1" customWidth="1"/>
    <col min="12558" max="12559" width="7.42578125" customWidth="1"/>
    <col min="12560" max="12560" width="0" hidden="1" customWidth="1"/>
    <col min="12561" max="12561" width="7.42578125" customWidth="1"/>
    <col min="12801" max="12801" width="3.85546875" customWidth="1"/>
    <col min="12802" max="12802" width="18" customWidth="1"/>
    <col min="12803" max="12803" width="14.28515625" customWidth="1"/>
    <col min="12804" max="12804" width="12" customWidth="1"/>
    <col min="12805" max="12805" width="10.5703125" customWidth="1"/>
    <col min="12806" max="12806" width="0" hidden="1" customWidth="1"/>
    <col min="12807" max="12807" width="28.7109375" customWidth="1"/>
    <col min="12808" max="12808" width="7.7109375" customWidth="1"/>
    <col min="12809" max="12813" width="0" hidden="1" customWidth="1"/>
    <col min="12814" max="12815" width="7.42578125" customWidth="1"/>
    <col min="12816" max="12816" width="0" hidden="1" customWidth="1"/>
    <col min="12817" max="12817" width="7.42578125" customWidth="1"/>
    <col min="13057" max="13057" width="3.85546875" customWidth="1"/>
    <col min="13058" max="13058" width="18" customWidth="1"/>
    <col min="13059" max="13059" width="14.28515625" customWidth="1"/>
    <col min="13060" max="13060" width="12" customWidth="1"/>
    <col min="13061" max="13061" width="10.5703125" customWidth="1"/>
    <col min="13062" max="13062" width="0" hidden="1" customWidth="1"/>
    <col min="13063" max="13063" width="28.7109375" customWidth="1"/>
    <col min="13064" max="13064" width="7.7109375" customWidth="1"/>
    <col min="13065" max="13069" width="0" hidden="1" customWidth="1"/>
    <col min="13070" max="13071" width="7.42578125" customWidth="1"/>
    <col min="13072" max="13072" width="0" hidden="1" customWidth="1"/>
    <col min="13073" max="13073" width="7.42578125" customWidth="1"/>
    <col min="13313" max="13313" width="3.85546875" customWidth="1"/>
    <col min="13314" max="13314" width="18" customWidth="1"/>
    <col min="13315" max="13315" width="14.28515625" customWidth="1"/>
    <col min="13316" max="13316" width="12" customWidth="1"/>
    <col min="13317" max="13317" width="10.5703125" customWidth="1"/>
    <col min="13318" max="13318" width="0" hidden="1" customWidth="1"/>
    <col min="13319" max="13319" width="28.7109375" customWidth="1"/>
    <col min="13320" max="13320" width="7.7109375" customWidth="1"/>
    <col min="13321" max="13325" width="0" hidden="1" customWidth="1"/>
    <col min="13326" max="13327" width="7.42578125" customWidth="1"/>
    <col min="13328" max="13328" width="0" hidden="1" customWidth="1"/>
    <col min="13329" max="13329" width="7.42578125" customWidth="1"/>
    <col min="13569" max="13569" width="3.85546875" customWidth="1"/>
    <col min="13570" max="13570" width="18" customWidth="1"/>
    <col min="13571" max="13571" width="14.28515625" customWidth="1"/>
    <col min="13572" max="13572" width="12" customWidth="1"/>
    <col min="13573" max="13573" width="10.5703125" customWidth="1"/>
    <col min="13574" max="13574" width="0" hidden="1" customWidth="1"/>
    <col min="13575" max="13575" width="28.7109375" customWidth="1"/>
    <col min="13576" max="13576" width="7.7109375" customWidth="1"/>
    <col min="13577" max="13581" width="0" hidden="1" customWidth="1"/>
    <col min="13582" max="13583" width="7.42578125" customWidth="1"/>
    <col min="13584" max="13584" width="0" hidden="1" customWidth="1"/>
    <col min="13585" max="13585" width="7.42578125" customWidth="1"/>
    <col min="13825" max="13825" width="3.85546875" customWidth="1"/>
    <col min="13826" max="13826" width="18" customWidth="1"/>
    <col min="13827" max="13827" width="14.28515625" customWidth="1"/>
    <col min="13828" max="13828" width="12" customWidth="1"/>
    <col min="13829" max="13829" width="10.5703125" customWidth="1"/>
    <col min="13830" max="13830" width="0" hidden="1" customWidth="1"/>
    <col min="13831" max="13831" width="28.7109375" customWidth="1"/>
    <col min="13832" max="13832" width="7.7109375" customWidth="1"/>
    <col min="13833" max="13837" width="0" hidden="1" customWidth="1"/>
    <col min="13838" max="13839" width="7.42578125" customWidth="1"/>
    <col min="13840" max="13840" width="0" hidden="1" customWidth="1"/>
    <col min="13841" max="13841" width="7.42578125" customWidth="1"/>
    <col min="14081" max="14081" width="3.85546875" customWidth="1"/>
    <col min="14082" max="14082" width="18" customWidth="1"/>
    <col min="14083" max="14083" width="14.28515625" customWidth="1"/>
    <col min="14084" max="14084" width="12" customWidth="1"/>
    <col min="14085" max="14085" width="10.5703125" customWidth="1"/>
    <col min="14086" max="14086" width="0" hidden="1" customWidth="1"/>
    <col min="14087" max="14087" width="28.7109375" customWidth="1"/>
    <col min="14088" max="14088" width="7.7109375" customWidth="1"/>
    <col min="14089" max="14093" width="0" hidden="1" customWidth="1"/>
    <col min="14094" max="14095" width="7.42578125" customWidth="1"/>
    <col min="14096" max="14096" width="0" hidden="1" customWidth="1"/>
    <col min="14097" max="14097" width="7.42578125" customWidth="1"/>
    <col min="14337" max="14337" width="3.85546875" customWidth="1"/>
    <col min="14338" max="14338" width="18" customWidth="1"/>
    <col min="14339" max="14339" width="14.28515625" customWidth="1"/>
    <col min="14340" max="14340" width="12" customWidth="1"/>
    <col min="14341" max="14341" width="10.5703125" customWidth="1"/>
    <col min="14342" max="14342" width="0" hidden="1" customWidth="1"/>
    <col min="14343" max="14343" width="28.7109375" customWidth="1"/>
    <col min="14344" max="14344" width="7.7109375" customWidth="1"/>
    <col min="14345" max="14349" width="0" hidden="1" customWidth="1"/>
    <col min="14350" max="14351" width="7.42578125" customWidth="1"/>
    <col min="14352" max="14352" width="0" hidden="1" customWidth="1"/>
    <col min="14353" max="14353" width="7.42578125" customWidth="1"/>
    <col min="14593" max="14593" width="3.85546875" customWidth="1"/>
    <col min="14594" max="14594" width="18" customWidth="1"/>
    <col min="14595" max="14595" width="14.28515625" customWidth="1"/>
    <col min="14596" max="14596" width="12" customWidth="1"/>
    <col min="14597" max="14597" width="10.5703125" customWidth="1"/>
    <col min="14598" max="14598" width="0" hidden="1" customWidth="1"/>
    <col min="14599" max="14599" width="28.7109375" customWidth="1"/>
    <col min="14600" max="14600" width="7.7109375" customWidth="1"/>
    <col min="14601" max="14605" width="0" hidden="1" customWidth="1"/>
    <col min="14606" max="14607" width="7.42578125" customWidth="1"/>
    <col min="14608" max="14608" width="0" hidden="1" customWidth="1"/>
    <col min="14609" max="14609" width="7.42578125" customWidth="1"/>
    <col min="14849" max="14849" width="3.85546875" customWidth="1"/>
    <col min="14850" max="14850" width="18" customWidth="1"/>
    <col min="14851" max="14851" width="14.28515625" customWidth="1"/>
    <col min="14852" max="14852" width="12" customWidth="1"/>
    <col min="14853" max="14853" width="10.5703125" customWidth="1"/>
    <col min="14854" max="14854" width="0" hidden="1" customWidth="1"/>
    <col min="14855" max="14855" width="28.7109375" customWidth="1"/>
    <col min="14856" max="14856" width="7.7109375" customWidth="1"/>
    <col min="14857" max="14861" width="0" hidden="1" customWidth="1"/>
    <col min="14862" max="14863" width="7.42578125" customWidth="1"/>
    <col min="14864" max="14864" width="0" hidden="1" customWidth="1"/>
    <col min="14865" max="14865" width="7.42578125" customWidth="1"/>
    <col min="15105" max="15105" width="3.85546875" customWidth="1"/>
    <col min="15106" max="15106" width="18" customWidth="1"/>
    <col min="15107" max="15107" width="14.28515625" customWidth="1"/>
    <col min="15108" max="15108" width="12" customWidth="1"/>
    <col min="15109" max="15109" width="10.5703125" customWidth="1"/>
    <col min="15110" max="15110" width="0" hidden="1" customWidth="1"/>
    <col min="15111" max="15111" width="28.7109375" customWidth="1"/>
    <col min="15112" max="15112" width="7.7109375" customWidth="1"/>
    <col min="15113" max="15117" width="0" hidden="1" customWidth="1"/>
    <col min="15118" max="15119" width="7.42578125" customWidth="1"/>
    <col min="15120" max="15120" width="0" hidden="1" customWidth="1"/>
    <col min="15121" max="15121" width="7.42578125" customWidth="1"/>
    <col min="15361" max="15361" width="3.85546875" customWidth="1"/>
    <col min="15362" max="15362" width="18" customWidth="1"/>
    <col min="15363" max="15363" width="14.28515625" customWidth="1"/>
    <col min="15364" max="15364" width="12" customWidth="1"/>
    <col min="15365" max="15365" width="10.5703125" customWidth="1"/>
    <col min="15366" max="15366" width="0" hidden="1" customWidth="1"/>
    <col min="15367" max="15367" width="28.7109375" customWidth="1"/>
    <col min="15368" max="15368" width="7.7109375" customWidth="1"/>
    <col min="15369" max="15373" width="0" hidden="1" customWidth="1"/>
    <col min="15374" max="15375" width="7.42578125" customWidth="1"/>
    <col min="15376" max="15376" width="0" hidden="1" customWidth="1"/>
    <col min="15377" max="15377" width="7.42578125" customWidth="1"/>
    <col min="15617" max="15617" width="3.85546875" customWidth="1"/>
    <col min="15618" max="15618" width="18" customWidth="1"/>
    <col min="15619" max="15619" width="14.28515625" customWidth="1"/>
    <col min="15620" max="15620" width="12" customWidth="1"/>
    <col min="15621" max="15621" width="10.5703125" customWidth="1"/>
    <col min="15622" max="15622" width="0" hidden="1" customWidth="1"/>
    <col min="15623" max="15623" width="28.7109375" customWidth="1"/>
    <col min="15624" max="15624" width="7.7109375" customWidth="1"/>
    <col min="15625" max="15629" width="0" hidden="1" customWidth="1"/>
    <col min="15630" max="15631" width="7.42578125" customWidth="1"/>
    <col min="15632" max="15632" width="0" hidden="1" customWidth="1"/>
    <col min="15633" max="15633" width="7.42578125" customWidth="1"/>
    <col min="15873" max="15873" width="3.85546875" customWidth="1"/>
    <col min="15874" max="15874" width="18" customWidth="1"/>
    <col min="15875" max="15875" width="14.28515625" customWidth="1"/>
    <col min="15876" max="15876" width="12" customWidth="1"/>
    <col min="15877" max="15877" width="10.5703125" customWidth="1"/>
    <col min="15878" max="15878" width="0" hidden="1" customWidth="1"/>
    <col min="15879" max="15879" width="28.7109375" customWidth="1"/>
    <col min="15880" max="15880" width="7.7109375" customWidth="1"/>
    <col min="15881" max="15885" width="0" hidden="1" customWidth="1"/>
    <col min="15886" max="15887" width="7.42578125" customWidth="1"/>
    <col min="15888" max="15888" width="0" hidden="1" customWidth="1"/>
    <col min="15889" max="15889" width="7.42578125" customWidth="1"/>
    <col min="16129" max="16129" width="3.85546875" customWidth="1"/>
    <col min="16130" max="16130" width="18" customWidth="1"/>
    <col min="16131" max="16131" width="14.28515625" customWidth="1"/>
    <col min="16132" max="16132" width="12" customWidth="1"/>
    <col min="16133" max="16133" width="10.5703125" customWidth="1"/>
    <col min="16134" max="16134" width="0" hidden="1" customWidth="1"/>
    <col min="16135" max="16135" width="28.7109375" customWidth="1"/>
    <col min="16136" max="16136" width="7.7109375" customWidth="1"/>
    <col min="16137" max="16141" width="0" hidden="1" customWidth="1"/>
    <col min="16142" max="16143" width="7.42578125" customWidth="1"/>
    <col min="16144" max="16144" width="0" hidden="1" customWidth="1"/>
    <col min="16145" max="16145" width="7.42578125" customWidth="1"/>
  </cols>
  <sheetData>
    <row r="1" spans="1:17" ht="26.25" x14ac:dyDescent="0.35">
      <c r="A1" s="34"/>
      <c r="B1" s="34" t="str">
        <f>[2]Altalanos!$A$6</f>
        <v>Sz-Sz-B vármegyei Diákolimpia kijátszandó táblák</v>
      </c>
      <c r="C1" s="35"/>
      <c r="D1" s="35"/>
      <c r="E1" s="36"/>
      <c r="F1" s="37"/>
      <c r="G1" s="38"/>
      <c r="H1" s="39"/>
      <c r="I1" s="40"/>
      <c r="J1" s="40"/>
      <c r="K1" s="41"/>
      <c r="L1" s="41"/>
      <c r="M1" s="41"/>
      <c r="N1" s="41"/>
      <c r="O1" s="41"/>
      <c r="P1" s="41"/>
      <c r="Q1" s="42"/>
    </row>
    <row r="2" spans="1:17" ht="15.75" thickBot="1" x14ac:dyDescent="0.3">
      <c r="B2" s="43" t="s">
        <v>21</v>
      </c>
      <c r="C2" s="259" t="s">
        <v>287</v>
      </c>
      <c r="D2" s="38"/>
      <c r="E2" s="37" t="s">
        <v>22</v>
      </c>
      <c r="F2" s="44"/>
      <c r="G2" s="44"/>
      <c r="H2" s="45"/>
      <c r="I2" s="45"/>
      <c r="J2" s="40"/>
      <c r="K2" s="40"/>
      <c r="L2" s="40"/>
      <c r="M2" s="40"/>
      <c r="N2" s="46"/>
      <c r="O2" s="47"/>
      <c r="P2" s="47"/>
      <c r="Q2" s="46"/>
    </row>
    <row r="3" spans="1:17" s="6" customFormat="1" ht="15.75" thickBot="1" x14ac:dyDescent="0.3">
      <c r="A3" s="48" t="s">
        <v>23</v>
      </c>
      <c r="B3" s="49"/>
      <c r="C3" s="49"/>
      <c r="D3" s="49"/>
      <c r="E3" s="49"/>
      <c r="F3" s="49"/>
      <c r="G3" s="49"/>
      <c r="H3" s="49"/>
      <c r="I3" s="50"/>
      <c r="J3" s="51"/>
      <c r="K3" s="52"/>
      <c r="L3" s="52"/>
      <c r="M3" s="52"/>
      <c r="N3" s="53" t="s">
        <v>24</v>
      </c>
      <c r="O3" s="54"/>
      <c r="P3" s="55"/>
      <c r="Q3" s="56"/>
    </row>
    <row r="4" spans="1:17" s="6" customFormat="1" x14ac:dyDescent="0.25">
      <c r="A4" s="57" t="s">
        <v>25</v>
      </c>
      <c r="B4" s="57"/>
      <c r="C4" s="58" t="s">
        <v>10</v>
      </c>
      <c r="D4" s="57" t="s">
        <v>26</v>
      </c>
      <c r="E4" s="59"/>
      <c r="G4" s="60"/>
      <c r="H4" s="61" t="s">
        <v>27</v>
      </c>
      <c r="I4" s="62"/>
      <c r="J4" s="63"/>
      <c r="K4" s="64"/>
      <c r="L4" s="64"/>
      <c r="M4" s="64"/>
      <c r="N4" s="63"/>
      <c r="O4" s="65"/>
      <c r="P4" s="65"/>
      <c r="Q4" s="66"/>
    </row>
    <row r="5" spans="1:17" s="6" customFormat="1" ht="15.75" thickBot="1" x14ac:dyDescent="0.3">
      <c r="A5" s="67">
        <f>[1]Altalanos!$A$10</f>
        <v>45776</v>
      </c>
      <c r="B5" s="67">
        <v>46133</v>
      </c>
      <c r="C5" s="68" t="str">
        <f>[1]Altalanos!$C$10</f>
        <v>Nyíregyháza</v>
      </c>
      <c r="D5" s="69" t="str">
        <f>[1]Altalanos!$D$10</f>
        <v xml:space="preserve">  </v>
      </c>
      <c r="E5" s="69"/>
      <c r="F5" s="69"/>
      <c r="G5" s="69"/>
      <c r="H5" s="70" t="s">
        <v>14</v>
      </c>
      <c r="I5" s="71"/>
      <c r="J5" s="72"/>
      <c r="K5" s="73"/>
      <c r="L5" s="73"/>
      <c r="M5" s="73"/>
      <c r="N5" s="72"/>
      <c r="O5" s="69"/>
      <c r="P5" s="69"/>
      <c r="Q5" s="74"/>
    </row>
    <row r="6" spans="1:17" ht="30" customHeight="1" thickBot="1" x14ac:dyDescent="0.3">
      <c r="A6" s="75" t="s">
        <v>28</v>
      </c>
      <c r="B6" s="232" t="s">
        <v>92</v>
      </c>
      <c r="C6" s="233" t="s">
        <v>93</v>
      </c>
      <c r="D6" s="76" t="s">
        <v>30</v>
      </c>
      <c r="E6" s="77" t="s">
        <v>31</v>
      </c>
      <c r="F6" s="77" t="s">
        <v>32</v>
      </c>
      <c r="G6" s="77" t="s">
        <v>33</v>
      </c>
      <c r="H6" s="78" t="s">
        <v>34</v>
      </c>
      <c r="I6" s="79"/>
      <c r="J6" s="80" t="s">
        <v>35</v>
      </c>
      <c r="K6" s="81" t="s">
        <v>36</v>
      </c>
      <c r="L6" s="82" t="s">
        <v>37</v>
      </c>
      <c r="M6" s="83" t="s">
        <v>38</v>
      </c>
      <c r="N6" s="84" t="s">
        <v>39</v>
      </c>
      <c r="O6" s="85" t="s">
        <v>40</v>
      </c>
      <c r="P6" s="86" t="s">
        <v>41</v>
      </c>
      <c r="Q6" s="77" t="s">
        <v>42</v>
      </c>
    </row>
    <row r="7" spans="1:17" s="98" customFormat="1" ht="18.95" customHeight="1" x14ac:dyDescent="0.25">
      <c r="A7" s="87">
        <v>1</v>
      </c>
      <c r="B7" s="219" t="s">
        <v>181</v>
      </c>
      <c r="C7" s="296" t="s">
        <v>287</v>
      </c>
      <c r="D7" s="219" t="s">
        <v>117</v>
      </c>
      <c r="E7" s="220"/>
      <c r="F7" s="221"/>
      <c r="G7" s="221"/>
      <c r="H7" s="91"/>
      <c r="I7" s="91"/>
      <c r="J7" s="92"/>
      <c r="K7" s="93"/>
      <c r="L7" s="94"/>
      <c r="M7" s="93"/>
      <c r="N7" s="95"/>
      <c r="O7" s="91"/>
      <c r="P7" s="96"/>
      <c r="Q7" s="97"/>
    </row>
    <row r="8" spans="1:17" s="98" customFormat="1" ht="18.95" customHeight="1" x14ac:dyDescent="0.25">
      <c r="A8" s="87">
        <v>2</v>
      </c>
      <c r="B8" s="223" t="s">
        <v>183</v>
      </c>
      <c r="C8" s="297" t="s">
        <v>287</v>
      </c>
      <c r="D8" s="223" t="s">
        <v>121</v>
      </c>
      <c r="E8" s="224"/>
      <c r="F8" s="225"/>
      <c r="G8" s="95"/>
      <c r="H8" s="91"/>
      <c r="I8" s="91"/>
      <c r="J8" s="92"/>
      <c r="K8" s="93"/>
      <c r="L8" s="94"/>
      <c r="M8" s="93"/>
      <c r="N8" s="95"/>
      <c r="O8" s="91"/>
      <c r="P8" s="96"/>
      <c r="Q8" s="97"/>
    </row>
    <row r="9" spans="1:17" s="98" customFormat="1" ht="18.95" customHeight="1" x14ac:dyDescent="0.25">
      <c r="A9" s="87">
        <v>3</v>
      </c>
      <c r="B9" s="223" t="s">
        <v>231</v>
      </c>
      <c r="C9" s="297" t="s">
        <v>287</v>
      </c>
      <c r="D9" s="223" t="s">
        <v>121</v>
      </c>
      <c r="E9" s="224"/>
      <c r="F9" s="225"/>
      <c r="G9" s="95"/>
      <c r="H9" s="91"/>
      <c r="I9" s="91"/>
      <c r="J9" s="92"/>
      <c r="K9" s="93"/>
      <c r="L9" s="94"/>
      <c r="M9" s="93"/>
      <c r="N9" s="95"/>
      <c r="O9" s="91"/>
      <c r="P9" s="99"/>
      <c r="Q9" s="100"/>
    </row>
    <row r="10" spans="1:17" s="98" customFormat="1" ht="18.95" customHeight="1" x14ac:dyDescent="0.25">
      <c r="A10" s="87">
        <v>4</v>
      </c>
      <c r="B10" s="89"/>
      <c r="C10" s="89"/>
      <c r="D10" s="225"/>
      <c r="E10" s="224"/>
      <c r="F10" s="225"/>
      <c r="G10" s="95"/>
      <c r="H10" s="91"/>
      <c r="I10" s="91"/>
      <c r="J10" s="92"/>
      <c r="K10" s="93"/>
      <c r="L10" s="94"/>
      <c r="M10" s="93"/>
      <c r="N10" s="95"/>
      <c r="O10" s="91"/>
      <c r="P10" s="102"/>
      <c r="Q10" s="103"/>
    </row>
    <row r="11" spans="1:17" s="98" customFormat="1" ht="18.95" customHeight="1" x14ac:dyDescent="0.25">
      <c r="A11" s="87">
        <v>5</v>
      </c>
      <c r="B11" s="89"/>
      <c r="C11" s="89"/>
      <c r="D11" s="225"/>
      <c r="E11" s="224"/>
      <c r="F11" s="225"/>
      <c r="G11" s="95"/>
      <c r="H11" s="91"/>
      <c r="I11" s="91"/>
      <c r="J11" s="92"/>
      <c r="K11" s="93"/>
      <c r="L11" s="94"/>
      <c r="M11" s="93"/>
      <c r="N11" s="95"/>
      <c r="O11" s="91"/>
      <c r="P11" s="102"/>
      <c r="Q11" s="103"/>
    </row>
    <row r="12" spans="1:17" s="98" customFormat="1" ht="18.95" customHeight="1" x14ac:dyDescent="0.25">
      <c r="A12"/>
      <c r="B12"/>
      <c r="C12"/>
      <c r="D12" s="104"/>
      <c r="E12" s="105"/>
      <c r="F12" s="106"/>
      <c r="G12" s="106"/>
      <c r="H12" s="104"/>
      <c r="I12" s="104"/>
      <c r="J12" s="104"/>
      <c r="K12" s="104"/>
      <c r="L12" s="104"/>
      <c r="M12" s="104"/>
      <c r="N12" s="104"/>
      <c r="O12" s="104"/>
      <c r="P12" s="104"/>
      <c r="Q12" s="104"/>
    </row>
    <row r="13" spans="1:17" s="98" customFormat="1" ht="18.95" customHeight="1" x14ac:dyDescent="0.25">
      <c r="A13"/>
      <c r="B13"/>
      <c r="C13"/>
      <c r="D13" s="104"/>
      <c r="E13" s="105"/>
      <c r="F13" s="106"/>
      <c r="G13" s="106"/>
      <c r="H13" s="104"/>
      <c r="I13" s="104"/>
      <c r="J13" s="104"/>
      <c r="K13" s="104"/>
      <c r="L13" s="104"/>
      <c r="M13" s="104"/>
      <c r="N13" s="104"/>
      <c r="O13" s="104"/>
      <c r="P13" s="104"/>
      <c r="Q13" s="104"/>
    </row>
    <row r="14" spans="1:17" s="98" customFormat="1" ht="18.95" customHeight="1" x14ac:dyDescent="0.25">
      <c r="A14"/>
      <c r="B14"/>
      <c r="C14"/>
      <c r="D14" s="104"/>
      <c r="E14" s="105"/>
      <c r="F14" s="106"/>
      <c r="G14" s="106"/>
      <c r="H14" s="104"/>
      <c r="I14" s="104"/>
      <c r="J14" s="104"/>
      <c r="K14" s="104"/>
      <c r="L14" s="104"/>
      <c r="M14" s="104"/>
      <c r="N14" s="104"/>
      <c r="O14" s="104"/>
      <c r="P14" s="104"/>
      <c r="Q14" s="104"/>
    </row>
    <row r="15" spans="1:17" s="98" customFormat="1" ht="18.95" customHeight="1" x14ac:dyDescent="0.25">
      <c r="A15"/>
      <c r="B15"/>
      <c r="C15"/>
      <c r="D15" s="104"/>
      <c r="E15" s="105"/>
      <c r="F15" s="106"/>
      <c r="G15" s="106"/>
      <c r="H15" s="104"/>
      <c r="I15" s="104"/>
      <c r="J15" s="104"/>
      <c r="K15" s="104"/>
      <c r="L15" s="104"/>
      <c r="M15" s="104"/>
      <c r="N15" s="104"/>
      <c r="O15" s="104"/>
      <c r="P15" s="104"/>
      <c r="Q15" s="104"/>
    </row>
    <row r="16" spans="1:17" s="98" customFormat="1" ht="18.95" customHeight="1" x14ac:dyDescent="0.25">
      <c r="A16"/>
      <c r="B16"/>
      <c r="C16"/>
      <c r="D16" s="104"/>
      <c r="E16" s="105"/>
      <c r="F16" s="106"/>
      <c r="G16" s="106"/>
      <c r="H16" s="104"/>
      <c r="I16" s="104"/>
      <c r="J16" s="104"/>
      <c r="K16" s="104"/>
      <c r="L16" s="104"/>
      <c r="M16" s="104"/>
      <c r="N16" s="104"/>
      <c r="O16" s="104"/>
      <c r="P16" s="104"/>
      <c r="Q16" s="104"/>
    </row>
    <row r="17" spans="1:17" s="98" customFormat="1" ht="18.95" customHeight="1" x14ac:dyDescent="0.25">
      <c r="A17"/>
      <c r="B17"/>
      <c r="C17"/>
      <c r="D17" s="104"/>
      <c r="E17" s="105"/>
      <c r="F17" s="106"/>
      <c r="G17" s="106"/>
      <c r="H17" s="104"/>
      <c r="I17" s="104"/>
      <c r="J17" s="104"/>
      <c r="K17" s="104"/>
      <c r="L17" s="104"/>
      <c r="M17" s="104"/>
      <c r="N17" s="104"/>
      <c r="O17" s="104"/>
      <c r="P17" s="104"/>
      <c r="Q17" s="104"/>
    </row>
    <row r="18" spans="1:17" s="98" customFormat="1" ht="18.95" customHeight="1" x14ac:dyDescent="0.25">
      <c r="A18"/>
      <c r="B18"/>
      <c r="C18"/>
      <c r="D18" s="104"/>
      <c r="E18" s="105"/>
      <c r="F18" s="106"/>
      <c r="G18" s="106"/>
      <c r="H18" s="104"/>
      <c r="I18" s="104"/>
      <c r="J18" s="104"/>
      <c r="K18" s="104"/>
      <c r="L18" s="104"/>
      <c r="M18" s="104"/>
      <c r="N18" s="104"/>
      <c r="O18" s="104"/>
      <c r="P18" s="104"/>
      <c r="Q18" s="104"/>
    </row>
    <row r="19" spans="1:17" s="98" customFormat="1" ht="18.95" customHeight="1" x14ac:dyDescent="0.25">
      <c r="A19"/>
      <c r="B19"/>
      <c r="C19"/>
      <c r="D19" s="104"/>
      <c r="E19" s="105"/>
      <c r="F19" s="106"/>
      <c r="G19" s="106"/>
      <c r="H19" s="104"/>
      <c r="I19" s="104"/>
      <c r="J19" s="104"/>
      <c r="K19" s="104"/>
      <c r="L19" s="104"/>
      <c r="M19" s="104"/>
      <c r="N19" s="104"/>
      <c r="O19" s="104"/>
      <c r="P19" s="104"/>
      <c r="Q19" s="104"/>
    </row>
    <row r="20" spans="1:17" s="98" customFormat="1" ht="18.95" customHeight="1" x14ac:dyDescent="0.25">
      <c r="A20"/>
      <c r="B20"/>
      <c r="C20"/>
      <c r="D20" s="104"/>
      <c r="E20" s="105"/>
      <c r="F20" s="106"/>
      <c r="G20" s="106"/>
      <c r="H20" s="104"/>
      <c r="I20" s="104"/>
      <c r="J20" s="104"/>
      <c r="K20" s="104"/>
      <c r="L20" s="104"/>
      <c r="M20" s="104"/>
      <c r="N20" s="104"/>
      <c r="O20" s="104"/>
      <c r="P20" s="104"/>
      <c r="Q20" s="104"/>
    </row>
    <row r="21" spans="1:17" s="98" customFormat="1" ht="18.95" customHeight="1" x14ac:dyDescent="0.25">
      <c r="A21"/>
      <c r="B21"/>
      <c r="C21"/>
      <c r="D21" s="104"/>
      <c r="E21" s="105"/>
      <c r="F21" s="106"/>
      <c r="G21" s="106"/>
      <c r="H21" s="104"/>
      <c r="I21" s="104"/>
      <c r="J21" s="104"/>
      <c r="K21" s="104"/>
      <c r="L21" s="104"/>
      <c r="M21" s="104"/>
      <c r="N21" s="104"/>
      <c r="O21" s="104"/>
      <c r="P21" s="104"/>
      <c r="Q21" s="104"/>
    </row>
    <row r="22" spans="1:17" s="98" customFormat="1" ht="18.95" customHeight="1" x14ac:dyDescent="0.25">
      <c r="A22"/>
      <c r="B22"/>
      <c r="C22"/>
      <c r="D22" s="104"/>
      <c r="E22" s="105"/>
      <c r="F22" s="106"/>
      <c r="G22" s="106"/>
      <c r="H22" s="104"/>
      <c r="I22" s="104"/>
      <c r="J22" s="104"/>
      <c r="K22" s="104"/>
      <c r="L22" s="104"/>
      <c r="M22" s="104"/>
      <c r="N22" s="104"/>
      <c r="O22" s="104"/>
      <c r="P22" s="104"/>
      <c r="Q22" s="104"/>
    </row>
    <row r="23" spans="1:17" s="98" customFormat="1" ht="18.95" customHeight="1" x14ac:dyDescent="0.25">
      <c r="A23"/>
      <c r="B23"/>
      <c r="C23"/>
      <c r="D23" s="104"/>
      <c r="E23" s="105"/>
      <c r="F23" s="106"/>
      <c r="G23" s="106"/>
      <c r="H23" s="104"/>
      <c r="I23" s="104"/>
      <c r="J23" s="104"/>
      <c r="K23" s="104"/>
      <c r="L23" s="104"/>
      <c r="M23" s="104"/>
      <c r="N23" s="104"/>
      <c r="O23" s="104"/>
      <c r="P23" s="104"/>
      <c r="Q23" s="104"/>
    </row>
    <row r="24" spans="1:17" s="98" customFormat="1" ht="18.95" customHeight="1" x14ac:dyDescent="0.25">
      <c r="A24"/>
      <c r="B24"/>
      <c r="C24"/>
      <c r="D24" s="104"/>
      <c r="E24" s="105"/>
      <c r="F24" s="106"/>
      <c r="G24" s="106"/>
      <c r="H24" s="104"/>
      <c r="I24" s="104"/>
      <c r="J24" s="104"/>
      <c r="K24" s="104"/>
      <c r="L24" s="104"/>
      <c r="M24" s="104"/>
      <c r="N24" s="104"/>
      <c r="O24" s="104"/>
      <c r="P24" s="104"/>
      <c r="Q24" s="104"/>
    </row>
    <row r="25" spans="1:17" s="98" customFormat="1" ht="18.95" customHeight="1" x14ac:dyDescent="0.25">
      <c r="A25"/>
      <c r="B25"/>
      <c r="C25"/>
      <c r="D25" s="104"/>
      <c r="E25" s="105"/>
      <c r="F25" s="106"/>
      <c r="G25" s="106"/>
      <c r="H25" s="104"/>
      <c r="I25" s="104"/>
      <c r="J25" s="104"/>
      <c r="K25" s="104"/>
      <c r="L25" s="104"/>
      <c r="M25" s="104"/>
      <c r="N25" s="104"/>
      <c r="O25" s="104"/>
      <c r="P25" s="104"/>
      <c r="Q25" s="104"/>
    </row>
    <row r="26" spans="1:17" s="98" customFormat="1" ht="18.95" customHeight="1" x14ac:dyDescent="0.25">
      <c r="A26"/>
      <c r="B26"/>
      <c r="C26"/>
      <c r="D26" s="104"/>
      <c r="E26" s="105"/>
      <c r="F26" s="106"/>
      <c r="G26" s="106"/>
      <c r="H26" s="104"/>
      <c r="I26" s="104"/>
      <c r="J26" s="104"/>
      <c r="K26" s="104"/>
      <c r="L26" s="104"/>
      <c r="M26" s="104"/>
      <c r="N26" s="104"/>
      <c r="O26" s="104"/>
      <c r="P26" s="104"/>
      <c r="Q26" s="104"/>
    </row>
    <row r="27" spans="1:17" s="98" customFormat="1" ht="18.95" customHeight="1" x14ac:dyDescent="0.25">
      <c r="A27"/>
      <c r="B27"/>
      <c r="C27"/>
      <c r="D27" s="104"/>
      <c r="E27" s="105"/>
      <c r="F27" s="106"/>
      <c r="G27" s="106"/>
      <c r="H27" s="104"/>
      <c r="I27" s="104"/>
      <c r="J27" s="104"/>
      <c r="K27" s="104"/>
      <c r="L27" s="104"/>
      <c r="M27" s="104"/>
      <c r="N27" s="104"/>
      <c r="O27" s="104"/>
      <c r="P27" s="104"/>
      <c r="Q27" s="104"/>
    </row>
    <row r="28" spans="1:17" s="98" customFormat="1" ht="18.95" customHeight="1" x14ac:dyDescent="0.25">
      <c r="A28"/>
      <c r="B28"/>
      <c r="C28"/>
      <c r="D28" s="104"/>
      <c r="E28" s="105"/>
      <c r="F28" s="106"/>
      <c r="G28" s="106"/>
      <c r="H28" s="104"/>
      <c r="I28" s="104"/>
      <c r="J28" s="104"/>
      <c r="K28" s="104"/>
      <c r="L28" s="104"/>
      <c r="M28" s="104"/>
      <c r="N28" s="104"/>
      <c r="O28" s="104"/>
      <c r="P28" s="104"/>
      <c r="Q28" s="104"/>
    </row>
    <row r="29" spans="1:17" s="98" customFormat="1" ht="18.95" customHeight="1" x14ac:dyDescent="0.25">
      <c r="A29"/>
      <c r="B29"/>
      <c r="C29"/>
      <c r="D29" s="104"/>
      <c r="E29" s="105"/>
      <c r="F29" s="106"/>
      <c r="G29" s="106"/>
      <c r="H29" s="104"/>
      <c r="I29" s="104"/>
      <c r="J29" s="104"/>
      <c r="K29" s="104"/>
      <c r="L29" s="104"/>
      <c r="M29" s="104"/>
      <c r="N29" s="104"/>
      <c r="O29" s="104"/>
      <c r="P29" s="104"/>
      <c r="Q29" s="104"/>
    </row>
    <row r="30" spans="1:17" s="98" customFormat="1" ht="18.95" customHeight="1" x14ac:dyDescent="0.25">
      <c r="A30"/>
      <c r="B30"/>
      <c r="C30"/>
      <c r="D30" s="104"/>
      <c r="E30" s="105"/>
      <c r="F30" s="106"/>
      <c r="G30" s="106"/>
      <c r="H30" s="104"/>
      <c r="I30" s="104"/>
      <c r="J30" s="104"/>
      <c r="K30" s="104"/>
      <c r="L30" s="104"/>
      <c r="M30" s="104"/>
      <c r="N30" s="104"/>
      <c r="O30" s="104"/>
      <c r="P30" s="104"/>
      <c r="Q30" s="104"/>
    </row>
    <row r="31" spans="1:17" s="98" customFormat="1" ht="18.95" customHeight="1" x14ac:dyDescent="0.25">
      <c r="A31"/>
      <c r="B31"/>
      <c r="C31"/>
      <c r="D31" s="104"/>
      <c r="E31" s="105"/>
      <c r="F31" s="106"/>
      <c r="G31" s="106"/>
      <c r="H31" s="104"/>
      <c r="I31" s="104"/>
      <c r="J31" s="104"/>
      <c r="K31" s="104"/>
      <c r="L31" s="104"/>
      <c r="M31" s="104"/>
      <c r="N31" s="104"/>
      <c r="O31" s="104"/>
      <c r="P31" s="104"/>
      <c r="Q31" s="104"/>
    </row>
    <row r="32" spans="1:17" s="98" customFormat="1" ht="18.95" customHeight="1" x14ac:dyDescent="0.25">
      <c r="A32"/>
      <c r="B32"/>
      <c r="C32"/>
      <c r="D32" s="104"/>
      <c r="E32" s="105"/>
      <c r="F32" s="106"/>
      <c r="G32" s="106"/>
      <c r="H32" s="104"/>
      <c r="I32" s="104"/>
      <c r="J32" s="104"/>
      <c r="K32" s="104"/>
      <c r="L32" s="104"/>
      <c r="M32" s="104"/>
      <c r="N32" s="104"/>
      <c r="O32" s="104"/>
      <c r="P32" s="104"/>
      <c r="Q32" s="104"/>
    </row>
    <row r="33" spans="1:17" s="98" customFormat="1" ht="18.95" customHeight="1" x14ac:dyDescent="0.25">
      <c r="A33"/>
      <c r="B33"/>
      <c r="C33"/>
      <c r="D33" s="104"/>
      <c r="E33" s="105"/>
      <c r="F33" s="106"/>
      <c r="G33" s="106"/>
      <c r="H33" s="104"/>
      <c r="I33" s="104"/>
      <c r="J33" s="104"/>
      <c r="K33" s="104"/>
      <c r="L33" s="104"/>
      <c r="M33" s="104"/>
      <c r="N33" s="104"/>
      <c r="O33" s="104"/>
      <c r="P33" s="104"/>
      <c r="Q33" s="104"/>
    </row>
    <row r="34" spans="1:17" s="98" customFormat="1" ht="18.95" customHeight="1" x14ac:dyDescent="0.25">
      <c r="A34"/>
      <c r="B34"/>
      <c r="C34"/>
      <c r="D34" s="104"/>
      <c r="E34" s="105"/>
      <c r="F34" s="106"/>
      <c r="G34" s="106"/>
      <c r="H34" s="104"/>
      <c r="I34" s="104"/>
      <c r="J34" s="104"/>
      <c r="K34" s="104"/>
      <c r="L34" s="104"/>
      <c r="M34" s="104"/>
      <c r="N34" s="104"/>
      <c r="O34" s="104"/>
      <c r="P34" s="104"/>
      <c r="Q34" s="104"/>
    </row>
    <row r="35" spans="1:17" s="98" customFormat="1" ht="18.95" customHeight="1" x14ac:dyDescent="0.25">
      <c r="A35"/>
      <c r="B35"/>
      <c r="C35"/>
      <c r="D35" s="104"/>
      <c r="E35" s="105"/>
      <c r="F35" s="106"/>
      <c r="G35" s="106"/>
      <c r="H35" s="104"/>
      <c r="I35" s="104"/>
      <c r="J35" s="104"/>
      <c r="K35" s="104"/>
      <c r="L35" s="104"/>
      <c r="M35" s="104"/>
      <c r="N35" s="104"/>
      <c r="O35" s="104"/>
      <c r="P35" s="104"/>
      <c r="Q35" s="104"/>
    </row>
    <row r="36" spans="1:17" s="98" customFormat="1" ht="18.95" customHeight="1" x14ac:dyDescent="0.25">
      <c r="A36"/>
      <c r="B36"/>
      <c r="C36"/>
      <c r="D36" s="104"/>
      <c r="E36" s="105"/>
      <c r="F36" s="106"/>
      <c r="G36" s="106"/>
      <c r="H36" s="104"/>
      <c r="I36" s="104"/>
      <c r="J36" s="104"/>
      <c r="K36" s="104"/>
      <c r="L36" s="104"/>
      <c r="M36" s="104"/>
      <c r="N36" s="104"/>
      <c r="O36" s="104"/>
      <c r="P36" s="104"/>
      <c r="Q36" s="104"/>
    </row>
    <row r="37" spans="1:17" s="98" customFormat="1" ht="18.95" customHeight="1" x14ac:dyDescent="0.25">
      <c r="A37"/>
      <c r="B37"/>
      <c r="C37"/>
      <c r="D37" s="104"/>
      <c r="E37" s="105"/>
      <c r="F37" s="106"/>
      <c r="G37" s="106"/>
      <c r="H37" s="104"/>
      <c r="I37" s="104"/>
      <c r="J37" s="104"/>
      <c r="K37" s="104"/>
      <c r="L37" s="104"/>
      <c r="M37" s="104"/>
      <c r="N37" s="104"/>
      <c r="O37" s="104"/>
      <c r="P37" s="104"/>
      <c r="Q37" s="104"/>
    </row>
    <row r="38" spans="1:17" s="98" customFormat="1" ht="18.95" customHeight="1" x14ac:dyDescent="0.25">
      <c r="A38"/>
      <c r="B38"/>
      <c r="C38"/>
      <c r="D38" s="104"/>
      <c r="E38" s="105"/>
      <c r="F38" s="106"/>
      <c r="G38" s="106"/>
      <c r="H38" s="104"/>
      <c r="I38" s="104"/>
      <c r="J38" s="104"/>
      <c r="K38" s="104"/>
      <c r="L38" s="104"/>
      <c r="M38" s="104"/>
      <c r="N38" s="104"/>
      <c r="O38" s="104"/>
      <c r="P38" s="104"/>
      <c r="Q38" s="104"/>
    </row>
    <row r="39" spans="1:17" s="98" customFormat="1" ht="18.95" customHeight="1" x14ac:dyDescent="0.25">
      <c r="A39"/>
      <c r="B39"/>
      <c r="C39"/>
      <c r="D39" s="104"/>
      <c r="E39" s="105"/>
      <c r="F39" s="106"/>
      <c r="G39" s="106"/>
      <c r="H39" s="104"/>
      <c r="I39" s="104"/>
      <c r="J39" s="104"/>
      <c r="K39" s="104"/>
      <c r="L39" s="104"/>
      <c r="M39" s="104"/>
      <c r="N39" s="104"/>
      <c r="O39" s="104"/>
      <c r="P39" s="104"/>
      <c r="Q39" s="104"/>
    </row>
    <row r="40" spans="1:17" s="98" customFormat="1" ht="18.95" customHeight="1" x14ac:dyDescent="0.25">
      <c r="A40"/>
      <c r="B40"/>
      <c r="C40"/>
      <c r="D40" s="104"/>
      <c r="E40" s="105"/>
      <c r="F40" s="106"/>
      <c r="G40" s="106"/>
      <c r="H40" s="104"/>
      <c r="I40" s="104"/>
      <c r="J40" s="104"/>
      <c r="K40" s="104"/>
      <c r="L40" s="104"/>
      <c r="M40" s="104"/>
      <c r="N40" s="104"/>
      <c r="O40" s="104"/>
      <c r="P40" s="104"/>
      <c r="Q40" s="104"/>
    </row>
    <row r="41" spans="1:17" s="98" customFormat="1" ht="18.95" customHeight="1" x14ac:dyDescent="0.25">
      <c r="A41"/>
      <c r="B41"/>
      <c r="C41"/>
      <c r="D41" s="104"/>
      <c r="E41" s="105"/>
      <c r="F41" s="106"/>
      <c r="G41" s="106"/>
      <c r="H41" s="104"/>
      <c r="I41" s="104"/>
      <c r="J41" s="104"/>
      <c r="K41" s="104"/>
      <c r="L41" s="104"/>
      <c r="M41" s="104"/>
      <c r="N41" s="104"/>
      <c r="O41" s="104"/>
      <c r="P41" s="104"/>
      <c r="Q41" s="104"/>
    </row>
    <row r="42" spans="1:17" s="98" customFormat="1" ht="18.95" customHeight="1" x14ac:dyDescent="0.25">
      <c r="A42"/>
      <c r="B42"/>
      <c r="C42"/>
      <c r="D42" s="104"/>
      <c r="E42" s="105"/>
      <c r="F42" s="106"/>
      <c r="G42" s="106"/>
      <c r="H42" s="104"/>
      <c r="I42" s="104"/>
      <c r="J42" s="104"/>
      <c r="K42" s="104"/>
      <c r="L42" s="104"/>
      <c r="M42" s="104"/>
      <c r="N42" s="104"/>
      <c r="O42" s="104"/>
      <c r="P42" s="104"/>
      <c r="Q42" s="104"/>
    </row>
    <row r="43" spans="1:17" s="98" customFormat="1" ht="18.95" customHeight="1" x14ac:dyDescent="0.25">
      <c r="A43"/>
      <c r="B43"/>
      <c r="C43"/>
      <c r="D43" s="104"/>
      <c r="E43" s="105"/>
      <c r="F43" s="106"/>
      <c r="G43" s="106"/>
      <c r="H43" s="104"/>
      <c r="I43" s="104"/>
      <c r="J43" s="104"/>
      <c r="K43" s="104"/>
      <c r="L43" s="104"/>
      <c r="M43" s="104"/>
      <c r="N43" s="104"/>
      <c r="O43" s="104"/>
      <c r="P43" s="104"/>
      <c r="Q43" s="104"/>
    </row>
    <row r="44" spans="1:17" s="98" customFormat="1" ht="18.95" customHeight="1" x14ac:dyDescent="0.25">
      <c r="A44"/>
      <c r="B44"/>
      <c r="C44"/>
      <c r="D44" s="104"/>
      <c r="E44" s="105"/>
      <c r="F44" s="106"/>
      <c r="G44" s="106"/>
      <c r="H44" s="104"/>
      <c r="I44" s="104"/>
      <c r="J44" s="104"/>
      <c r="K44" s="104"/>
      <c r="L44" s="104"/>
      <c r="M44" s="104"/>
      <c r="N44" s="104"/>
      <c r="O44" s="104"/>
      <c r="P44" s="104"/>
      <c r="Q44" s="104"/>
    </row>
    <row r="45" spans="1:17" s="98" customFormat="1" ht="18.95" customHeight="1" x14ac:dyDescent="0.25">
      <c r="A45"/>
      <c r="B45"/>
      <c r="C45"/>
      <c r="D45" s="104"/>
      <c r="E45" s="105"/>
      <c r="F45" s="106"/>
      <c r="G45" s="106"/>
      <c r="H45" s="104"/>
      <c r="I45" s="104"/>
      <c r="J45" s="104"/>
      <c r="K45" s="104"/>
      <c r="L45" s="104"/>
      <c r="M45" s="104"/>
      <c r="N45" s="104"/>
      <c r="O45" s="104"/>
      <c r="P45" s="104"/>
      <c r="Q45" s="104"/>
    </row>
    <row r="46" spans="1:17" s="98" customFormat="1" ht="18.95" customHeight="1" x14ac:dyDescent="0.25">
      <c r="A46"/>
      <c r="B46"/>
      <c r="C46"/>
      <c r="D46" s="104"/>
      <c r="E46" s="105"/>
      <c r="F46" s="106"/>
      <c r="G46" s="106"/>
      <c r="H46" s="104"/>
      <c r="I46" s="104"/>
      <c r="J46" s="104"/>
      <c r="K46" s="104"/>
      <c r="L46" s="104"/>
      <c r="M46" s="104"/>
      <c r="N46" s="104"/>
      <c r="O46" s="104"/>
      <c r="P46" s="104"/>
      <c r="Q46" s="104"/>
    </row>
    <row r="47" spans="1:17" s="98" customFormat="1" ht="18.95" customHeight="1" x14ac:dyDescent="0.25">
      <c r="A47"/>
      <c r="B47"/>
      <c r="C47"/>
      <c r="D47" s="104"/>
      <c r="E47" s="105"/>
      <c r="F47" s="106"/>
      <c r="G47" s="106"/>
      <c r="H47" s="104"/>
      <c r="I47" s="104"/>
      <c r="J47" s="104"/>
      <c r="K47" s="104"/>
      <c r="L47" s="104"/>
      <c r="M47" s="104"/>
      <c r="N47" s="104"/>
      <c r="O47" s="104"/>
      <c r="P47" s="104"/>
      <c r="Q47" s="104"/>
    </row>
    <row r="48" spans="1:17" s="98" customFormat="1" ht="18.95" customHeight="1" x14ac:dyDescent="0.25">
      <c r="A48"/>
      <c r="B48"/>
      <c r="C48"/>
      <c r="D48" s="104"/>
      <c r="E48" s="105"/>
      <c r="F48" s="106"/>
      <c r="G48" s="106"/>
      <c r="H48" s="104"/>
      <c r="I48" s="104"/>
      <c r="J48" s="104"/>
      <c r="K48" s="104"/>
      <c r="L48" s="104"/>
      <c r="M48" s="104"/>
      <c r="N48" s="104"/>
      <c r="O48" s="104"/>
      <c r="P48" s="104"/>
      <c r="Q48" s="104"/>
    </row>
    <row r="49" spans="1:17" s="98" customFormat="1" ht="18.95" customHeight="1" x14ac:dyDescent="0.25">
      <c r="A49"/>
      <c r="B49"/>
      <c r="C49"/>
      <c r="D49" s="104"/>
      <c r="E49" s="105"/>
      <c r="F49" s="106"/>
      <c r="G49" s="106"/>
      <c r="H49" s="104"/>
      <c r="I49" s="104"/>
      <c r="J49" s="104"/>
      <c r="K49" s="104"/>
      <c r="L49" s="104"/>
      <c r="M49" s="104"/>
      <c r="N49" s="104"/>
      <c r="O49" s="104"/>
      <c r="P49" s="104"/>
      <c r="Q49" s="104"/>
    </row>
    <row r="50" spans="1:17" s="98" customFormat="1" ht="18.95" customHeight="1" x14ac:dyDescent="0.25">
      <c r="A50"/>
      <c r="B50"/>
      <c r="C50"/>
      <c r="D50" s="104"/>
      <c r="E50" s="105"/>
      <c r="F50" s="106"/>
      <c r="G50" s="106"/>
      <c r="H50" s="104"/>
      <c r="I50" s="104"/>
      <c r="J50" s="104"/>
      <c r="K50" s="104"/>
      <c r="L50" s="104"/>
      <c r="M50" s="104"/>
      <c r="N50" s="104"/>
      <c r="O50" s="104"/>
      <c r="P50" s="104"/>
      <c r="Q50" s="104"/>
    </row>
    <row r="51" spans="1:17" s="98" customFormat="1" ht="18.95" customHeight="1" x14ac:dyDescent="0.25">
      <c r="A51"/>
      <c r="B51"/>
      <c r="C51"/>
      <c r="D51" s="104"/>
      <c r="E51" s="105"/>
      <c r="F51" s="106"/>
      <c r="G51" s="106"/>
      <c r="H51" s="104"/>
      <c r="I51" s="104"/>
      <c r="J51" s="104"/>
      <c r="K51" s="104"/>
      <c r="L51" s="104"/>
      <c r="M51" s="104"/>
      <c r="N51" s="104"/>
      <c r="O51" s="104"/>
      <c r="P51" s="104"/>
      <c r="Q51" s="104"/>
    </row>
    <row r="52" spans="1:17" s="98" customFormat="1" ht="18.95" customHeight="1" x14ac:dyDescent="0.25">
      <c r="A52"/>
      <c r="B52"/>
      <c r="C52"/>
      <c r="D52" s="104"/>
      <c r="E52" s="105"/>
      <c r="F52" s="106"/>
      <c r="G52" s="106"/>
      <c r="H52" s="104"/>
      <c r="I52" s="104"/>
      <c r="J52" s="104"/>
      <c r="K52" s="104"/>
      <c r="L52" s="104"/>
      <c r="M52" s="104"/>
      <c r="N52" s="104"/>
      <c r="O52" s="104"/>
      <c r="P52" s="104"/>
      <c r="Q52" s="104"/>
    </row>
    <row r="53" spans="1:17" s="98" customFormat="1" ht="18.95" customHeight="1" x14ac:dyDescent="0.25">
      <c r="A53"/>
      <c r="B53"/>
      <c r="C53"/>
      <c r="D53" s="104"/>
      <c r="E53" s="105"/>
      <c r="F53" s="106"/>
      <c r="G53" s="106"/>
      <c r="H53" s="104"/>
      <c r="I53" s="104"/>
      <c r="J53" s="104"/>
      <c r="K53" s="104"/>
      <c r="L53" s="104"/>
      <c r="M53" s="104"/>
      <c r="N53" s="104"/>
      <c r="O53" s="104"/>
      <c r="P53" s="104"/>
      <c r="Q53" s="104"/>
    </row>
    <row r="54" spans="1:17" s="98" customFormat="1" ht="18.95" customHeight="1" x14ac:dyDescent="0.25">
      <c r="A54"/>
      <c r="B54"/>
      <c r="C54"/>
      <c r="D54" s="104"/>
      <c r="E54" s="105"/>
      <c r="F54" s="106"/>
      <c r="G54" s="106"/>
      <c r="H54" s="104"/>
      <c r="I54" s="104"/>
      <c r="J54" s="104"/>
      <c r="K54" s="104"/>
      <c r="L54" s="104"/>
      <c r="M54" s="104"/>
      <c r="N54" s="104"/>
      <c r="O54" s="104"/>
      <c r="P54" s="104"/>
      <c r="Q54" s="104"/>
    </row>
    <row r="55" spans="1:17" s="98" customFormat="1" ht="18.95" customHeight="1" x14ac:dyDescent="0.25">
      <c r="A55"/>
      <c r="B55"/>
      <c r="C55"/>
      <c r="D55" s="104"/>
      <c r="E55" s="105"/>
      <c r="F55" s="106"/>
      <c r="G55" s="106"/>
      <c r="H55" s="104"/>
      <c r="I55" s="104"/>
      <c r="J55" s="104"/>
      <c r="K55" s="104"/>
      <c r="L55" s="104"/>
      <c r="M55" s="104"/>
      <c r="N55" s="104"/>
      <c r="O55" s="104"/>
      <c r="P55" s="104"/>
      <c r="Q55" s="104"/>
    </row>
    <row r="56" spans="1:17" s="98" customFormat="1" ht="18.95" customHeight="1" x14ac:dyDescent="0.25">
      <c r="A56"/>
      <c r="B56"/>
      <c r="C56"/>
      <c r="D56" s="104"/>
      <c r="E56" s="105"/>
      <c r="F56" s="106"/>
      <c r="G56" s="106"/>
      <c r="H56" s="104"/>
      <c r="I56" s="104"/>
      <c r="J56" s="104"/>
      <c r="K56" s="104"/>
      <c r="L56" s="104"/>
      <c r="M56" s="104"/>
      <c r="N56" s="104"/>
      <c r="O56" s="104"/>
      <c r="P56" s="104"/>
      <c r="Q56" s="104"/>
    </row>
    <row r="57" spans="1:17" s="98" customFormat="1" ht="18.95" customHeight="1" x14ac:dyDescent="0.25">
      <c r="A57"/>
      <c r="B57"/>
      <c r="C57"/>
      <c r="D57" s="104"/>
      <c r="E57" s="105"/>
      <c r="F57" s="106"/>
      <c r="G57" s="106"/>
      <c r="H57" s="104"/>
      <c r="I57" s="104"/>
      <c r="J57" s="104"/>
      <c r="K57" s="104"/>
      <c r="L57" s="104"/>
      <c r="M57" s="104"/>
      <c r="N57" s="104"/>
      <c r="O57" s="104"/>
      <c r="P57" s="104"/>
      <c r="Q57" s="104"/>
    </row>
    <row r="58" spans="1:17" s="98" customFormat="1" ht="18.95" customHeight="1" x14ac:dyDescent="0.25">
      <c r="A58"/>
      <c r="B58"/>
      <c r="C58"/>
      <c r="D58" s="104"/>
      <c r="E58" s="105"/>
      <c r="F58" s="106"/>
      <c r="G58" s="106"/>
      <c r="H58" s="104"/>
      <c r="I58" s="104"/>
      <c r="J58" s="104"/>
      <c r="K58" s="104"/>
      <c r="L58" s="104"/>
      <c r="M58" s="104"/>
      <c r="N58" s="104"/>
      <c r="O58" s="104"/>
      <c r="P58" s="104"/>
      <c r="Q58" s="104"/>
    </row>
    <row r="59" spans="1:17" s="98" customFormat="1" ht="18.95" customHeight="1" x14ac:dyDescent="0.25">
      <c r="A59"/>
      <c r="B59"/>
      <c r="C59"/>
      <c r="D59" s="104"/>
      <c r="E59" s="105"/>
      <c r="F59" s="106"/>
      <c r="G59" s="106"/>
      <c r="H59" s="104"/>
      <c r="I59" s="104"/>
      <c r="J59" s="104"/>
      <c r="K59" s="104"/>
      <c r="L59" s="104"/>
      <c r="M59" s="104"/>
      <c r="N59" s="104"/>
      <c r="O59" s="104"/>
      <c r="P59" s="104"/>
      <c r="Q59" s="104"/>
    </row>
    <row r="60" spans="1:17" s="98" customFormat="1" ht="18.95" customHeight="1" x14ac:dyDescent="0.25">
      <c r="A60"/>
      <c r="B60"/>
      <c r="C60"/>
      <c r="D60" s="104"/>
      <c r="E60" s="105"/>
      <c r="F60" s="106"/>
      <c r="G60" s="106"/>
      <c r="H60" s="104"/>
      <c r="I60" s="104"/>
      <c r="J60" s="104"/>
      <c r="K60" s="104"/>
      <c r="L60" s="104"/>
      <c r="M60" s="104"/>
      <c r="N60" s="104"/>
      <c r="O60" s="104"/>
      <c r="P60" s="104"/>
      <c r="Q60" s="104"/>
    </row>
    <row r="61" spans="1:17" s="98" customFormat="1" ht="18.95" customHeight="1" x14ac:dyDescent="0.25">
      <c r="A61"/>
      <c r="B61"/>
      <c r="C61"/>
      <c r="D61" s="104"/>
      <c r="E61" s="105"/>
      <c r="F61" s="106"/>
      <c r="G61" s="106"/>
      <c r="H61" s="104"/>
      <c r="I61" s="104"/>
      <c r="J61" s="104"/>
      <c r="K61" s="104"/>
      <c r="L61" s="104"/>
      <c r="M61" s="104"/>
      <c r="N61" s="104"/>
      <c r="O61" s="104"/>
      <c r="P61" s="104"/>
      <c r="Q61" s="104"/>
    </row>
    <row r="62" spans="1:17" s="98" customFormat="1" ht="18.95" customHeight="1" x14ac:dyDescent="0.25">
      <c r="A62"/>
      <c r="B62"/>
      <c r="C62"/>
      <c r="D62" s="104"/>
      <c r="E62" s="105"/>
      <c r="F62" s="106"/>
      <c r="G62" s="106"/>
      <c r="H62" s="104"/>
      <c r="I62" s="104"/>
      <c r="J62" s="104"/>
      <c r="K62" s="104"/>
      <c r="L62" s="104"/>
      <c r="M62" s="104"/>
      <c r="N62" s="104"/>
      <c r="O62" s="104"/>
      <c r="P62" s="104"/>
      <c r="Q62" s="104"/>
    </row>
    <row r="63" spans="1:17" s="98" customFormat="1" ht="18.95" customHeight="1" x14ac:dyDescent="0.25">
      <c r="A63"/>
      <c r="B63"/>
      <c r="C63"/>
      <c r="D63" s="104"/>
      <c r="E63" s="105"/>
      <c r="F63" s="106"/>
      <c r="G63" s="106"/>
      <c r="H63" s="104"/>
      <c r="I63" s="104"/>
      <c r="J63" s="104"/>
      <c r="K63" s="104"/>
      <c r="L63" s="104"/>
      <c r="M63" s="104"/>
      <c r="N63" s="104"/>
      <c r="O63" s="104"/>
      <c r="P63" s="104"/>
      <c r="Q63" s="104"/>
    </row>
    <row r="64" spans="1:17" s="98" customFormat="1" ht="18.95" customHeight="1" x14ac:dyDescent="0.25">
      <c r="A64"/>
      <c r="B64"/>
      <c r="C64"/>
      <c r="D64" s="104"/>
      <c r="E64" s="105"/>
      <c r="F64" s="106"/>
      <c r="G64" s="106"/>
      <c r="H64" s="104"/>
      <c r="I64" s="104"/>
      <c r="J64" s="104"/>
      <c r="K64" s="104"/>
      <c r="L64" s="104"/>
      <c r="M64" s="104"/>
      <c r="N64" s="104"/>
      <c r="O64" s="104"/>
      <c r="P64" s="104"/>
      <c r="Q64" s="104"/>
    </row>
    <row r="65" spans="1:17" s="98" customFormat="1" ht="18.95" customHeight="1" x14ac:dyDescent="0.25">
      <c r="A65"/>
      <c r="B65"/>
      <c r="C65"/>
      <c r="D65" s="104"/>
      <c r="E65" s="105"/>
      <c r="F65" s="106"/>
      <c r="G65" s="106"/>
      <c r="H65" s="104"/>
      <c r="I65" s="104"/>
      <c r="J65" s="104"/>
      <c r="K65" s="104"/>
      <c r="L65" s="104"/>
      <c r="M65" s="104"/>
      <c r="N65" s="104"/>
      <c r="O65" s="104"/>
      <c r="P65" s="104"/>
      <c r="Q65" s="104"/>
    </row>
    <row r="66" spans="1:17" s="98" customFormat="1" ht="18.95" customHeight="1" x14ac:dyDescent="0.25">
      <c r="A66"/>
      <c r="B66"/>
      <c r="C66"/>
      <c r="D66" s="104"/>
      <c r="E66" s="105"/>
      <c r="F66" s="106"/>
      <c r="G66" s="106"/>
      <c r="H66" s="104"/>
      <c r="I66" s="104"/>
      <c r="J66" s="104"/>
      <c r="K66" s="104"/>
      <c r="L66" s="104"/>
      <c r="M66" s="104"/>
      <c r="N66" s="104"/>
      <c r="O66" s="104"/>
      <c r="P66" s="104"/>
      <c r="Q66" s="104"/>
    </row>
    <row r="67" spans="1:17" s="98" customFormat="1" ht="18.95" customHeight="1" x14ac:dyDescent="0.25">
      <c r="A67"/>
      <c r="B67"/>
      <c r="C67"/>
      <c r="D67" s="104"/>
      <c r="E67" s="105"/>
      <c r="F67" s="106"/>
      <c r="G67" s="106"/>
      <c r="H67" s="104"/>
      <c r="I67" s="104"/>
      <c r="J67" s="104"/>
      <c r="K67" s="104"/>
      <c r="L67" s="104"/>
      <c r="M67" s="104"/>
      <c r="N67" s="104"/>
      <c r="O67" s="104"/>
      <c r="P67" s="104"/>
      <c r="Q67" s="104"/>
    </row>
    <row r="68" spans="1:17" s="98" customFormat="1" ht="18.95" customHeight="1" x14ac:dyDescent="0.25">
      <c r="A68"/>
      <c r="B68"/>
      <c r="C68"/>
      <c r="D68" s="104"/>
      <c r="E68" s="105"/>
      <c r="F68" s="106"/>
      <c r="G68" s="106"/>
      <c r="H68" s="104"/>
      <c r="I68" s="104"/>
      <c r="J68" s="104"/>
      <c r="K68" s="104"/>
      <c r="L68" s="104"/>
      <c r="M68" s="104"/>
      <c r="N68" s="104"/>
      <c r="O68" s="104"/>
      <c r="P68" s="104"/>
      <c r="Q68" s="104"/>
    </row>
    <row r="69" spans="1:17" s="98" customFormat="1" ht="18.95" customHeight="1" x14ac:dyDescent="0.25">
      <c r="A69"/>
      <c r="B69"/>
      <c r="C69"/>
      <c r="D69" s="104"/>
      <c r="E69" s="105"/>
      <c r="F69" s="106"/>
      <c r="G69" s="106"/>
      <c r="H69" s="104"/>
      <c r="I69" s="104"/>
      <c r="J69" s="104"/>
      <c r="K69" s="104"/>
      <c r="L69" s="104"/>
      <c r="M69" s="104"/>
      <c r="N69" s="104"/>
      <c r="O69" s="104"/>
      <c r="P69" s="104"/>
      <c r="Q69" s="104"/>
    </row>
    <row r="70" spans="1:17" s="98" customFormat="1" ht="18.95" customHeight="1" x14ac:dyDescent="0.25">
      <c r="A70"/>
      <c r="B70"/>
      <c r="C70"/>
      <c r="D70" s="104"/>
      <c r="E70" s="105"/>
      <c r="F70" s="106"/>
      <c r="G70" s="106"/>
      <c r="H70" s="104"/>
      <c r="I70" s="104"/>
      <c r="J70" s="104"/>
      <c r="K70" s="104"/>
      <c r="L70" s="104"/>
      <c r="M70" s="104"/>
      <c r="N70" s="104"/>
      <c r="O70" s="104"/>
      <c r="P70" s="104"/>
      <c r="Q70" s="104"/>
    </row>
    <row r="71" spans="1:17" s="98" customFormat="1" ht="18.95" customHeight="1" x14ac:dyDescent="0.25">
      <c r="A71"/>
      <c r="B71"/>
      <c r="C71"/>
      <c r="D71" s="104"/>
      <c r="E71" s="105"/>
      <c r="F71" s="106"/>
      <c r="G71" s="106"/>
      <c r="H71" s="104"/>
      <c r="I71" s="104"/>
      <c r="J71" s="104"/>
      <c r="K71" s="104"/>
      <c r="L71" s="104"/>
      <c r="M71" s="104"/>
      <c r="N71" s="104"/>
      <c r="O71" s="104"/>
      <c r="P71" s="104"/>
      <c r="Q71" s="104"/>
    </row>
    <row r="72" spans="1:17" s="98" customFormat="1" ht="18.95" customHeight="1" x14ac:dyDescent="0.25">
      <c r="A72"/>
      <c r="B72"/>
      <c r="C72"/>
      <c r="D72" s="104"/>
      <c r="E72" s="105"/>
      <c r="F72" s="106"/>
      <c r="G72" s="106"/>
      <c r="H72" s="104"/>
      <c r="I72" s="104"/>
      <c r="J72" s="104"/>
      <c r="K72" s="104"/>
      <c r="L72" s="104"/>
      <c r="M72" s="104"/>
      <c r="N72" s="104"/>
      <c r="O72" s="104"/>
      <c r="P72" s="104"/>
      <c r="Q72" s="104"/>
    </row>
    <row r="73" spans="1:17" s="98" customFormat="1" ht="18.95" customHeight="1" x14ac:dyDescent="0.25">
      <c r="A73"/>
      <c r="B73"/>
      <c r="C73"/>
      <c r="D73" s="104"/>
      <c r="E73" s="105"/>
      <c r="F73" s="106"/>
      <c r="G73" s="106"/>
      <c r="H73" s="104"/>
      <c r="I73" s="104"/>
      <c r="J73" s="104"/>
      <c r="K73" s="104"/>
      <c r="L73" s="104"/>
      <c r="M73" s="104"/>
      <c r="N73" s="104"/>
      <c r="O73" s="104"/>
      <c r="P73" s="104"/>
      <c r="Q73" s="104"/>
    </row>
    <row r="74" spans="1:17" s="98" customFormat="1" ht="18.95" customHeight="1" x14ac:dyDescent="0.25">
      <c r="A74"/>
      <c r="B74"/>
      <c r="C74"/>
      <c r="D74" s="104"/>
      <c r="E74" s="105"/>
      <c r="F74" s="106"/>
      <c r="G74" s="106"/>
      <c r="H74" s="104"/>
      <c r="I74" s="104"/>
      <c r="J74" s="104"/>
      <c r="K74" s="104"/>
      <c r="L74" s="104"/>
      <c r="M74" s="104"/>
      <c r="N74" s="104"/>
      <c r="O74" s="104"/>
      <c r="P74" s="104"/>
      <c r="Q74" s="104"/>
    </row>
    <row r="75" spans="1:17" s="98" customFormat="1" ht="18.95" customHeight="1" x14ac:dyDescent="0.25">
      <c r="A75"/>
      <c r="B75"/>
      <c r="C75"/>
      <c r="D75" s="104"/>
      <c r="E75" s="105"/>
      <c r="F75" s="106"/>
      <c r="G75" s="106"/>
      <c r="H75" s="104"/>
      <c r="I75" s="104"/>
      <c r="J75" s="104"/>
      <c r="K75" s="104"/>
      <c r="L75" s="104"/>
      <c r="M75" s="104"/>
      <c r="N75" s="104"/>
      <c r="O75" s="104"/>
      <c r="P75" s="104"/>
      <c r="Q75" s="104"/>
    </row>
    <row r="76" spans="1:17" s="98" customFormat="1" ht="18.95" customHeight="1" x14ac:dyDescent="0.25">
      <c r="A76"/>
      <c r="B76"/>
      <c r="C76"/>
      <c r="D76" s="104"/>
      <c r="E76" s="105"/>
      <c r="F76" s="106"/>
      <c r="G76" s="106"/>
      <c r="H76" s="104"/>
      <c r="I76" s="104"/>
      <c r="J76" s="104"/>
      <c r="K76" s="104"/>
      <c r="L76" s="104"/>
      <c r="M76" s="104"/>
      <c r="N76" s="104"/>
      <c r="O76" s="104"/>
      <c r="P76" s="104"/>
      <c r="Q76" s="104"/>
    </row>
    <row r="77" spans="1:17" s="98" customFormat="1" ht="18.95" customHeight="1" x14ac:dyDescent="0.25">
      <c r="A77"/>
      <c r="B77"/>
      <c r="C77"/>
      <c r="D77" s="104"/>
      <c r="E77" s="105"/>
      <c r="F77" s="106"/>
      <c r="G77" s="106"/>
      <c r="H77" s="104"/>
      <c r="I77" s="104"/>
      <c r="J77" s="104"/>
      <c r="K77" s="104"/>
      <c r="L77" s="104"/>
      <c r="M77" s="104"/>
      <c r="N77" s="104"/>
      <c r="O77" s="104"/>
      <c r="P77" s="104"/>
      <c r="Q77" s="104"/>
    </row>
    <row r="78" spans="1:17" s="98" customFormat="1" ht="18.95" customHeight="1" x14ac:dyDescent="0.25">
      <c r="A78"/>
      <c r="B78"/>
      <c r="C78"/>
      <c r="D78" s="104"/>
      <c r="E78" s="105"/>
      <c r="F78" s="106"/>
      <c r="G78" s="106"/>
      <c r="H78" s="104"/>
      <c r="I78" s="104"/>
      <c r="J78" s="104"/>
      <c r="K78" s="104"/>
      <c r="L78" s="104"/>
      <c r="M78" s="104"/>
      <c r="N78" s="104"/>
      <c r="O78" s="104"/>
      <c r="P78" s="104"/>
      <c r="Q78" s="104"/>
    </row>
    <row r="79" spans="1:17" s="98" customFormat="1" ht="18.95" customHeight="1" x14ac:dyDescent="0.25">
      <c r="A79"/>
      <c r="B79"/>
      <c r="C79"/>
      <c r="D79" s="104"/>
      <c r="E79" s="105"/>
      <c r="F79" s="106"/>
      <c r="G79" s="106"/>
      <c r="H79" s="104"/>
      <c r="I79" s="104"/>
      <c r="J79" s="104"/>
      <c r="K79" s="104"/>
      <c r="L79" s="104"/>
      <c r="M79" s="104"/>
      <c r="N79" s="104"/>
      <c r="O79" s="104"/>
      <c r="P79" s="104"/>
      <c r="Q79" s="104"/>
    </row>
    <row r="80" spans="1:17" s="98" customFormat="1" ht="18.95" customHeight="1" x14ac:dyDescent="0.25">
      <c r="A80"/>
      <c r="B80"/>
      <c r="C80"/>
      <c r="D80" s="104"/>
      <c r="E80" s="105"/>
      <c r="F80" s="106"/>
      <c r="G80" s="106"/>
      <c r="H80" s="104"/>
      <c r="I80" s="104"/>
      <c r="J80" s="104"/>
      <c r="K80" s="104"/>
      <c r="L80" s="104"/>
      <c r="M80" s="104"/>
      <c r="N80" s="104"/>
      <c r="O80" s="104"/>
      <c r="P80" s="104"/>
      <c r="Q80" s="104"/>
    </row>
    <row r="81" spans="1:17" s="98" customFormat="1" ht="18.95" customHeight="1" x14ac:dyDescent="0.25">
      <c r="A81"/>
      <c r="B81"/>
      <c r="C81"/>
      <c r="D81" s="104"/>
      <c r="E81" s="105"/>
      <c r="F81" s="106"/>
      <c r="G81" s="106"/>
      <c r="H81" s="104"/>
      <c r="I81" s="104"/>
      <c r="J81" s="104"/>
      <c r="K81" s="104"/>
      <c r="L81" s="104"/>
      <c r="M81" s="104"/>
      <c r="N81" s="104"/>
      <c r="O81" s="104"/>
      <c r="P81" s="104"/>
      <c r="Q81" s="104"/>
    </row>
    <row r="82" spans="1:17" s="98" customFormat="1" ht="18.95" customHeight="1" x14ac:dyDescent="0.25">
      <c r="A82"/>
      <c r="B82"/>
      <c r="C82"/>
      <c r="D82" s="104"/>
      <c r="E82" s="105"/>
      <c r="F82" s="106"/>
      <c r="G82" s="106"/>
      <c r="H82" s="104"/>
      <c r="I82" s="104"/>
      <c r="J82" s="104"/>
      <c r="K82" s="104"/>
      <c r="L82" s="104"/>
      <c r="M82" s="104"/>
      <c r="N82" s="104"/>
      <c r="O82" s="104"/>
      <c r="P82" s="104"/>
      <c r="Q82" s="104"/>
    </row>
    <row r="83" spans="1:17" s="98" customFormat="1" ht="18.95" customHeight="1" x14ac:dyDescent="0.25">
      <c r="A83"/>
      <c r="B83"/>
      <c r="C83"/>
      <c r="D83" s="104"/>
      <c r="E83" s="105"/>
      <c r="F83" s="106"/>
      <c r="G83" s="106"/>
      <c r="H83" s="104"/>
      <c r="I83" s="104"/>
      <c r="J83" s="104"/>
      <c r="K83" s="104"/>
      <c r="L83" s="104"/>
      <c r="M83" s="104"/>
      <c r="N83" s="104"/>
      <c r="O83" s="104"/>
      <c r="P83" s="104"/>
      <c r="Q83" s="104"/>
    </row>
    <row r="84" spans="1:17" s="98" customFormat="1" ht="18.95" customHeight="1" x14ac:dyDescent="0.25">
      <c r="A84"/>
      <c r="B84"/>
      <c r="C84"/>
      <c r="D84" s="104"/>
      <c r="E84" s="105"/>
      <c r="F84" s="106"/>
      <c r="G84" s="106"/>
      <c r="H84" s="104"/>
      <c r="I84" s="104"/>
      <c r="J84" s="104"/>
      <c r="K84" s="104"/>
      <c r="L84" s="104"/>
      <c r="M84" s="104"/>
      <c r="N84" s="104"/>
      <c r="O84" s="104"/>
      <c r="P84" s="104"/>
      <c r="Q84" s="104"/>
    </row>
    <row r="85" spans="1:17" s="98" customFormat="1" ht="18.95" customHeight="1" x14ac:dyDescent="0.25">
      <c r="A85"/>
      <c r="B85"/>
      <c r="C85"/>
      <c r="D85" s="104"/>
      <c r="E85" s="105"/>
      <c r="F85" s="106"/>
      <c r="G85" s="106"/>
      <c r="H85" s="104"/>
      <c r="I85" s="104"/>
      <c r="J85" s="104"/>
      <c r="K85" s="104"/>
      <c r="L85" s="104"/>
      <c r="M85" s="104"/>
      <c r="N85" s="104"/>
      <c r="O85" s="104"/>
      <c r="P85" s="104"/>
      <c r="Q85" s="104"/>
    </row>
    <row r="86" spans="1:17" s="98" customFormat="1" ht="18.95" customHeight="1" x14ac:dyDescent="0.25">
      <c r="A86"/>
      <c r="B86"/>
      <c r="C86"/>
      <c r="D86" s="104"/>
      <c r="E86" s="105"/>
      <c r="F86" s="106"/>
      <c r="G86" s="106"/>
      <c r="H86" s="104"/>
      <c r="I86" s="104"/>
      <c r="J86" s="104"/>
      <c r="K86" s="104"/>
      <c r="L86" s="104"/>
      <c r="M86" s="104"/>
      <c r="N86" s="104"/>
      <c r="O86" s="104"/>
      <c r="P86" s="104"/>
      <c r="Q86" s="104"/>
    </row>
    <row r="87" spans="1:17" s="98" customFormat="1" ht="18.95" customHeight="1" x14ac:dyDescent="0.25">
      <c r="A87"/>
      <c r="B87"/>
      <c r="C87"/>
      <c r="D87" s="104"/>
      <c r="E87" s="105"/>
      <c r="F87" s="106"/>
      <c r="G87" s="106"/>
      <c r="H87" s="104"/>
      <c r="I87" s="104"/>
      <c r="J87" s="104"/>
      <c r="K87" s="104"/>
      <c r="L87" s="104"/>
      <c r="M87" s="104"/>
      <c r="N87" s="104"/>
      <c r="O87" s="104"/>
      <c r="P87" s="104"/>
      <c r="Q87" s="104"/>
    </row>
    <row r="88" spans="1:17" s="98" customFormat="1" ht="18.95" customHeight="1" x14ac:dyDescent="0.25">
      <c r="A88"/>
      <c r="B88"/>
      <c r="C88"/>
      <c r="D88" s="104"/>
      <c r="E88" s="105"/>
      <c r="F88" s="106"/>
      <c r="G88" s="106"/>
      <c r="H88" s="104"/>
      <c r="I88" s="104"/>
      <c r="J88" s="104"/>
      <c r="K88" s="104"/>
      <c r="L88" s="104"/>
      <c r="M88" s="104"/>
      <c r="N88" s="104"/>
      <c r="O88" s="104"/>
      <c r="P88" s="104"/>
      <c r="Q88" s="104"/>
    </row>
    <row r="89" spans="1:17" s="98" customFormat="1" ht="18.95" customHeight="1" x14ac:dyDescent="0.25">
      <c r="A89"/>
      <c r="B89"/>
      <c r="C89"/>
      <c r="D89" s="104"/>
      <c r="E89" s="105"/>
      <c r="F89" s="106"/>
      <c r="G89" s="106"/>
      <c r="H89" s="104"/>
      <c r="I89" s="104"/>
      <c r="J89" s="104"/>
      <c r="K89" s="104"/>
      <c r="L89" s="104"/>
      <c r="M89" s="104"/>
      <c r="N89" s="104"/>
      <c r="O89" s="104"/>
      <c r="P89" s="104"/>
      <c r="Q89" s="104"/>
    </row>
    <row r="90" spans="1:17" s="98" customFormat="1" ht="18.95" customHeight="1" x14ac:dyDescent="0.25">
      <c r="A90"/>
      <c r="B90"/>
      <c r="C90"/>
      <c r="D90" s="104"/>
      <c r="E90" s="105"/>
      <c r="F90" s="106"/>
      <c r="G90" s="106"/>
      <c r="H90" s="104"/>
      <c r="I90" s="104"/>
      <c r="J90" s="104"/>
      <c r="K90" s="104"/>
      <c r="L90" s="104"/>
      <c r="M90" s="104"/>
      <c r="N90" s="104"/>
      <c r="O90" s="104"/>
      <c r="P90" s="104"/>
      <c r="Q90" s="104"/>
    </row>
    <row r="91" spans="1:17" s="98" customFormat="1" ht="18.95" customHeight="1" x14ac:dyDescent="0.25">
      <c r="A91"/>
      <c r="B91"/>
      <c r="C91"/>
      <c r="D91" s="104"/>
      <c r="E91" s="105"/>
      <c r="F91" s="106"/>
      <c r="G91" s="106"/>
      <c r="H91" s="104"/>
      <c r="I91" s="104"/>
      <c r="J91" s="104"/>
      <c r="K91" s="104"/>
      <c r="L91" s="104"/>
      <c r="M91" s="104"/>
      <c r="N91" s="104"/>
      <c r="O91" s="104"/>
      <c r="P91" s="104"/>
      <c r="Q91" s="104"/>
    </row>
    <row r="92" spans="1:17" s="98" customFormat="1" ht="18.95" customHeight="1" x14ac:dyDescent="0.25">
      <c r="A92"/>
      <c r="B92"/>
      <c r="C92"/>
      <c r="D92" s="104"/>
      <c r="E92" s="105"/>
      <c r="F92" s="106"/>
      <c r="G92" s="106"/>
      <c r="H92" s="104"/>
      <c r="I92" s="104"/>
      <c r="J92" s="104"/>
      <c r="K92" s="104"/>
      <c r="L92" s="104"/>
      <c r="M92" s="104"/>
      <c r="N92" s="104"/>
      <c r="O92" s="104"/>
      <c r="P92" s="104"/>
      <c r="Q92" s="104"/>
    </row>
    <row r="93" spans="1:17" s="98" customFormat="1" ht="18.95" customHeight="1" x14ac:dyDescent="0.25">
      <c r="A93"/>
      <c r="B93"/>
      <c r="C93"/>
      <c r="D93" s="104"/>
      <c r="E93" s="105"/>
      <c r="F93" s="106"/>
      <c r="G93" s="106"/>
      <c r="H93" s="104"/>
      <c r="I93" s="104"/>
      <c r="J93" s="104"/>
      <c r="K93" s="104"/>
      <c r="L93" s="104"/>
      <c r="M93" s="104"/>
      <c r="N93" s="104"/>
      <c r="O93" s="104"/>
      <c r="P93" s="104"/>
      <c r="Q93" s="104"/>
    </row>
    <row r="94" spans="1:17" s="98" customFormat="1" ht="18.95" customHeight="1" x14ac:dyDescent="0.25">
      <c r="A94"/>
      <c r="B94"/>
      <c r="C94"/>
      <c r="D94" s="104"/>
      <c r="E94" s="105"/>
      <c r="F94" s="106"/>
      <c r="G94" s="106"/>
      <c r="H94" s="104"/>
      <c r="I94" s="104"/>
      <c r="J94" s="104"/>
      <c r="K94" s="104"/>
      <c r="L94" s="104"/>
      <c r="M94" s="104"/>
      <c r="N94" s="104"/>
      <c r="O94" s="104"/>
      <c r="P94" s="104"/>
      <c r="Q94" s="104"/>
    </row>
    <row r="95" spans="1:17" s="98" customFormat="1" ht="18.95" customHeight="1" x14ac:dyDescent="0.25">
      <c r="A95"/>
      <c r="B95"/>
      <c r="C95"/>
      <c r="D95" s="104"/>
      <c r="E95" s="105"/>
      <c r="F95" s="106"/>
      <c r="G95" s="106"/>
      <c r="H95" s="104"/>
      <c r="I95" s="104"/>
      <c r="J95" s="104"/>
      <c r="K95" s="104"/>
      <c r="L95" s="104"/>
      <c r="M95" s="104"/>
      <c r="N95" s="104"/>
      <c r="O95" s="104"/>
      <c r="P95" s="104"/>
      <c r="Q95" s="104"/>
    </row>
    <row r="96" spans="1:17" s="98" customFormat="1" ht="18.95" customHeight="1" x14ac:dyDescent="0.25">
      <c r="A96"/>
      <c r="B96"/>
      <c r="C96"/>
      <c r="D96" s="104"/>
      <c r="E96" s="105"/>
      <c r="F96" s="106"/>
      <c r="G96" s="106"/>
      <c r="H96" s="104"/>
      <c r="I96" s="104"/>
      <c r="J96" s="104"/>
      <c r="K96" s="104"/>
      <c r="L96" s="104"/>
      <c r="M96" s="104"/>
      <c r="N96" s="104"/>
      <c r="O96" s="104"/>
      <c r="P96" s="104"/>
      <c r="Q96" s="104"/>
    </row>
    <row r="97" spans="1:17" s="98" customFormat="1" ht="18.95" customHeight="1" x14ac:dyDescent="0.25">
      <c r="A97"/>
      <c r="B97"/>
      <c r="C97"/>
      <c r="D97" s="104"/>
      <c r="E97" s="105"/>
      <c r="F97" s="106"/>
      <c r="G97" s="106"/>
      <c r="H97" s="104"/>
      <c r="I97" s="104"/>
      <c r="J97" s="104"/>
      <c r="K97" s="104"/>
      <c r="L97" s="104"/>
      <c r="M97" s="104"/>
      <c r="N97" s="104"/>
      <c r="O97" s="104"/>
      <c r="P97" s="104"/>
      <c r="Q97" s="104"/>
    </row>
    <row r="98" spans="1:17" s="98" customFormat="1" ht="18.95" customHeight="1" x14ac:dyDescent="0.25">
      <c r="A98"/>
      <c r="B98"/>
      <c r="C98"/>
      <c r="D98" s="104"/>
      <c r="E98" s="105"/>
      <c r="F98" s="106"/>
      <c r="G98" s="106"/>
      <c r="H98" s="104"/>
      <c r="I98" s="104"/>
      <c r="J98" s="104"/>
      <c r="K98" s="104"/>
      <c r="L98" s="104"/>
      <c r="M98" s="104"/>
      <c r="N98" s="104"/>
      <c r="O98" s="104"/>
      <c r="P98" s="104"/>
      <c r="Q98" s="104"/>
    </row>
    <row r="99" spans="1:17" s="98" customFormat="1" ht="18.95" customHeight="1" x14ac:dyDescent="0.25">
      <c r="A99"/>
      <c r="B99"/>
      <c r="C99"/>
      <c r="D99" s="104"/>
      <c r="E99" s="105"/>
      <c r="F99" s="106"/>
      <c r="G99" s="106"/>
      <c r="H99" s="104"/>
      <c r="I99" s="104"/>
      <c r="J99" s="104"/>
      <c r="K99" s="104"/>
      <c r="L99" s="104"/>
      <c r="M99" s="104"/>
      <c r="N99" s="104"/>
      <c r="O99" s="104"/>
      <c r="P99" s="104"/>
      <c r="Q99" s="104"/>
    </row>
    <row r="100" spans="1:17" s="98" customFormat="1" ht="18.95" customHeight="1" x14ac:dyDescent="0.25">
      <c r="A100"/>
      <c r="B100"/>
      <c r="C100"/>
      <c r="D100" s="104"/>
      <c r="E100" s="105"/>
      <c r="F100" s="106"/>
      <c r="G100" s="106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</row>
    <row r="101" spans="1:17" s="98" customFormat="1" ht="18.95" customHeight="1" x14ac:dyDescent="0.25">
      <c r="A101"/>
      <c r="B101"/>
      <c r="C101"/>
      <c r="D101" s="104"/>
      <c r="E101" s="105"/>
      <c r="F101" s="106"/>
      <c r="G101" s="106"/>
      <c r="H101" s="104"/>
      <c r="I101" s="104"/>
      <c r="J101" s="104"/>
      <c r="K101" s="104"/>
      <c r="L101" s="104"/>
      <c r="M101" s="104"/>
      <c r="N101" s="104"/>
      <c r="O101" s="104"/>
      <c r="P101" s="104"/>
      <c r="Q101" s="104"/>
    </row>
    <row r="102" spans="1:17" s="98" customFormat="1" ht="18.95" customHeight="1" x14ac:dyDescent="0.25">
      <c r="A102"/>
      <c r="B102"/>
      <c r="C102"/>
      <c r="D102" s="104"/>
      <c r="E102" s="105"/>
      <c r="F102" s="106"/>
      <c r="G102" s="106"/>
      <c r="H102" s="104"/>
      <c r="I102" s="104"/>
      <c r="J102" s="104"/>
      <c r="K102" s="104"/>
      <c r="L102" s="104"/>
      <c r="M102" s="104"/>
      <c r="N102" s="104"/>
      <c r="O102" s="104"/>
      <c r="P102" s="104"/>
      <c r="Q102" s="104"/>
    </row>
    <row r="103" spans="1:17" s="98" customFormat="1" ht="18.95" customHeight="1" x14ac:dyDescent="0.25">
      <c r="A103"/>
      <c r="B103"/>
      <c r="C103"/>
      <c r="D103" s="104"/>
      <c r="E103" s="105"/>
      <c r="F103" s="106"/>
      <c r="G103" s="106"/>
      <c r="H103" s="104"/>
      <c r="I103" s="104"/>
      <c r="J103" s="104"/>
      <c r="K103" s="104"/>
      <c r="L103" s="104"/>
      <c r="M103" s="104"/>
      <c r="N103" s="104"/>
      <c r="O103" s="104"/>
      <c r="P103" s="104"/>
      <c r="Q103" s="104"/>
    </row>
    <row r="104" spans="1:17" s="98" customFormat="1" ht="18.95" customHeight="1" x14ac:dyDescent="0.25">
      <c r="A104"/>
      <c r="B104"/>
      <c r="C104"/>
      <c r="D104" s="104"/>
      <c r="E104" s="105"/>
      <c r="F104" s="106"/>
      <c r="G104" s="106"/>
      <c r="H104" s="104"/>
      <c r="I104" s="104"/>
      <c r="J104" s="104"/>
      <c r="K104" s="104"/>
      <c r="L104" s="104"/>
      <c r="M104" s="104"/>
      <c r="N104" s="104"/>
      <c r="O104" s="104"/>
      <c r="P104" s="104"/>
      <c r="Q104" s="104"/>
    </row>
    <row r="105" spans="1:17" s="98" customFormat="1" ht="18.95" customHeight="1" x14ac:dyDescent="0.25">
      <c r="A105"/>
      <c r="B105"/>
      <c r="C105"/>
      <c r="D105" s="104"/>
      <c r="E105" s="105"/>
      <c r="F105" s="106"/>
      <c r="G105" s="106"/>
      <c r="H105" s="104"/>
      <c r="I105" s="104"/>
      <c r="J105" s="104"/>
      <c r="K105" s="104"/>
      <c r="L105" s="104"/>
      <c r="M105" s="104"/>
      <c r="N105" s="104"/>
      <c r="O105" s="104"/>
      <c r="P105" s="104"/>
      <c r="Q105" s="104"/>
    </row>
    <row r="106" spans="1:17" s="98" customFormat="1" ht="18.95" customHeight="1" x14ac:dyDescent="0.25">
      <c r="A106"/>
      <c r="B106"/>
      <c r="C106"/>
      <c r="D106" s="104"/>
      <c r="E106" s="105"/>
      <c r="F106" s="106"/>
      <c r="G106" s="106"/>
      <c r="H106" s="104"/>
      <c r="I106" s="104"/>
      <c r="J106" s="104"/>
      <c r="K106" s="104"/>
      <c r="L106" s="104"/>
      <c r="M106" s="104"/>
      <c r="N106" s="104"/>
      <c r="O106" s="104"/>
      <c r="P106" s="104"/>
      <c r="Q106" s="104"/>
    </row>
    <row r="107" spans="1:17" s="98" customFormat="1" ht="18.95" customHeight="1" x14ac:dyDescent="0.25">
      <c r="A107"/>
      <c r="B107"/>
      <c r="C107"/>
      <c r="D107" s="104"/>
      <c r="E107" s="105"/>
      <c r="F107" s="106"/>
      <c r="G107" s="106"/>
      <c r="H107" s="104"/>
      <c r="I107" s="104"/>
      <c r="J107" s="104"/>
      <c r="K107" s="104"/>
      <c r="L107" s="104"/>
      <c r="M107" s="104"/>
      <c r="N107" s="104"/>
      <c r="O107" s="104"/>
      <c r="P107" s="104"/>
      <c r="Q107" s="104"/>
    </row>
    <row r="108" spans="1:17" s="98" customFormat="1" ht="18.95" customHeight="1" x14ac:dyDescent="0.25">
      <c r="A108"/>
      <c r="B108"/>
      <c r="C108"/>
      <c r="D108" s="104"/>
      <c r="E108" s="105"/>
      <c r="F108" s="106"/>
      <c r="G108" s="106"/>
      <c r="H108" s="104"/>
      <c r="I108" s="104"/>
      <c r="J108" s="104"/>
      <c r="K108" s="104"/>
      <c r="L108" s="104"/>
      <c r="M108" s="104"/>
      <c r="N108" s="104"/>
      <c r="O108" s="104"/>
      <c r="P108" s="104"/>
      <c r="Q108" s="104"/>
    </row>
    <row r="109" spans="1:17" s="98" customFormat="1" ht="18.95" customHeight="1" x14ac:dyDescent="0.25">
      <c r="A109"/>
      <c r="B109"/>
      <c r="C109"/>
      <c r="D109" s="104"/>
      <c r="E109" s="105"/>
      <c r="F109" s="106"/>
      <c r="G109" s="106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</row>
    <row r="110" spans="1:17" s="98" customFormat="1" ht="18.95" customHeight="1" x14ac:dyDescent="0.25">
      <c r="A110"/>
      <c r="B110"/>
      <c r="C110"/>
      <c r="D110" s="104"/>
      <c r="E110" s="105"/>
      <c r="F110" s="106"/>
      <c r="G110" s="106"/>
      <c r="H110" s="104"/>
      <c r="I110" s="104"/>
      <c r="J110" s="104"/>
      <c r="K110" s="104"/>
      <c r="L110" s="104"/>
      <c r="M110" s="104"/>
      <c r="N110" s="104"/>
      <c r="O110" s="104"/>
      <c r="P110" s="104"/>
      <c r="Q110" s="104"/>
    </row>
    <row r="111" spans="1:17" s="98" customFormat="1" ht="18.95" customHeight="1" x14ac:dyDescent="0.25">
      <c r="A111"/>
      <c r="B111"/>
      <c r="C111"/>
      <c r="D111" s="104"/>
      <c r="E111" s="105"/>
      <c r="F111" s="106"/>
      <c r="G111" s="106"/>
      <c r="H111" s="104"/>
      <c r="I111" s="104"/>
      <c r="J111" s="104"/>
      <c r="K111" s="104"/>
      <c r="L111" s="104"/>
      <c r="M111" s="104"/>
      <c r="N111" s="104"/>
      <c r="O111" s="104"/>
      <c r="P111" s="104"/>
      <c r="Q111" s="104"/>
    </row>
    <row r="112" spans="1:17" s="98" customFormat="1" ht="18.95" customHeight="1" x14ac:dyDescent="0.25">
      <c r="A112"/>
      <c r="B112"/>
      <c r="C112"/>
      <c r="D112" s="104"/>
      <c r="E112" s="105"/>
      <c r="F112" s="106"/>
      <c r="G112" s="106"/>
      <c r="H112" s="104"/>
      <c r="I112" s="104"/>
      <c r="J112" s="104"/>
      <c r="K112" s="104"/>
      <c r="L112" s="104"/>
      <c r="M112" s="104"/>
      <c r="N112" s="104"/>
      <c r="O112" s="104"/>
      <c r="P112" s="104"/>
      <c r="Q112" s="104"/>
    </row>
    <row r="113" spans="1:17" s="98" customFormat="1" ht="18.95" customHeight="1" x14ac:dyDescent="0.25">
      <c r="A113"/>
      <c r="B113"/>
      <c r="C113"/>
      <c r="D113" s="104"/>
      <c r="E113" s="105"/>
      <c r="F113" s="106"/>
      <c r="G113" s="106"/>
      <c r="H113" s="104"/>
      <c r="I113" s="104"/>
      <c r="J113" s="104"/>
      <c r="K113" s="104"/>
      <c r="L113" s="104"/>
      <c r="M113" s="104"/>
      <c r="N113" s="104"/>
      <c r="O113" s="104"/>
      <c r="P113" s="104"/>
      <c r="Q113" s="104"/>
    </row>
    <row r="114" spans="1:17" s="98" customFormat="1" ht="18.95" customHeight="1" x14ac:dyDescent="0.25">
      <c r="A114"/>
      <c r="B114"/>
      <c r="C114"/>
      <c r="D114" s="104"/>
      <c r="E114" s="105"/>
      <c r="F114" s="106"/>
      <c r="G114" s="106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</row>
    <row r="115" spans="1:17" s="98" customFormat="1" ht="18.95" customHeight="1" x14ac:dyDescent="0.25">
      <c r="A115"/>
      <c r="B115"/>
      <c r="C115"/>
      <c r="D115" s="104"/>
      <c r="E115" s="105"/>
      <c r="F115" s="106"/>
      <c r="G115" s="106"/>
      <c r="H115" s="104"/>
      <c r="I115" s="104"/>
      <c r="J115" s="104"/>
      <c r="K115" s="104"/>
      <c r="L115" s="104"/>
      <c r="M115" s="104"/>
      <c r="N115" s="104"/>
      <c r="O115" s="104"/>
      <c r="P115" s="104"/>
      <c r="Q115" s="104"/>
    </row>
    <row r="116" spans="1:17" s="98" customFormat="1" ht="18.95" customHeight="1" x14ac:dyDescent="0.25">
      <c r="A116"/>
      <c r="B116"/>
      <c r="C116"/>
      <c r="D116" s="104"/>
      <c r="E116" s="105"/>
      <c r="F116" s="106"/>
      <c r="G116" s="106"/>
      <c r="H116" s="104"/>
      <c r="I116" s="104"/>
      <c r="J116" s="104"/>
      <c r="K116" s="104"/>
      <c r="L116" s="104"/>
      <c r="M116" s="104"/>
      <c r="N116" s="104"/>
      <c r="O116" s="104"/>
      <c r="P116" s="104"/>
      <c r="Q116" s="104"/>
    </row>
    <row r="117" spans="1:17" s="98" customFormat="1" ht="18.95" customHeight="1" x14ac:dyDescent="0.25">
      <c r="A117"/>
      <c r="B117"/>
      <c r="C117"/>
      <c r="D117" s="104"/>
      <c r="E117" s="105"/>
      <c r="F117" s="106"/>
      <c r="G117" s="106"/>
      <c r="H117" s="104"/>
      <c r="I117" s="104"/>
      <c r="J117" s="104"/>
      <c r="K117" s="104"/>
      <c r="L117" s="104"/>
      <c r="M117" s="104"/>
      <c r="N117" s="104"/>
      <c r="O117" s="104"/>
      <c r="P117" s="104"/>
      <c r="Q117" s="104"/>
    </row>
    <row r="118" spans="1:17" s="98" customFormat="1" ht="18.95" customHeight="1" x14ac:dyDescent="0.25">
      <c r="A118"/>
      <c r="B118"/>
      <c r="C118"/>
      <c r="D118" s="104"/>
      <c r="E118" s="105"/>
      <c r="F118" s="106"/>
      <c r="G118" s="106"/>
      <c r="H118" s="104"/>
      <c r="I118" s="104"/>
      <c r="J118" s="104"/>
      <c r="K118" s="104"/>
      <c r="L118" s="104"/>
      <c r="M118" s="104"/>
      <c r="N118" s="104"/>
      <c r="O118" s="104"/>
      <c r="P118" s="104"/>
      <c r="Q118" s="104"/>
    </row>
    <row r="119" spans="1:17" s="98" customFormat="1" ht="18.95" customHeight="1" x14ac:dyDescent="0.25">
      <c r="A119"/>
      <c r="B119"/>
      <c r="C119"/>
      <c r="D119" s="104"/>
      <c r="E119" s="105"/>
      <c r="F119" s="106"/>
      <c r="G119" s="106"/>
      <c r="H119" s="104"/>
      <c r="I119" s="104"/>
      <c r="J119" s="104"/>
      <c r="K119" s="104"/>
      <c r="L119" s="104"/>
      <c r="M119" s="104"/>
      <c r="N119" s="104"/>
      <c r="O119" s="104"/>
      <c r="P119" s="104"/>
      <c r="Q119" s="104"/>
    </row>
    <row r="120" spans="1:17" s="98" customFormat="1" ht="18.95" customHeight="1" x14ac:dyDescent="0.25">
      <c r="A120"/>
      <c r="B120"/>
      <c r="C120"/>
      <c r="D120" s="104"/>
      <c r="E120" s="105"/>
      <c r="F120" s="106"/>
      <c r="G120" s="106"/>
      <c r="H120" s="104"/>
      <c r="I120" s="104"/>
      <c r="J120" s="104"/>
      <c r="K120" s="104"/>
      <c r="L120" s="104"/>
      <c r="M120" s="104"/>
      <c r="N120" s="104"/>
      <c r="O120" s="104"/>
      <c r="P120" s="104"/>
      <c r="Q120" s="104"/>
    </row>
    <row r="121" spans="1:17" s="98" customFormat="1" ht="18.95" customHeight="1" x14ac:dyDescent="0.25">
      <c r="A121"/>
      <c r="B121"/>
      <c r="C121"/>
      <c r="D121" s="104"/>
      <c r="E121" s="105"/>
      <c r="F121" s="106"/>
      <c r="G121" s="106"/>
      <c r="H121" s="104"/>
      <c r="I121" s="104"/>
      <c r="J121" s="104"/>
      <c r="K121" s="104"/>
      <c r="L121" s="104"/>
      <c r="M121" s="104"/>
      <c r="N121" s="104"/>
      <c r="O121" s="104"/>
      <c r="P121" s="104"/>
      <c r="Q121" s="104"/>
    </row>
    <row r="122" spans="1:17" s="98" customFormat="1" ht="18.95" customHeight="1" x14ac:dyDescent="0.25">
      <c r="A122"/>
      <c r="B122"/>
      <c r="C122"/>
      <c r="D122" s="104"/>
      <c r="E122" s="105"/>
      <c r="F122" s="106"/>
      <c r="G122" s="106"/>
      <c r="H122" s="104"/>
      <c r="I122" s="104"/>
      <c r="J122" s="104"/>
      <c r="K122" s="104"/>
      <c r="L122" s="104"/>
      <c r="M122" s="104"/>
      <c r="N122" s="104"/>
      <c r="O122" s="104"/>
      <c r="P122" s="104"/>
      <c r="Q122" s="104"/>
    </row>
    <row r="123" spans="1:17" s="98" customFormat="1" ht="18.95" customHeight="1" x14ac:dyDescent="0.25">
      <c r="A123"/>
      <c r="B123"/>
      <c r="C123"/>
      <c r="D123" s="104"/>
      <c r="E123" s="105"/>
      <c r="F123" s="106"/>
      <c r="G123" s="106"/>
      <c r="H123" s="104"/>
      <c r="I123" s="104"/>
      <c r="J123" s="104"/>
      <c r="K123" s="104"/>
      <c r="L123" s="104"/>
      <c r="M123" s="104"/>
      <c r="N123" s="104"/>
      <c r="O123" s="104"/>
      <c r="P123" s="104"/>
      <c r="Q123" s="104"/>
    </row>
    <row r="124" spans="1:17" s="98" customFormat="1" ht="18.95" customHeight="1" x14ac:dyDescent="0.25">
      <c r="A124"/>
      <c r="B124"/>
      <c r="C124"/>
      <c r="D124" s="104"/>
      <c r="E124" s="105"/>
      <c r="F124" s="106"/>
      <c r="G124" s="106"/>
      <c r="H124" s="104"/>
      <c r="I124" s="104"/>
      <c r="J124" s="104"/>
      <c r="K124" s="104"/>
      <c r="L124" s="104"/>
      <c r="M124" s="104"/>
      <c r="N124" s="104"/>
      <c r="O124" s="104"/>
      <c r="P124" s="104"/>
      <c r="Q124" s="104"/>
    </row>
    <row r="125" spans="1:17" s="98" customFormat="1" ht="18.95" customHeight="1" x14ac:dyDescent="0.25">
      <c r="A125"/>
      <c r="B125"/>
      <c r="C125"/>
      <c r="D125" s="104"/>
      <c r="E125" s="105"/>
      <c r="F125" s="106"/>
      <c r="G125" s="106"/>
      <c r="H125" s="104"/>
      <c r="I125" s="104"/>
      <c r="J125" s="104"/>
      <c r="K125" s="104"/>
      <c r="L125" s="104"/>
      <c r="M125" s="104"/>
      <c r="N125" s="104"/>
      <c r="O125" s="104"/>
      <c r="P125" s="104"/>
      <c r="Q125" s="104"/>
    </row>
    <row r="126" spans="1:17" s="98" customFormat="1" ht="18.95" customHeight="1" x14ac:dyDescent="0.25">
      <c r="A126"/>
      <c r="B126"/>
      <c r="C126"/>
      <c r="D126" s="104"/>
      <c r="E126" s="105"/>
      <c r="F126" s="106"/>
      <c r="G126" s="106"/>
      <c r="H126" s="104"/>
      <c r="I126" s="104"/>
      <c r="J126" s="104"/>
      <c r="K126" s="104"/>
      <c r="L126" s="104"/>
      <c r="M126" s="104"/>
      <c r="N126" s="104"/>
      <c r="O126" s="104"/>
      <c r="P126" s="104"/>
      <c r="Q126" s="104"/>
    </row>
    <row r="127" spans="1:17" s="98" customFormat="1" ht="18.95" customHeight="1" x14ac:dyDescent="0.25">
      <c r="A127"/>
      <c r="B127"/>
      <c r="C127"/>
      <c r="D127" s="104"/>
      <c r="E127" s="105"/>
      <c r="F127" s="106"/>
      <c r="G127" s="106"/>
      <c r="H127" s="104"/>
      <c r="I127" s="104"/>
      <c r="J127" s="104"/>
      <c r="K127" s="104"/>
      <c r="L127" s="104"/>
      <c r="M127" s="104"/>
      <c r="N127" s="104"/>
      <c r="O127" s="104"/>
      <c r="P127" s="104"/>
      <c r="Q127" s="104"/>
    </row>
    <row r="128" spans="1:17" s="98" customFormat="1" ht="18.95" customHeight="1" x14ac:dyDescent="0.25">
      <c r="A128"/>
      <c r="B128"/>
      <c r="C128"/>
      <c r="D128" s="104"/>
      <c r="E128" s="105"/>
      <c r="F128" s="106"/>
      <c r="G128" s="106"/>
      <c r="H128" s="104"/>
      <c r="I128" s="104"/>
      <c r="J128" s="104"/>
      <c r="K128" s="104"/>
      <c r="L128" s="104"/>
      <c r="M128" s="104"/>
      <c r="N128" s="104"/>
      <c r="O128" s="104"/>
      <c r="P128" s="104"/>
      <c r="Q128" s="104"/>
    </row>
    <row r="129" spans="1:17" s="98" customFormat="1" ht="18.95" customHeight="1" x14ac:dyDescent="0.25">
      <c r="A129"/>
      <c r="B129"/>
      <c r="C129"/>
      <c r="D129" s="104"/>
      <c r="E129" s="105"/>
      <c r="F129" s="106"/>
      <c r="G129" s="106"/>
      <c r="H129" s="104"/>
      <c r="I129" s="104"/>
      <c r="J129" s="104"/>
      <c r="K129" s="104"/>
      <c r="L129" s="104"/>
      <c r="M129" s="104"/>
      <c r="N129" s="104"/>
      <c r="O129" s="104"/>
      <c r="P129" s="104"/>
      <c r="Q129" s="104"/>
    </row>
    <row r="130" spans="1:17" s="98" customFormat="1" ht="18.95" customHeight="1" x14ac:dyDescent="0.25">
      <c r="A130"/>
      <c r="B130"/>
      <c r="C130"/>
      <c r="D130" s="104"/>
      <c r="E130" s="105"/>
      <c r="F130" s="106"/>
      <c r="G130" s="106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</row>
    <row r="131" spans="1:17" s="98" customFormat="1" ht="18.95" customHeight="1" x14ac:dyDescent="0.25">
      <c r="A131"/>
      <c r="B131"/>
      <c r="C131"/>
      <c r="D131" s="104"/>
      <c r="E131" s="105"/>
      <c r="F131" s="106"/>
      <c r="G131" s="106"/>
      <c r="H131" s="104"/>
      <c r="I131" s="104"/>
      <c r="J131" s="104"/>
      <c r="K131" s="104"/>
      <c r="L131" s="104"/>
      <c r="M131" s="104"/>
      <c r="N131" s="104"/>
      <c r="O131" s="104"/>
      <c r="P131" s="104"/>
      <c r="Q131" s="104"/>
    </row>
    <row r="132" spans="1:17" s="98" customFormat="1" ht="18.95" customHeight="1" x14ac:dyDescent="0.25">
      <c r="A132"/>
      <c r="B132"/>
      <c r="C132"/>
      <c r="D132" s="104"/>
      <c r="E132" s="105"/>
      <c r="F132" s="106"/>
      <c r="G132" s="106"/>
      <c r="H132" s="104"/>
      <c r="I132" s="104"/>
      <c r="J132" s="104"/>
      <c r="K132" s="104"/>
      <c r="L132" s="104"/>
      <c r="M132" s="104"/>
      <c r="N132" s="104"/>
      <c r="O132" s="104"/>
      <c r="P132" s="104"/>
      <c r="Q132" s="104"/>
    </row>
    <row r="133" spans="1:17" s="98" customFormat="1" ht="18.95" customHeight="1" x14ac:dyDescent="0.25">
      <c r="A133"/>
      <c r="B133"/>
      <c r="C133"/>
      <c r="D133" s="104"/>
      <c r="E133" s="105"/>
      <c r="F133" s="106"/>
      <c r="G133" s="106"/>
      <c r="H133" s="104"/>
      <c r="I133" s="104"/>
      <c r="J133" s="104"/>
      <c r="K133" s="104"/>
      <c r="L133" s="104"/>
      <c r="M133" s="104"/>
      <c r="N133" s="104"/>
      <c r="O133" s="104"/>
      <c r="P133" s="104"/>
      <c r="Q133" s="104"/>
    </row>
    <row r="134" spans="1:17" s="98" customFormat="1" ht="18.95" customHeight="1" x14ac:dyDescent="0.25">
      <c r="A134"/>
      <c r="B134"/>
      <c r="C134"/>
      <c r="D134" s="104"/>
      <c r="E134" s="105"/>
      <c r="F134" s="106"/>
      <c r="G134" s="106"/>
      <c r="H134" s="104"/>
      <c r="I134" s="104"/>
      <c r="J134" s="104"/>
      <c r="K134" s="104"/>
      <c r="L134" s="104"/>
      <c r="M134" s="104"/>
      <c r="N134" s="104"/>
      <c r="O134" s="104"/>
      <c r="P134" s="104"/>
      <c r="Q134" s="104"/>
    </row>
  </sheetData>
  <conditionalFormatting sqref="A7:A8">
    <cfRule type="expression" dxfId="27" priority="20" stopIfTrue="1">
      <formula>$Q7&gt;=1</formula>
    </cfRule>
  </conditionalFormatting>
  <conditionalFormatting sqref="A10:D11 A9:B9 D9">
    <cfRule type="expression" dxfId="26" priority="25" stopIfTrue="1">
      <formula>$Q9&gt;=1</formula>
    </cfRule>
  </conditionalFormatting>
  <conditionalFormatting sqref="E9:E11">
    <cfRule type="expression" dxfId="25" priority="22" stopIfTrue="1">
      <formula>AND(ROUNDDOWN(($A$4-E9)/365.25,0)&lt;=13,G9&lt;&gt;"OK")</formula>
    </cfRule>
    <cfRule type="expression" dxfId="24" priority="23" stopIfTrue="1">
      <formula>AND(ROUNDDOWN(($A$4-E9)/365.25,0)&lt;=14,G9&lt;&gt;"OK")</formula>
    </cfRule>
    <cfRule type="expression" dxfId="23" priority="24" stopIfTrue="1">
      <formula>AND(ROUNDDOWN(($A$4-E9)/365.25,0)&lt;=17,G9&lt;&gt;"OK")</formula>
    </cfRule>
  </conditionalFormatting>
  <conditionalFormatting sqref="J7:J11">
    <cfRule type="cellIs" dxfId="22" priority="21" stopIfTrue="1" operator="equal">
      <formula>"Z"</formula>
    </cfRule>
  </conditionalFormatting>
  <conditionalFormatting sqref="B8 D8">
    <cfRule type="expression" dxfId="21" priority="14" stopIfTrue="1">
      <formula>$Q8&gt;=1</formula>
    </cfRule>
  </conditionalFormatting>
  <conditionalFormatting sqref="E8">
    <cfRule type="expression" dxfId="20" priority="8" stopIfTrue="1">
      <formula>AND(ROUNDDOWN(($A$4-E8)/365.25,0)&lt;=13,G8&lt;&gt;"OK")</formula>
    </cfRule>
    <cfRule type="expression" dxfId="19" priority="9" stopIfTrue="1">
      <formula>AND(ROUNDDOWN(($A$4-E8)/365.25,0)&lt;=14,G8&lt;&gt;"OK")</formula>
    </cfRule>
    <cfRule type="expression" dxfId="18" priority="10" stopIfTrue="1">
      <formula>AND(ROUNDDOWN(($A$4-E8)/365.25,0)&lt;=17,G8&lt;&gt;"OK")</formula>
    </cfRule>
    <cfRule type="expression" dxfId="17" priority="11" stopIfTrue="1">
      <formula>AND(ROUNDDOWN(($A$4-E8)/365.25,0)&lt;=13,G8&lt;&gt;"OK")</formula>
    </cfRule>
    <cfRule type="expression" dxfId="16" priority="12" stopIfTrue="1">
      <formula>AND(ROUNDDOWN(($A$4-E8)/365.25,0)&lt;=14,G8&lt;&gt;"OK")</formula>
    </cfRule>
    <cfRule type="expression" dxfId="15" priority="13" stopIfTrue="1">
      <formula>AND(ROUNDDOWN(($A$4-E8)/365.25,0)&lt;=17,G8&lt;&gt;"OK")</formula>
    </cfRule>
  </conditionalFormatting>
  <conditionalFormatting sqref="E7:E8">
    <cfRule type="expression" dxfId="14" priority="5" stopIfTrue="1">
      <formula>AND(ROUNDDOWN(($A$4-E7)/365.25,0)&lt;=13,G7&lt;&gt;"OK")</formula>
    </cfRule>
    <cfRule type="expression" dxfId="13" priority="6" stopIfTrue="1">
      <formula>AND(ROUNDDOWN(($A$4-E7)/365.25,0)&lt;=14,G7&lt;&gt;"OK")</formula>
    </cfRule>
    <cfRule type="expression" dxfId="12" priority="7" stopIfTrue="1">
      <formula>AND(ROUNDDOWN(($A$4-E7)/365.25,0)&lt;=17,G7&lt;&gt;"OK")</formula>
    </cfRule>
  </conditionalFormatting>
  <conditionalFormatting sqref="E8">
    <cfRule type="expression" dxfId="11" priority="15" stopIfTrue="1">
      <formula>AND(ROUNDDOWN(($A$4-E8)/365.25,0)&lt;=13,G8&lt;&gt;"OK")</formula>
    </cfRule>
    <cfRule type="expression" dxfId="10" priority="16" stopIfTrue="1">
      <formula>AND(ROUNDDOWN(($A$4-E8)/365.25,0)&lt;=14,G8&lt;&gt;"OK")</formula>
    </cfRule>
    <cfRule type="expression" dxfId="9" priority="17" stopIfTrue="1">
      <formula>AND(ROUNDDOWN(($A$4-E8)/365.25,0)&lt;=17,G8&lt;&gt;"OK")</formula>
    </cfRule>
  </conditionalFormatting>
  <conditionalFormatting sqref="B7 D7">
    <cfRule type="expression" dxfId="8" priority="19" stopIfTrue="1">
      <formula>$Q19&gt;=1</formula>
    </cfRule>
  </conditionalFormatting>
  <conditionalFormatting sqref="C2">
    <cfRule type="expression" dxfId="7" priority="3" stopIfTrue="1">
      <formula>$Q3&gt;=1</formula>
    </cfRule>
  </conditionalFormatting>
  <conditionalFormatting sqref="C7:C9">
    <cfRule type="expression" dxfId="6" priority="1" stopIfTrue="1">
      <formula>$Q8&gt;=1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3" name="Button 1">
              <controlPr defaultSize="0" print="0" autoFill="0" autoPict="0" macro="[1]!egyeni_fotabla_sorsolasi_ranglista">
                <anchor moveWithCells="1" sizeWithCells="1">
                  <from>
                    <xdr:col>7</xdr:col>
                    <xdr:colOff>200025</xdr:colOff>
                    <xdr:row>0</xdr:row>
                    <xdr:rowOff>76200</xdr:rowOff>
                  </from>
                  <to>
                    <xdr:col>14</xdr:col>
                    <xdr:colOff>123825</xdr:colOff>
                    <xdr:row>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8" r:id="rId4" name="Button 4">
              <controlPr defaultSize="0" print="0" autoFill="0" autoPict="0" macro="[2]!egyeni_fotabla_sorsolasi_ranglista">
                <anchor moveWithCells="1" sizeWithCells="1">
                  <from>
                    <xdr:col>7</xdr:col>
                    <xdr:colOff>200025</xdr:colOff>
                    <xdr:row>0</xdr:row>
                    <xdr:rowOff>76200</xdr:rowOff>
                  </from>
                  <to>
                    <xdr:col>14</xdr:col>
                    <xdr:colOff>123825</xdr:colOff>
                    <xdr:row>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9" r:id="rId5" name="Button 5">
              <controlPr defaultSize="0" print="0" autoFill="0" autoPict="0" macro="[1]!egyeni_fotabla_sorsolasi_ranglista">
                <anchor moveWithCells="1" sizeWithCells="1">
                  <from>
                    <xdr:col>7</xdr:col>
                    <xdr:colOff>200025</xdr:colOff>
                    <xdr:row>0</xdr:row>
                    <xdr:rowOff>238125</xdr:rowOff>
                  </from>
                  <to>
                    <xdr:col>14</xdr:col>
                    <xdr:colOff>123825</xdr:colOff>
                    <xdr:row>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K41"/>
  <sheetViews>
    <sheetView workbookViewId="0">
      <selection activeCell="E2" sqref="E2"/>
    </sheetView>
  </sheetViews>
  <sheetFormatPr defaultRowHeight="15" x14ac:dyDescent="0.25"/>
  <cols>
    <col min="1" max="1" width="5.42578125" customWidth="1"/>
    <col min="2" max="2" width="4.42578125" customWidth="1"/>
    <col min="3" max="3" width="8.28515625" customWidth="1"/>
    <col min="4" max="4" width="7.140625" customWidth="1"/>
    <col min="5" max="5" width="9.28515625" customWidth="1"/>
    <col min="6" max="6" width="7.140625" customWidth="1"/>
    <col min="7" max="7" width="9.28515625" customWidth="1"/>
    <col min="8" max="8" width="7.140625" customWidth="1"/>
    <col min="9" max="9" width="9.28515625" customWidth="1"/>
    <col min="10" max="10" width="8.42578125" customWidth="1"/>
    <col min="11" max="13" width="8.5703125" customWidth="1"/>
    <col min="15" max="15" width="5.5703125" customWidth="1"/>
    <col min="16" max="16" width="4.5703125" customWidth="1"/>
    <col min="17" max="17" width="11.7109375" customWidth="1"/>
    <col min="25" max="25" width="10.28515625" hidden="1" customWidth="1"/>
    <col min="26" max="37" width="0" hidden="1" customWidth="1"/>
    <col min="257" max="257" width="5.42578125" customWidth="1"/>
    <col min="258" max="258" width="4.42578125" customWidth="1"/>
    <col min="259" max="259" width="8.28515625" customWidth="1"/>
    <col min="260" max="260" width="7.140625" customWidth="1"/>
    <col min="261" max="261" width="9.28515625" customWidth="1"/>
    <col min="262" max="262" width="7.140625" customWidth="1"/>
    <col min="263" max="263" width="9.28515625" customWidth="1"/>
    <col min="264" max="264" width="7.140625" customWidth="1"/>
    <col min="265" max="265" width="9.28515625" customWidth="1"/>
    <col min="266" max="266" width="8.42578125" customWidth="1"/>
    <col min="267" max="269" width="8.5703125" customWidth="1"/>
    <col min="271" max="271" width="5.5703125" customWidth="1"/>
    <col min="272" max="272" width="4.5703125" customWidth="1"/>
    <col min="273" max="273" width="11.7109375" customWidth="1"/>
    <col min="281" max="293" width="0" hidden="1" customWidth="1"/>
    <col min="513" max="513" width="5.42578125" customWidth="1"/>
    <col min="514" max="514" width="4.42578125" customWidth="1"/>
    <col min="515" max="515" width="8.28515625" customWidth="1"/>
    <col min="516" max="516" width="7.140625" customWidth="1"/>
    <col min="517" max="517" width="9.28515625" customWidth="1"/>
    <col min="518" max="518" width="7.140625" customWidth="1"/>
    <col min="519" max="519" width="9.28515625" customWidth="1"/>
    <col min="520" max="520" width="7.140625" customWidth="1"/>
    <col min="521" max="521" width="9.28515625" customWidth="1"/>
    <col min="522" max="522" width="8.42578125" customWidth="1"/>
    <col min="523" max="525" width="8.5703125" customWidth="1"/>
    <col min="527" max="527" width="5.5703125" customWidth="1"/>
    <col min="528" max="528" width="4.5703125" customWidth="1"/>
    <col min="529" max="529" width="11.7109375" customWidth="1"/>
    <col min="537" max="549" width="0" hidden="1" customWidth="1"/>
    <col min="769" max="769" width="5.42578125" customWidth="1"/>
    <col min="770" max="770" width="4.42578125" customWidth="1"/>
    <col min="771" max="771" width="8.28515625" customWidth="1"/>
    <col min="772" max="772" width="7.140625" customWidth="1"/>
    <col min="773" max="773" width="9.28515625" customWidth="1"/>
    <col min="774" max="774" width="7.140625" customWidth="1"/>
    <col min="775" max="775" width="9.28515625" customWidth="1"/>
    <col min="776" max="776" width="7.140625" customWidth="1"/>
    <col min="777" max="777" width="9.28515625" customWidth="1"/>
    <col min="778" max="778" width="8.42578125" customWidth="1"/>
    <col min="779" max="781" width="8.5703125" customWidth="1"/>
    <col min="783" max="783" width="5.5703125" customWidth="1"/>
    <col min="784" max="784" width="4.5703125" customWidth="1"/>
    <col min="785" max="785" width="11.7109375" customWidth="1"/>
    <col min="793" max="805" width="0" hidden="1" customWidth="1"/>
    <col min="1025" max="1025" width="5.42578125" customWidth="1"/>
    <col min="1026" max="1026" width="4.42578125" customWidth="1"/>
    <col min="1027" max="1027" width="8.28515625" customWidth="1"/>
    <col min="1028" max="1028" width="7.140625" customWidth="1"/>
    <col min="1029" max="1029" width="9.28515625" customWidth="1"/>
    <col min="1030" max="1030" width="7.140625" customWidth="1"/>
    <col min="1031" max="1031" width="9.28515625" customWidth="1"/>
    <col min="1032" max="1032" width="7.140625" customWidth="1"/>
    <col min="1033" max="1033" width="9.28515625" customWidth="1"/>
    <col min="1034" max="1034" width="8.42578125" customWidth="1"/>
    <col min="1035" max="1037" width="8.5703125" customWidth="1"/>
    <col min="1039" max="1039" width="5.5703125" customWidth="1"/>
    <col min="1040" max="1040" width="4.5703125" customWidth="1"/>
    <col min="1041" max="1041" width="11.7109375" customWidth="1"/>
    <col min="1049" max="1061" width="0" hidden="1" customWidth="1"/>
    <col min="1281" max="1281" width="5.42578125" customWidth="1"/>
    <col min="1282" max="1282" width="4.42578125" customWidth="1"/>
    <col min="1283" max="1283" width="8.28515625" customWidth="1"/>
    <col min="1284" max="1284" width="7.140625" customWidth="1"/>
    <col min="1285" max="1285" width="9.28515625" customWidth="1"/>
    <col min="1286" max="1286" width="7.140625" customWidth="1"/>
    <col min="1287" max="1287" width="9.28515625" customWidth="1"/>
    <col min="1288" max="1288" width="7.140625" customWidth="1"/>
    <col min="1289" max="1289" width="9.28515625" customWidth="1"/>
    <col min="1290" max="1290" width="8.42578125" customWidth="1"/>
    <col min="1291" max="1293" width="8.5703125" customWidth="1"/>
    <col min="1295" max="1295" width="5.5703125" customWidth="1"/>
    <col min="1296" max="1296" width="4.5703125" customWidth="1"/>
    <col min="1297" max="1297" width="11.7109375" customWidth="1"/>
    <col min="1305" max="1317" width="0" hidden="1" customWidth="1"/>
    <col min="1537" max="1537" width="5.42578125" customWidth="1"/>
    <col min="1538" max="1538" width="4.42578125" customWidth="1"/>
    <col min="1539" max="1539" width="8.28515625" customWidth="1"/>
    <col min="1540" max="1540" width="7.140625" customWidth="1"/>
    <col min="1541" max="1541" width="9.28515625" customWidth="1"/>
    <col min="1542" max="1542" width="7.140625" customWidth="1"/>
    <col min="1543" max="1543" width="9.28515625" customWidth="1"/>
    <col min="1544" max="1544" width="7.140625" customWidth="1"/>
    <col min="1545" max="1545" width="9.28515625" customWidth="1"/>
    <col min="1546" max="1546" width="8.42578125" customWidth="1"/>
    <col min="1547" max="1549" width="8.5703125" customWidth="1"/>
    <col min="1551" max="1551" width="5.5703125" customWidth="1"/>
    <col min="1552" max="1552" width="4.5703125" customWidth="1"/>
    <col min="1553" max="1553" width="11.7109375" customWidth="1"/>
    <col min="1561" max="1573" width="0" hidden="1" customWidth="1"/>
    <col min="1793" max="1793" width="5.42578125" customWidth="1"/>
    <col min="1794" max="1794" width="4.42578125" customWidth="1"/>
    <col min="1795" max="1795" width="8.28515625" customWidth="1"/>
    <col min="1796" max="1796" width="7.140625" customWidth="1"/>
    <col min="1797" max="1797" width="9.28515625" customWidth="1"/>
    <col min="1798" max="1798" width="7.140625" customWidth="1"/>
    <col min="1799" max="1799" width="9.28515625" customWidth="1"/>
    <col min="1800" max="1800" width="7.140625" customWidth="1"/>
    <col min="1801" max="1801" width="9.28515625" customWidth="1"/>
    <col min="1802" max="1802" width="8.42578125" customWidth="1"/>
    <col min="1803" max="1805" width="8.5703125" customWidth="1"/>
    <col min="1807" max="1807" width="5.5703125" customWidth="1"/>
    <col min="1808" max="1808" width="4.5703125" customWidth="1"/>
    <col min="1809" max="1809" width="11.7109375" customWidth="1"/>
    <col min="1817" max="1829" width="0" hidden="1" customWidth="1"/>
    <col min="2049" max="2049" width="5.42578125" customWidth="1"/>
    <col min="2050" max="2050" width="4.42578125" customWidth="1"/>
    <col min="2051" max="2051" width="8.28515625" customWidth="1"/>
    <col min="2052" max="2052" width="7.140625" customWidth="1"/>
    <col min="2053" max="2053" width="9.28515625" customWidth="1"/>
    <col min="2054" max="2054" width="7.140625" customWidth="1"/>
    <col min="2055" max="2055" width="9.28515625" customWidth="1"/>
    <col min="2056" max="2056" width="7.140625" customWidth="1"/>
    <col min="2057" max="2057" width="9.28515625" customWidth="1"/>
    <col min="2058" max="2058" width="8.42578125" customWidth="1"/>
    <col min="2059" max="2061" width="8.5703125" customWidth="1"/>
    <col min="2063" max="2063" width="5.5703125" customWidth="1"/>
    <col min="2064" max="2064" width="4.5703125" customWidth="1"/>
    <col min="2065" max="2065" width="11.7109375" customWidth="1"/>
    <col min="2073" max="2085" width="0" hidden="1" customWidth="1"/>
    <col min="2305" max="2305" width="5.42578125" customWidth="1"/>
    <col min="2306" max="2306" width="4.42578125" customWidth="1"/>
    <col min="2307" max="2307" width="8.28515625" customWidth="1"/>
    <col min="2308" max="2308" width="7.140625" customWidth="1"/>
    <col min="2309" max="2309" width="9.28515625" customWidth="1"/>
    <col min="2310" max="2310" width="7.140625" customWidth="1"/>
    <col min="2311" max="2311" width="9.28515625" customWidth="1"/>
    <col min="2312" max="2312" width="7.140625" customWidth="1"/>
    <col min="2313" max="2313" width="9.28515625" customWidth="1"/>
    <col min="2314" max="2314" width="8.42578125" customWidth="1"/>
    <col min="2315" max="2317" width="8.5703125" customWidth="1"/>
    <col min="2319" max="2319" width="5.5703125" customWidth="1"/>
    <col min="2320" max="2320" width="4.5703125" customWidth="1"/>
    <col min="2321" max="2321" width="11.7109375" customWidth="1"/>
    <col min="2329" max="2341" width="0" hidden="1" customWidth="1"/>
    <col min="2561" max="2561" width="5.42578125" customWidth="1"/>
    <col min="2562" max="2562" width="4.42578125" customWidth="1"/>
    <col min="2563" max="2563" width="8.28515625" customWidth="1"/>
    <col min="2564" max="2564" width="7.140625" customWidth="1"/>
    <col min="2565" max="2565" width="9.28515625" customWidth="1"/>
    <col min="2566" max="2566" width="7.140625" customWidth="1"/>
    <col min="2567" max="2567" width="9.28515625" customWidth="1"/>
    <col min="2568" max="2568" width="7.140625" customWidth="1"/>
    <col min="2569" max="2569" width="9.28515625" customWidth="1"/>
    <col min="2570" max="2570" width="8.42578125" customWidth="1"/>
    <col min="2571" max="2573" width="8.5703125" customWidth="1"/>
    <col min="2575" max="2575" width="5.5703125" customWidth="1"/>
    <col min="2576" max="2576" width="4.5703125" customWidth="1"/>
    <col min="2577" max="2577" width="11.7109375" customWidth="1"/>
    <col min="2585" max="2597" width="0" hidden="1" customWidth="1"/>
    <col min="2817" max="2817" width="5.42578125" customWidth="1"/>
    <col min="2818" max="2818" width="4.42578125" customWidth="1"/>
    <col min="2819" max="2819" width="8.28515625" customWidth="1"/>
    <col min="2820" max="2820" width="7.140625" customWidth="1"/>
    <col min="2821" max="2821" width="9.28515625" customWidth="1"/>
    <col min="2822" max="2822" width="7.140625" customWidth="1"/>
    <col min="2823" max="2823" width="9.28515625" customWidth="1"/>
    <col min="2824" max="2824" width="7.140625" customWidth="1"/>
    <col min="2825" max="2825" width="9.28515625" customWidth="1"/>
    <col min="2826" max="2826" width="8.42578125" customWidth="1"/>
    <col min="2827" max="2829" width="8.5703125" customWidth="1"/>
    <col min="2831" max="2831" width="5.5703125" customWidth="1"/>
    <col min="2832" max="2832" width="4.5703125" customWidth="1"/>
    <col min="2833" max="2833" width="11.7109375" customWidth="1"/>
    <col min="2841" max="2853" width="0" hidden="1" customWidth="1"/>
    <col min="3073" max="3073" width="5.42578125" customWidth="1"/>
    <col min="3074" max="3074" width="4.42578125" customWidth="1"/>
    <col min="3075" max="3075" width="8.28515625" customWidth="1"/>
    <col min="3076" max="3076" width="7.140625" customWidth="1"/>
    <col min="3077" max="3077" width="9.28515625" customWidth="1"/>
    <col min="3078" max="3078" width="7.140625" customWidth="1"/>
    <col min="3079" max="3079" width="9.28515625" customWidth="1"/>
    <col min="3080" max="3080" width="7.140625" customWidth="1"/>
    <col min="3081" max="3081" width="9.28515625" customWidth="1"/>
    <col min="3082" max="3082" width="8.42578125" customWidth="1"/>
    <col min="3083" max="3085" width="8.5703125" customWidth="1"/>
    <col min="3087" max="3087" width="5.5703125" customWidth="1"/>
    <col min="3088" max="3088" width="4.5703125" customWidth="1"/>
    <col min="3089" max="3089" width="11.7109375" customWidth="1"/>
    <col min="3097" max="3109" width="0" hidden="1" customWidth="1"/>
    <col min="3329" max="3329" width="5.42578125" customWidth="1"/>
    <col min="3330" max="3330" width="4.42578125" customWidth="1"/>
    <col min="3331" max="3331" width="8.28515625" customWidth="1"/>
    <col min="3332" max="3332" width="7.140625" customWidth="1"/>
    <col min="3333" max="3333" width="9.28515625" customWidth="1"/>
    <col min="3334" max="3334" width="7.140625" customWidth="1"/>
    <col min="3335" max="3335" width="9.28515625" customWidth="1"/>
    <col min="3336" max="3336" width="7.140625" customWidth="1"/>
    <col min="3337" max="3337" width="9.28515625" customWidth="1"/>
    <col min="3338" max="3338" width="8.42578125" customWidth="1"/>
    <col min="3339" max="3341" width="8.5703125" customWidth="1"/>
    <col min="3343" max="3343" width="5.5703125" customWidth="1"/>
    <col min="3344" max="3344" width="4.5703125" customWidth="1"/>
    <col min="3345" max="3345" width="11.7109375" customWidth="1"/>
    <col min="3353" max="3365" width="0" hidden="1" customWidth="1"/>
    <col min="3585" max="3585" width="5.42578125" customWidth="1"/>
    <col min="3586" max="3586" width="4.42578125" customWidth="1"/>
    <col min="3587" max="3587" width="8.28515625" customWidth="1"/>
    <col min="3588" max="3588" width="7.140625" customWidth="1"/>
    <col min="3589" max="3589" width="9.28515625" customWidth="1"/>
    <col min="3590" max="3590" width="7.140625" customWidth="1"/>
    <col min="3591" max="3591" width="9.28515625" customWidth="1"/>
    <col min="3592" max="3592" width="7.140625" customWidth="1"/>
    <col min="3593" max="3593" width="9.28515625" customWidth="1"/>
    <col min="3594" max="3594" width="8.42578125" customWidth="1"/>
    <col min="3595" max="3597" width="8.5703125" customWidth="1"/>
    <col min="3599" max="3599" width="5.5703125" customWidth="1"/>
    <col min="3600" max="3600" width="4.5703125" customWidth="1"/>
    <col min="3601" max="3601" width="11.7109375" customWidth="1"/>
    <col min="3609" max="3621" width="0" hidden="1" customWidth="1"/>
    <col min="3841" max="3841" width="5.42578125" customWidth="1"/>
    <col min="3842" max="3842" width="4.42578125" customWidth="1"/>
    <col min="3843" max="3843" width="8.28515625" customWidth="1"/>
    <col min="3844" max="3844" width="7.140625" customWidth="1"/>
    <col min="3845" max="3845" width="9.28515625" customWidth="1"/>
    <col min="3846" max="3846" width="7.140625" customWidth="1"/>
    <col min="3847" max="3847" width="9.28515625" customWidth="1"/>
    <col min="3848" max="3848" width="7.140625" customWidth="1"/>
    <col min="3849" max="3849" width="9.28515625" customWidth="1"/>
    <col min="3850" max="3850" width="8.42578125" customWidth="1"/>
    <col min="3851" max="3853" width="8.5703125" customWidth="1"/>
    <col min="3855" max="3855" width="5.5703125" customWidth="1"/>
    <col min="3856" max="3856" width="4.5703125" customWidth="1"/>
    <col min="3857" max="3857" width="11.7109375" customWidth="1"/>
    <col min="3865" max="3877" width="0" hidden="1" customWidth="1"/>
    <col min="4097" max="4097" width="5.42578125" customWidth="1"/>
    <col min="4098" max="4098" width="4.42578125" customWidth="1"/>
    <col min="4099" max="4099" width="8.28515625" customWidth="1"/>
    <col min="4100" max="4100" width="7.140625" customWidth="1"/>
    <col min="4101" max="4101" width="9.28515625" customWidth="1"/>
    <col min="4102" max="4102" width="7.140625" customWidth="1"/>
    <col min="4103" max="4103" width="9.28515625" customWidth="1"/>
    <col min="4104" max="4104" width="7.140625" customWidth="1"/>
    <col min="4105" max="4105" width="9.28515625" customWidth="1"/>
    <col min="4106" max="4106" width="8.42578125" customWidth="1"/>
    <col min="4107" max="4109" width="8.5703125" customWidth="1"/>
    <col min="4111" max="4111" width="5.5703125" customWidth="1"/>
    <col min="4112" max="4112" width="4.5703125" customWidth="1"/>
    <col min="4113" max="4113" width="11.7109375" customWidth="1"/>
    <col min="4121" max="4133" width="0" hidden="1" customWidth="1"/>
    <col min="4353" max="4353" width="5.42578125" customWidth="1"/>
    <col min="4354" max="4354" width="4.42578125" customWidth="1"/>
    <col min="4355" max="4355" width="8.28515625" customWidth="1"/>
    <col min="4356" max="4356" width="7.140625" customWidth="1"/>
    <col min="4357" max="4357" width="9.28515625" customWidth="1"/>
    <col min="4358" max="4358" width="7.140625" customWidth="1"/>
    <col min="4359" max="4359" width="9.28515625" customWidth="1"/>
    <col min="4360" max="4360" width="7.140625" customWidth="1"/>
    <col min="4361" max="4361" width="9.28515625" customWidth="1"/>
    <col min="4362" max="4362" width="8.42578125" customWidth="1"/>
    <col min="4363" max="4365" width="8.5703125" customWidth="1"/>
    <col min="4367" max="4367" width="5.5703125" customWidth="1"/>
    <col min="4368" max="4368" width="4.5703125" customWidth="1"/>
    <col min="4369" max="4369" width="11.7109375" customWidth="1"/>
    <col min="4377" max="4389" width="0" hidden="1" customWidth="1"/>
    <col min="4609" max="4609" width="5.42578125" customWidth="1"/>
    <col min="4610" max="4610" width="4.42578125" customWidth="1"/>
    <col min="4611" max="4611" width="8.28515625" customWidth="1"/>
    <col min="4612" max="4612" width="7.140625" customWidth="1"/>
    <col min="4613" max="4613" width="9.28515625" customWidth="1"/>
    <col min="4614" max="4614" width="7.140625" customWidth="1"/>
    <col min="4615" max="4615" width="9.28515625" customWidth="1"/>
    <col min="4616" max="4616" width="7.140625" customWidth="1"/>
    <col min="4617" max="4617" width="9.28515625" customWidth="1"/>
    <col min="4618" max="4618" width="8.42578125" customWidth="1"/>
    <col min="4619" max="4621" width="8.5703125" customWidth="1"/>
    <col min="4623" max="4623" width="5.5703125" customWidth="1"/>
    <col min="4624" max="4624" width="4.5703125" customWidth="1"/>
    <col min="4625" max="4625" width="11.7109375" customWidth="1"/>
    <col min="4633" max="4645" width="0" hidden="1" customWidth="1"/>
    <col min="4865" max="4865" width="5.42578125" customWidth="1"/>
    <col min="4866" max="4866" width="4.42578125" customWidth="1"/>
    <col min="4867" max="4867" width="8.28515625" customWidth="1"/>
    <col min="4868" max="4868" width="7.140625" customWidth="1"/>
    <col min="4869" max="4869" width="9.28515625" customWidth="1"/>
    <col min="4870" max="4870" width="7.140625" customWidth="1"/>
    <col min="4871" max="4871" width="9.28515625" customWidth="1"/>
    <col min="4872" max="4872" width="7.140625" customWidth="1"/>
    <col min="4873" max="4873" width="9.28515625" customWidth="1"/>
    <col min="4874" max="4874" width="8.42578125" customWidth="1"/>
    <col min="4875" max="4877" width="8.5703125" customWidth="1"/>
    <col min="4879" max="4879" width="5.5703125" customWidth="1"/>
    <col min="4880" max="4880" width="4.5703125" customWidth="1"/>
    <col min="4881" max="4881" width="11.7109375" customWidth="1"/>
    <col min="4889" max="4901" width="0" hidden="1" customWidth="1"/>
    <col min="5121" max="5121" width="5.42578125" customWidth="1"/>
    <col min="5122" max="5122" width="4.42578125" customWidth="1"/>
    <col min="5123" max="5123" width="8.28515625" customWidth="1"/>
    <col min="5124" max="5124" width="7.140625" customWidth="1"/>
    <col min="5125" max="5125" width="9.28515625" customWidth="1"/>
    <col min="5126" max="5126" width="7.140625" customWidth="1"/>
    <col min="5127" max="5127" width="9.28515625" customWidth="1"/>
    <col min="5128" max="5128" width="7.140625" customWidth="1"/>
    <col min="5129" max="5129" width="9.28515625" customWidth="1"/>
    <col min="5130" max="5130" width="8.42578125" customWidth="1"/>
    <col min="5131" max="5133" width="8.5703125" customWidth="1"/>
    <col min="5135" max="5135" width="5.5703125" customWidth="1"/>
    <col min="5136" max="5136" width="4.5703125" customWidth="1"/>
    <col min="5137" max="5137" width="11.7109375" customWidth="1"/>
    <col min="5145" max="5157" width="0" hidden="1" customWidth="1"/>
    <col min="5377" max="5377" width="5.42578125" customWidth="1"/>
    <col min="5378" max="5378" width="4.42578125" customWidth="1"/>
    <col min="5379" max="5379" width="8.28515625" customWidth="1"/>
    <col min="5380" max="5380" width="7.140625" customWidth="1"/>
    <col min="5381" max="5381" width="9.28515625" customWidth="1"/>
    <col min="5382" max="5382" width="7.140625" customWidth="1"/>
    <col min="5383" max="5383" width="9.28515625" customWidth="1"/>
    <col min="5384" max="5384" width="7.140625" customWidth="1"/>
    <col min="5385" max="5385" width="9.28515625" customWidth="1"/>
    <col min="5386" max="5386" width="8.42578125" customWidth="1"/>
    <col min="5387" max="5389" width="8.5703125" customWidth="1"/>
    <col min="5391" max="5391" width="5.5703125" customWidth="1"/>
    <col min="5392" max="5392" width="4.5703125" customWidth="1"/>
    <col min="5393" max="5393" width="11.7109375" customWidth="1"/>
    <col min="5401" max="5413" width="0" hidden="1" customWidth="1"/>
    <col min="5633" max="5633" width="5.42578125" customWidth="1"/>
    <col min="5634" max="5634" width="4.42578125" customWidth="1"/>
    <col min="5635" max="5635" width="8.28515625" customWidth="1"/>
    <col min="5636" max="5636" width="7.140625" customWidth="1"/>
    <col min="5637" max="5637" width="9.28515625" customWidth="1"/>
    <col min="5638" max="5638" width="7.140625" customWidth="1"/>
    <col min="5639" max="5639" width="9.28515625" customWidth="1"/>
    <col min="5640" max="5640" width="7.140625" customWidth="1"/>
    <col min="5641" max="5641" width="9.28515625" customWidth="1"/>
    <col min="5642" max="5642" width="8.42578125" customWidth="1"/>
    <col min="5643" max="5645" width="8.5703125" customWidth="1"/>
    <col min="5647" max="5647" width="5.5703125" customWidth="1"/>
    <col min="5648" max="5648" width="4.5703125" customWidth="1"/>
    <col min="5649" max="5649" width="11.7109375" customWidth="1"/>
    <col min="5657" max="5669" width="0" hidden="1" customWidth="1"/>
    <col min="5889" max="5889" width="5.42578125" customWidth="1"/>
    <col min="5890" max="5890" width="4.42578125" customWidth="1"/>
    <col min="5891" max="5891" width="8.28515625" customWidth="1"/>
    <col min="5892" max="5892" width="7.140625" customWidth="1"/>
    <col min="5893" max="5893" width="9.28515625" customWidth="1"/>
    <col min="5894" max="5894" width="7.140625" customWidth="1"/>
    <col min="5895" max="5895" width="9.28515625" customWidth="1"/>
    <col min="5896" max="5896" width="7.140625" customWidth="1"/>
    <col min="5897" max="5897" width="9.28515625" customWidth="1"/>
    <col min="5898" max="5898" width="8.42578125" customWidth="1"/>
    <col min="5899" max="5901" width="8.5703125" customWidth="1"/>
    <col min="5903" max="5903" width="5.5703125" customWidth="1"/>
    <col min="5904" max="5904" width="4.5703125" customWidth="1"/>
    <col min="5905" max="5905" width="11.7109375" customWidth="1"/>
    <col min="5913" max="5925" width="0" hidden="1" customWidth="1"/>
    <col min="6145" max="6145" width="5.42578125" customWidth="1"/>
    <col min="6146" max="6146" width="4.42578125" customWidth="1"/>
    <col min="6147" max="6147" width="8.28515625" customWidth="1"/>
    <col min="6148" max="6148" width="7.140625" customWidth="1"/>
    <col min="6149" max="6149" width="9.28515625" customWidth="1"/>
    <col min="6150" max="6150" width="7.140625" customWidth="1"/>
    <col min="6151" max="6151" width="9.28515625" customWidth="1"/>
    <col min="6152" max="6152" width="7.140625" customWidth="1"/>
    <col min="6153" max="6153" width="9.28515625" customWidth="1"/>
    <col min="6154" max="6154" width="8.42578125" customWidth="1"/>
    <col min="6155" max="6157" width="8.5703125" customWidth="1"/>
    <col min="6159" max="6159" width="5.5703125" customWidth="1"/>
    <col min="6160" max="6160" width="4.5703125" customWidth="1"/>
    <col min="6161" max="6161" width="11.7109375" customWidth="1"/>
    <col min="6169" max="6181" width="0" hidden="1" customWidth="1"/>
    <col min="6401" max="6401" width="5.42578125" customWidth="1"/>
    <col min="6402" max="6402" width="4.42578125" customWidth="1"/>
    <col min="6403" max="6403" width="8.28515625" customWidth="1"/>
    <col min="6404" max="6404" width="7.140625" customWidth="1"/>
    <col min="6405" max="6405" width="9.28515625" customWidth="1"/>
    <col min="6406" max="6406" width="7.140625" customWidth="1"/>
    <col min="6407" max="6407" width="9.28515625" customWidth="1"/>
    <col min="6408" max="6408" width="7.140625" customWidth="1"/>
    <col min="6409" max="6409" width="9.28515625" customWidth="1"/>
    <col min="6410" max="6410" width="8.42578125" customWidth="1"/>
    <col min="6411" max="6413" width="8.5703125" customWidth="1"/>
    <col min="6415" max="6415" width="5.5703125" customWidth="1"/>
    <col min="6416" max="6416" width="4.5703125" customWidth="1"/>
    <col min="6417" max="6417" width="11.7109375" customWidth="1"/>
    <col min="6425" max="6437" width="0" hidden="1" customWidth="1"/>
    <col min="6657" max="6657" width="5.42578125" customWidth="1"/>
    <col min="6658" max="6658" width="4.42578125" customWidth="1"/>
    <col min="6659" max="6659" width="8.28515625" customWidth="1"/>
    <col min="6660" max="6660" width="7.140625" customWidth="1"/>
    <col min="6661" max="6661" width="9.28515625" customWidth="1"/>
    <col min="6662" max="6662" width="7.140625" customWidth="1"/>
    <col min="6663" max="6663" width="9.28515625" customWidth="1"/>
    <col min="6664" max="6664" width="7.140625" customWidth="1"/>
    <col min="6665" max="6665" width="9.28515625" customWidth="1"/>
    <col min="6666" max="6666" width="8.42578125" customWidth="1"/>
    <col min="6667" max="6669" width="8.5703125" customWidth="1"/>
    <col min="6671" max="6671" width="5.5703125" customWidth="1"/>
    <col min="6672" max="6672" width="4.5703125" customWidth="1"/>
    <col min="6673" max="6673" width="11.7109375" customWidth="1"/>
    <col min="6681" max="6693" width="0" hidden="1" customWidth="1"/>
    <col min="6913" max="6913" width="5.42578125" customWidth="1"/>
    <col min="6914" max="6914" width="4.42578125" customWidth="1"/>
    <col min="6915" max="6915" width="8.28515625" customWidth="1"/>
    <col min="6916" max="6916" width="7.140625" customWidth="1"/>
    <col min="6917" max="6917" width="9.28515625" customWidth="1"/>
    <col min="6918" max="6918" width="7.140625" customWidth="1"/>
    <col min="6919" max="6919" width="9.28515625" customWidth="1"/>
    <col min="6920" max="6920" width="7.140625" customWidth="1"/>
    <col min="6921" max="6921" width="9.28515625" customWidth="1"/>
    <col min="6922" max="6922" width="8.42578125" customWidth="1"/>
    <col min="6923" max="6925" width="8.5703125" customWidth="1"/>
    <col min="6927" max="6927" width="5.5703125" customWidth="1"/>
    <col min="6928" max="6928" width="4.5703125" customWidth="1"/>
    <col min="6929" max="6929" width="11.7109375" customWidth="1"/>
    <col min="6937" max="6949" width="0" hidden="1" customWidth="1"/>
    <col min="7169" max="7169" width="5.42578125" customWidth="1"/>
    <col min="7170" max="7170" width="4.42578125" customWidth="1"/>
    <col min="7171" max="7171" width="8.28515625" customWidth="1"/>
    <col min="7172" max="7172" width="7.140625" customWidth="1"/>
    <col min="7173" max="7173" width="9.28515625" customWidth="1"/>
    <col min="7174" max="7174" width="7.140625" customWidth="1"/>
    <col min="7175" max="7175" width="9.28515625" customWidth="1"/>
    <col min="7176" max="7176" width="7.140625" customWidth="1"/>
    <col min="7177" max="7177" width="9.28515625" customWidth="1"/>
    <col min="7178" max="7178" width="8.42578125" customWidth="1"/>
    <col min="7179" max="7181" width="8.5703125" customWidth="1"/>
    <col min="7183" max="7183" width="5.5703125" customWidth="1"/>
    <col min="7184" max="7184" width="4.5703125" customWidth="1"/>
    <col min="7185" max="7185" width="11.7109375" customWidth="1"/>
    <col min="7193" max="7205" width="0" hidden="1" customWidth="1"/>
    <col min="7425" max="7425" width="5.42578125" customWidth="1"/>
    <col min="7426" max="7426" width="4.42578125" customWidth="1"/>
    <col min="7427" max="7427" width="8.28515625" customWidth="1"/>
    <col min="7428" max="7428" width="7.140625" customWidth="1"/>
    <col min="7429" max="7429" width="9.28515625" customWidth="1"/>
    <col min="7430" max="7430" width="7.140625" customWidth="1"/>
    <col min="7431" max="7431" width="9.28515625" customWidth="1"/>
    <col min="7432" max="7432" width="7.140625" customWidth="1"/>
    <col min="7433" max="7433" width="9.28515625" customWidth="1"/>
    <col min="7434" max="7434" width="8.42578125" customWidth="1"/>
    <col min="7435" max="7437" width="8.5703125" customWidth="1"/>
    <col min="7439" max="7439" width="5.5703125" customWidth="1"/>
    <col min="7440" max="7440" width="4.5703125" customWidth="1"/>
    <col min="7441" max="7441" width="11.7109375" customWidth="1"/>
    <col min="7449" max="7461" width="0" hidden="1" customWidth="1"/>
    <col min="7681" max="7681" width="5.42578125" customWidth="1"/>
    <col min="7682" max="7682" width="4.42578125" customWidth="1"/>
    <col min="7683" max="7683" width="8.28515625" customWidth="1"/>
    <col min="7684" max="7684" width="7.140625" customWidth="1"/>
    <col min="7685" max="7685" width="9.28515625" customWidth="1"/>
    <col min="7686" max="7686" width="7.140625" customWidth="1"/>
    <col min="7687" max="7687" width="9.28515625" customWidth="1"/>
    <col min="7688" max="7688" width="7.140625" customWidth="1"/>
    <col min="7689" max="7689" width="9.28515625" customWidth="1"/>
    <col min="7690" max="7690" width="8.42578125" customWidth="1"/>
    <col min="7691" max="7693" width="8.5703125" customWidth="1"/>
    <col min="7695" max="7695" width="5.5703125" customWidth="1"/>
    <col min="7696" max="7696" width="4.5703125" customWidth="1"/>
    <col min="7697" max="7697" width="11.7109375" customWidth="1"/>
    <col min="7705" max="7717" width="0" hidden="1" customWidth="1"/>
    <col min="7937" max="7937" width="5.42578125" customWidth="1"/>
    <col min="7938" max="7938" width="4.42578125" customWidth="1"/>
    <col min="7939" max="7939" width="8.28515625" customWidth="1"/>
    <col min="7940" max="7940" width="7.140625" customWidth="1"/>
    <col min="7941" max="7941" width="9.28515625" customWidth="1"/>
    <col min="7942" max="7942" width="7.140625" customWidth="1"/>
    <col min="7943" max="7943" width="9.28515625" customWidth="1"/>
    <col min="7944" max="7944" width="7.140625" customWidth="1"/>
    <col min="7945" max="7945" width="9.28515625" customWidth="1"/>
    <col min="7946" max="7946" width="8.42578125" customWidth="1"/>
    <col min="7947" max="7949" width="8.5703125" customWidth="1"/>
    <col min="7951" max="7951" width="5.5703125" customWidth="1"/>
    <col min="7952" max="7952" width="4.5703125" customWidth="1"/>
    <col min="7953" max="7953" width="11.7109375" customWidth="1"/>
    <col min="7961" max="7973" width="0" hidden="1" customWidth="1"/>
    <col min="8193" max="8193" width="5.42578125" customWidth="1"/>
    <col min="8194" max="8194" width="4.42578125" customWidth="1"/>
    <col min="8195" max="8195" width="8.28515625" customWidth="1"/>
    <col min="8196" max="8196" width="7.140625" customWidth="1"/>
    <col min="8197" max="8197" width="9.28515625" customWidth="1"/>
    <col min="8198" max="8198" width="7.140625" customWidth="1"/>
    <col min="8199" max="8199" width="9.28515625" customWidth="1"/>
    <col min="8200" max="8200" width="7.140625" customWidth="1"/>
    <col min="8201" max="8201" width="9.28515625" customWidth="1"/>
    <col min="8202" max="8202" width="8.42578125" customWidth="1"/>
    <col min="8203" max="8205" width="8.5703125" customWidth="1"/>
    <col min="8207" max="8207" width="5.5703125" customWidth="1"/>
    <col min="8208" max="8208" width="4.5703125" customWidth="1"/>
    <col min="8209" max="8209" width="11.7109375" customWidth="1"/>
    <col min="8217" max="8229" width="0" hidden="1" customWidth="1"/>
    <col min="8449" max="8449" width="5.42578125" customWidth="1"/>
    <col min="8450" max="8450" width="4.42578125" customWidth="1"/>
    <col min="8451" max="8451" width="8.28515625" customWidth="1"/>
    <col min="8452" max="8452" width="7.140625" customWidth="1"/>
    <col min="8453" max="8453" width="9.28515625" customWidth="1"/>
    <col min="8454" max="8454" width="7.140625" customWidth="1"/>
    <col min="8455" max="8455" width="9.28515625" customWidth="1"/>
    <col min="8456" max="8456" width="7.140625" customWidth="1"/>
    <col min="8457" max="8457" width="9.28515625" customWidth="1"/>
    <col min="8458" max="8458" width="8.42578125" customWidth="1"/>
    <col min="8459" max="8461" width="8.5703125" customWidth="1"/>
    <col min="8463" max="8463" width="5.5703125" customWidth="1"/>
    <col min="8464" max="8464" width="4.5703125" customWidth="1"/>
    <col min="8465" max="8465" width="11.7109375" customWidth="1"/>
    <col min="8473" max="8485" width="0" hidden="1" customWidth="1"/>
    <col min="8705" max="8705" width="5.42578125" customWidth="1"/>
    <col min="8706" max="8706" width="4.42578125" customWidth="1"/>
    <col min="8707" max="8707" width="8.28515625" customWidth="1"/>
    <col min="8708" max="8708" width="7.140625" customWidth="1"/>
    <col min="8709" max="8709" width="9.28515625" customWidth="1"/>
    <col min="8710" max="8710" width="7.140625" customWidth="1"/>
    <col min="8711" max="8711" width="9.28515625" customWidth="1"/>
    <col min="8712" max="8712" width="7.140625" customWidth="1"/>
    <col min="8713" max="8713" width="9.28515625" customWidth="1"/>
    <col min="8714" max="8714" width="8.42578125" customWidth="1"/>
    <col min="8715" max="8717" width="8.5703125" customWidth="1"/>
    <col min="8719" max="8719" width="5.5703125" customWidth="1"/>
    <col min="8720" max="8720" width="4.5703125" customWidth="1"/>
    <col min="8721" max="8721" width="11.7109375" customWidth="1"/>
    <col min="8729" max="8741" width="0" hidden="1" customWidth="1"/>
    <col min="8961" max="8961" width="5.42578125" customWidth="1"/>
    <col min="8962" max="8962" width="4.42578125" customWidth="1"/>
    <col min="8963" max="8963" width="8.28515625" customWidth="1"/>
    <col min="8964" max="8964" width="7.140625" customWidth="1"/>
    <col min="8965" max="8965" width="9.28515625" customWidth="1"/>
    <col min="8966" max="8966" width="7.140625" customWidth="1"/>
    <col min="8967" max="8967" width="9.28515625" customWidth="1"/>
    <col min="8968" max="8968" width="7.140625" customWidth="1"/>
    <col min="8969" max="8969" width="9.28515625" customWidth="1"/>
    <col min="8970" max="8970" width="8.42578125" customWidth="1"/>
    <col min="8971" max="8973" width="8.5703125" customWidth="1"/>
    <col min="8975" max="8975" width="5.5703125" customWidth="1"/>
    <col min="8976" max="8976" width="4.5703125" customWidth="1"/>
    <col min="8977" max="8977" width="11.7109375" customWidth="1"/>
    <col min="8985" max="8997" width="0" hidden="1" customWidth="1"/>
    <col min="9217" max="9217" width="5.42578125" customWidth="1"/>
    <col min="9218" max="9218" width="4.42578125" customWidth="1"/>
    <col min="9219" max="9219" width="8.28515625" customWidth="1"/>
    <col min="9220" max="9220" width="7.140625" customWidth="1"/>
    <col min="9221" max="9221" width="9.28515625" customWidth="1"/>
    <col min="9222" max="9222" width="7.140625" customWidth="1"/>
    <col min="9223" max="9223" width="9.28515625" customWidth="1"/>
    <col min="9224" max="9224" width="7.140625" customWidth="1"/>
    <col min="9225" max="9225" width="9.28515625" customWidth="1"/>
    <col min="9226" max="9226" width="8.42578125" customWidth="1"/>
    <col min="9227" max="9229" width="8.5703125" customWidth="1"/>
    <col min="9231" max="9231" width="5.5703125" customWidth="1"/>
    <col min="9232" max="9232" width="4.5703125" customWidth="1"/>
    <col min="9233" max="9233" width="11.7109375" customWidth="1"/>
    <col min="9241" max="9253" width="0" hidden="1" customWidth="1"/>
    <col min="9473" max="9473" width="5.42578125" customWidth="1"/>
    <col min="9474" max="9474" width="4.42578125" customWidth="1"/>
    <col min="9475" max="9475" width="8.28515625" customWidth="1"/>
    <col min="9476" max="9476" width="7.140625" customWidth="1"/>
    <col min="9477" max="9477" width="9.28515625" customWidth="1"/>
    <col min="9478" max="9478" width="7.140625" customWidth="1"/>
    <col min="9479" max="9479" width="9.28515625" customWidth="1"/>
    <col min="9480" max="9480" width="7.140625" customWidth="1"/>
    <col min="9481" max="9481" width="9.28515625" customWidth="1"/>
    <col min="9482" max="9482" width="8.42578125" customWidth="1"/>
    <col min="9483" max="9485" width="8.5703125" customWidth="1"/>
    <col min="9487" max="9487" width="5.5703125" customWidth="1"/>
    <col min="9488" max="9488" width="4.5703125" customWidth="1"/>
    <col min="9489" max="9489" width="11.7109375" customWidth="1"/>
    <col min="9497" max="9509" width="0" hidden="1" customWidth="1"/>
    <col min="9729" max="9729" width="5.42578125" customWidth="1"/>
    <col min="9730" max="9730" width="4.42578125" customWidth="1"/>
    <col min="9731" max="9731" width="8.28515625" customWidth="1"/>
    <col min="9732" max="9732" width="7.140625" customWidth="1"/>
    <col min="9733" max="9733" width="9.28515625" customWidth="1"/>
    <col min="9734" max="9734" width="7.140625" customWidth="1"/>
    <col min="9735" max="9735" width="9.28515625" customWidth="1"/>
    <col min="9736" max="9736" width="7.140625" customWidth="1"/>
    <col min="9737" max="9737" width="9.28515625" customWidth="1"/>
    <col min="9738" max="9738" width="8.42578125" customWidth="1"/>
    <col min="9739" max="9741" width="8.5703125" customWidth="1"/>
    <col min="9743" max="9743" width="5.5703125" customWidth="1"/>
    <col min="9744" max="9744" width="4.5703125" customWidth="1"/>
    <col min="9745" max="9745" width="11.7109375" customWidth="1"/>
    <col min="9753" max="9765" width="0" hidden="1" customWidth="1"/>
    <col min="9985" max="9985" width="5.42578125" customWidth="1"/>
    <col min="9986" max="9986" width="4.42578125" customWidth="1"/>
    <col min="9987" max="9987" width="8.28515625" customWidth="1"/>
    <col min="9988" max="9988" width="7.140625" customWidth="1"/>
    <col min="9989" max="9989" width="9.28515625" customWidth="1"/>
    <col min="9990" max="9990" width="7.140625" customWidth="1"/>
    <col min="9991" max="9991" width="9.28515625" customWidth="1"/>
    <col min="9992" max="9992" width="7.140625" customWidth="1"/>
    <col min="9993" max="9993" width="9.28515625" customWidth="1"/>
    <col min="9994" max="9994" width="8.42578125" customWidth="1"/>
    <col min="9995" max="9997" width="8.5703125" customWidth="1"/>
    <col min="9999" max="9999" width="5.5703125" customWidth="1"/>
    <col min="10000" max="10000" width="4.5703125" customWidth="1"/>
    <col min="10001" max="10001" width="11.7109375" customWidth="1"/>
    <col min="10009" max="10021" width="0" hidden="1" customWidth="1"/>
    <col min="10241" max="10241" width="5.42578125" customWidth="1"/>
    <col min="10242" max="10242" width="4.42578125" customWidth="1"/>
    <col min="10243" max="10243" width="8.28515625" customWidth="1"/>
    <col min="10244" max="10244" width="7.140625" customWidth="1"/>
    <col min="10245" max="10245" width="9.28515625" customWidth="1"/>
    <col min="10246" max="10246" width="7.140625" customWidth="1"/>
    <col min="10247" max="10247" width="9.28515625" customWidth="1"/>
    <col min="10248" max="10248" width="7.140625" customWidth="1"/>
    <col min="10249" max="10249" width="9.28515625" customWidth="1"/>
    <col min="10250" max="10250" width="8.42578125" customWidth="1"/>
    <col min="10251" max="10253" width="8.5703125" customWidth="1"/>
    <col min="10255" max="10255" width="5.5703125" customWidth="1"/>
    <col min="10256" max="10256" width="4.5703125" customWidth="1"/>
    <col min="10257" max="10257" width="11.7109375" customWidth="1"/>
    <col min="10265" max="10277" width="0" hidden="1" customWidth="1"/>
    <col min="10497" max="10497" width="5.42578125" customWidth="1"/>
    <col min="10498" max="10498" width="4.42578125" customWidth="1"/>
    <col min="10499" max="10499" width="8.28515625" customWidth="1"/>
    <col min="10500" max="10500" width="7.140625" customWidth="1"/>
    <col min="10501" max="10501" width="9.28515625" customWidth="1"/>
    <col min="10502" max="10502" width="7.140625" customWidth="1"/>
    <col min="10503" max="10503" width="9.28515625" customWidth="1"/>
    <col min="10504" max="10504" width="7.140625" customWidth="1"/>
    <col min="10505" max="10505" width="9.28515625" customWidth="1"/>
    <col min="10506" max="10506" width="8.42578125" customWidth="1"/>
    <col min="10507" max="10509" width="8.5703125" customWidth="1"/>
    <col min="10511" max="10511" width="5.5703125" customWidth="1"/>
    <col min="10512" max="10512" width="4.5703125" customWidth="1"/>
    <col min="10513" max="10513" width="11.7109375" customWidth="1"/>
    <col min="10521" max="10533" width="0" hidden="1" customWidth="1"/>
    <col min="10753" max="10753" width="5.42578125" customWidth="1"/>
    <col min="10754" max="10754" width="4.42578125" customWidth="1"/>
    <col min="10755" max="10755" width="8.28515625" customWidth="1"/>
    <col min="10756" max="10756" width="7.140625" customWidth="1"/>
    <col min="10757" max="10757" width="9.28515625" customWidth="1"/>
    <col min="10758" max="10758" width="7.140625" customWidth="1"/>
    <col min="10759" max="10759" width="9.28515625" customWidth="1"/>
    <col min="10760" max="10760" width="7.140625" customWidth="1"/>
    <col min="10761" max="10761" width="9.28515625" customWidth="1"/>
    <col min="10762" max="10762" width="8.42578125" customWidth="1"/>
    <col min="10763" max="10765" width="8.5703125" customWidth="1"/>
    <col min="10767" max="10767" width="5.5703125" customWidth="1"/>
    <col min="10768" max="10768" width="4.5703125" customWidth="1"/>
    <col min="10769" max="10769" width="11.7109375" customWidth="1"/>
    <col min="10777" max="10789" width="0" hidden="1" customWidth="1"/>
    <col min="11009" max="11009" width="5.42578125" customWidth="1"/>
    <col min="11010" max="11010" width="4.42578125" customWidth="1"/>
    <col min="11011" max="11011" width="8.28515625" customWidth="1"/>
    <col min="11012" max="11012" width="7.140625" customWidth="1"/>
    <col min="11013" max="11013" width="9.28515625" customWidth="1"/>
    <col min="11014" max="11014" width="7.140625" customWidth="1"/>
    <col min="11015" max="11015" width="9.28515625" customWidth="1"/>
    <col min="11016" max="11016" width="7.140625" customWidth="1"/>
    <col min="11017" max="11017" width="9.28515625" customWidth="1"/>
    <col min="11018" max="11018" width="8.42578125" customWidth="1"/>
    <col min="11019" max="11021" width="8.5703125" customWidth="1"/>
    <col min="11023" max="11023" width="5.5703125" customWidth="1"/>
    <col min="11024" max="11024" width="4.5703125" customWidth="1"/>
    <col min="11025" max="11025" width="11.7109375" customWidth="1"/>
    <col min="11033" max="11045" width="0" hidden="1" customWidth="1"/>
    <col min="11265" max="11265" width="5.42578125" customWidth="1"/>
    <col min="11266" max="11266" width="4.42578125" customWidth="1"/>
    <col min="11267" max="11267" width="8.28515625" customWidth="1"/>
    <col min="11268" max="11268" width="7.140625" customWidth="1"/>
    <col min="11269" max="11269" width="9.28515625" customWidth="1"/>
    <col min="11270" max="11270" width="7.140625" customWidth="1"/>
    <col min="11271" max="11271" width="9.28515625" customWidth="1"/>
    <col min="11272" max="11272" width="7.140625" customWidth="1"/>
    <col min="11273" max="11273" width="9.28515625" customWidth="1"/>
    <col min="11274" max="11274" width="8.42578125" customWidth="1"/>
    <col min="11275" max="11277" width="8.5703125" customWidth="1"/>
    <col min="11279" max="11279" width="5.5703125" customWidth="1"/>
    <col min="11280" max="11280" width="4.5703125" customWidth="1"/>
    <col min="11281" max="11281" width="11.7109375" customWidth="1"/>
    <col min="11289" max="11301" width="0" hidden="1" customWidth="1"/>
    <col min="11521" max="11521" width="5.42578125" customWidth="1"/>
    <col min="11522" max="11522" width="4.42578125" customWidth="1"/>
    <col min="11523" max="11523" width="8.28515625" customWidth="1"/>
    <col min="11524" max="11524" width="7.140625" customWidth="1"/>
    <col min="11525" max="11525" width="9.28515625" customWidth="1"/>
    <col min="11526" max="11526" width="7.140625" customWidth="1"/>
    <col min="11527" max="11527" width="9.28515625" customWidth="1"/>
    <col min="11528" max="11528" width="7.140625" customWidth="1"/>
    <col min="11529" max="11529" width="9.28515625" customWidth="1"/>
    <col min="11530" max="11530" width="8.42578125" customWidth="1"/>
    <col min="11531" max="11533" width="8.5703125" customWidth="1"/>
    <col min="11535" max="11535" width="5.5703125" customWidth="1"/>
    <col min="11536" max="11536" width="4.5703125" customWidth="1"/>
    <col min="11537" max="11537" width="11.7109375" customWidth="1"/>
    <col min="11545" max="11557" width="0" hidden="1" customWidth="1"/>
    <col min="11777" max="11777" width="5.42578125" customWidth="1"/>
    <col min="11778" max="11778" width="4.42578125" customWidth="1"/>
    <col min="11779" max="11779" width="8.28515625" customWidth="1"/>
    <col min="11780" max="11780" width="7.140625" customWidth="1"/>
    <col min="11781" max="11781" width="9.28515625" customWidth="1"/>
    <col min="11782" max="11782" width="7.140625" customWidth="1"/>
    <col min="11783" max="11783" width="9.28515625" customWidth="1"/>
    <col min="11784" max="11784" width="7.140625" customWidth="1"/>
    <col min="11785" max="11785" width="9.28515625" customWidth="1"/>
    <col min="11786" max="11786" width="8.42578125" customWidth="1"/>
    <col min="11787" max="11789" width="8.5703125" customWidth="1"/>
    <col min="11791" max="11791" width="5.5703125" customWidth="1"/>
    <col min="11792" max="11792" width="4.5703125" customWidth="1"/>
    <col min="11793" max="11793" width="11.7109375" customWidth="1"/>
    <col min="11801" max="11813" width="0" hidden="1" customWidth="1"/>
    <col min="12033" max="12033" width="5.42578125" customWidth="1"/>
    <col min="12034" max="12034" width="4.42578125" customWidth="1"/>
    <col min="12035" max="12035" width="8.28515625" customWidth="1"/>
    <col min="12036" max="12036" width="7.140625" customWidth="1"/>
    <col min="12037" max="12037" width="9.28515625" customWidth="1"/>
    <col min="12038" max="12038" width="7.140625" customWidth="1"/>
    <col min="12039" max="12039" width="9.28515625" customWidth="1"/>
    <col min="12040" max="12040" width="7.140625" customWidth="1"/>
    <col min="12041" max="12041" width="9.28515625" customWidth="1"/>
    <col min="12042" max="12042" width="8.42578125" customWidth="1"/>
    <col min="12043" max="12045" width="8.5703125" customWidth="1"/>
    <col min="12047" max="12047" width="5.5703125" customWidth="1"/>
    <col min="12048" max="12048" width="4.5703125" customWidth="1"/>
    <col min="12049" max="12049" width="11.7109375" customWidth="1"/>
    <col min="12057" max="12069" width="0" hidden="1" customWidth="1"/>
    <col min="12289" max="12289" width="5.42578125" customWidth="1"/>
    <col min="12290" max="12290" width="4.42578125" customWidth="1"/>
    <col min="12291" max="12291" width="8.28515625" customWidth="1"/>
    <col min="12292" max="12292" width="7.140625" customWidth="1"/>
    <col min="12293" max="12293" width="9.28515625" customWidth="1"/>
    <col min="12294" max="12294" width="7.140625" customWidth="1"/>
    <col min="12295" max="12295" width="9.28515625" customWidth="1"/>
    <col min="12296" max="12296" width="7.140625" customWidth="1"/>
    <col min="12297" max="12297" width="9.28515625" customWidth="1"/>
    <col min="12298" max="12298" width="8.42578125" customWidth="1"/>
    <col min="12299" max="12301" width="8.5703125" customWidth="1"/>
    <col min="12303" max="12303" width="5.5703125" customWidth="1"/>
    <col min="12304" max="12304" width="4.5703125" customWidth="1"/>
    <col min="12305" max="12305" width="11.7109375" customWidth="1"/>
    <col min="12313" max="12325" width="0" hidden="1" customWidth="1"/>
    <col min="12545" max="12545" width="5.42578125" customWidth="1"/>
    <col min="12546" max="12546" width="4.42578125" customWidth="1"/>
    <col min="12547" max="12547" width="8.28515625" customWidth="1"/>
    <col min="12548" max="12548" width="7.140625" customWidth="1"/>
    <col min="12549" max="12549" width="9.28515625" customWidth="1"/>
    <col min="12550" max="12550" width="7.140625" customWidth="1"/>
    <col min="12551" max="12551" width="9.28515625" customWidth="1"/>
    <col min="12552" max="12552" width="7.140625" customWidth="1"/>
    <col min="12553" max="12553" width="9.28515625" customWidth="1"/>
    <col min="12554" max="12554" width="8.42578125" customWidth="1"/>
    <col min="12555" max="12557" width="8.5703125" customWidth="1"/>
    <col min="12559" max="12559" width="5.5703125" customWidth="1"/>
    <col min="12560" max="12560" width="4.5703125" customWidth="1"/>
    <col min="12561" max="12561" width="11.7109375" customWidth="1"/>
    <col min="12569" max="12581" width="0" hidden="1" customWidth="1"/>
    <col min="12801" max="12801" width="5.42578125" customWidth="1"/>
    <col min="12802" max="12802" width="4.42578125" customWidth="1"/>
    <col min="12803" max="12803" width="8.28515625" customWidth="1"/>
    <col min="12804" max="12804" width="7.140625" customWidth="1"/>
    <col min="12805" max="12805" width="9.28515625" customWidth="1"/>
    <col min="12806" max="12806" width="7.140625" customWidth="1"/>
    <col min="12807" max="12807" width="9.28515625" customWidth="1"/>
    <col min="12808" max="12808" width="7.140625" customWidth="1"/>
    <col min="12809" max="12809" width="9.28515625" customWidth="1"/>
    <col min="12810" max="12810" width="8.42578125" customWidth="1"/>
    <col min="12811" max="12813" width="8.5703125" customWidth="1"/>
    <col min="12815" max="12815" width="5.5703125" customWidth="1"/>
    <col min="12816" max="12816" width="4.5703125" customWidth="1"/>
    <col min="12817" max="12817" width="11.7109375" customWidth="1"/>
    <col min="12825" max="12837" width="0" hidden="1" customWidth="1"/>
    <col min="13057" max="13057" width="5.42578125" customWidth="1"/>
    <col min="13058" max="13058" width="4.42578125" customWidth="1"/>
    <col min="13059" max="13059" width="8.28515625" customWidth="1"/>
    <col min="13060" max="13060" width="7.140625" customWidth="1"/>
    <col min="13061" max="13061" width="9.28515625" customWidth="1"/>
    <col min="13062" max="13062" width="7.140625" customWidth="1"/>
    <col min="13063" max="13063" width="9.28515625" customWidth="1"/>
    <col min="13064" max="13064" width="7.140625" customWidth="1"/>
    <col min="13065" max="13065" width="9.28515625" customWidth="1"/>
    <col min="13066" max="13066" width="8.42578125" customWidth="1"/>
    <col min="13067" max="13069" width="8.5703125" customWidth="1"/>
    <col min="13071" max="13071" width="5.5703125" customWidth="1"/>
    <col min="13072" max="13072" width="4.5703125" customWidth="1"/>
    <col min="13073" max="13073" width="11.7109375" customWidth="1"/>
    <col min="13081" max="13093" width="0" hidden="1" customWidth="1"/>
    <col min="13313" max="13313" width="5.42578125" customWidth="1"/>
    <col min="13314" max="13314" width="4.42578125" customWidth="1"/>
    <col min="13315" max="13315" width="8.28515625" customWidth="1"/>
    <col min="13316" max="13316" width="7.140625" customWidth="1"/>
    <col min="13317" max="13317" width="9.28515625" customWidth="1"/>
    <col min="13318" max="13318" width="7.140625" customWidth="1"/>
    <col min="13319" max="13319" width="9.28515625" customWidth="1"/>
    <col min="13320" max="13320" width="7.140625" customWidth="1"/>
    <col min="13321" max="13321" width="9.28515625" customWidth="1"/>
    <col min="13322" max="13322" width="8.42578125" customWidth="1"/>
    <col min="13323" max="13325" width="8.5703125" customWidth="1"/>
    <col min="13327" max="13327" width="5.5703125" customWidth="1"/>
    <col min="13328" max="13328" width="4.5703125" customWidth="1"/>
    <col min="13329" max="13329" width="11.7109375" customWidth="1"/>
    <col min="13337" max="13349" width="0" hidden="1" customWidth="1"/>
    <col min="13569" max="13569" width="5.42578125" customWidth="1"/>
    <col min="13570" max="13570" width="4.42578125" customWidth="1"/>
    <col min="13571" max="13571" width="8.28515625" customWidth="1"/>
    <col min="13572" max="13572" width="7.140625" customWidth="1"/>
    <col min="13573" max="13573" width="9.28515625" customWidth="1"/>
    <col min="13574" max="13574" width="7.140625" customWidth="1"/>
    <col min="13575" max="13575" width="9.28515625" customWidth="1"/>
    <col min="13576" max="13576" width="7.140625" customWidth="1"/>
    <col min="13577" max="13577" width="9.28515625" customWidth="1"/>
    <col min="13578" max="13578" width="8.42578125" customWidth="1"/>
    <col min="13579" max="13581" width="8.5703125" customWidth="1"/>
    <col min="13583" max="13583" width="5.5703125" customWidth="1"/>
    <col min="13584" max="13584" width="4.5703125" customWidth="1"/>
    <col min="13585" max="13585" width="11.7109375" customWidth="1"/>
    <col min="13593" max="13605" width="0" hidden="1" customWidth="1"/>
    <col min="13825" max="13825" width="5.42578125" customWidth="1"/>
    <col min="13826" max="13826" width="4.42578125" customWidth="1"/>
    <col min="13827" max="13827" width="8.28515625" customWidth="1"/>
    <col min="13828" max="13828" width="7.140625" customWidth="1"/>
    <col min="13829" max="13829" width="9.28515625" customWidth="1"/>
    <col min="13830" max="13830" width="7.140625" customWidth="1"/>
    <col min="13831" max="13831" width="9.28515625" customWidth="1"/>
    <col min="13832" max="13832" width="7.140625" customWidth="1"/>
    <col min="13833" max="13833" width="9.28515625" customWidth="1"/>
    <col min="13834" max="13834" width="8.42578125" customWidth="1"/>
    <col min="13835" max="13837" width="8.5703125" customWidth="1"/>
    <col min="13839" max="13839" width="5.5703125" customWidth="1"/>
    <col min="13840" max="13840" width="4.5703125" customWidth="1"/>
    <col min="13841" max="13841" width="11.7109375" customWidth="1"/>
    <col min="13849" max="13861" width="0" hidden="1" customWidth="1"/>
    <col min="14081" max="14081" width="5.42578125" customWidth="1"/>
    <col min="14082" max="14082" width="4.42578125" customWidth="1"/>
    <col min="14083" max="14083" width="8.28515625" customWidth="1"/>
    <col min="14084" max="14084" width="7.140625" customWidth="1"/>
    <col min="14085" max="14085" width="9.28515625" customWidth="1"/>
    <col min="14086" max="14086" width="7.140625" customWidth="1"/>
    <col min="14087" max="14087" width="9.28515625" customWidth="1"/>
    <col min="14088" max="14088" width="7.140625" customWidth="1"/>
    <col min="14089" max="14089" width="9.28515625" customWidth="1"/>
    <col min="14090" max="14090" width="8.42578125" customWidth="1"/>
    <col min="14091" max="14093" width="8.5703125" customWidth="1"/>
    <col min="14095" max="14095" width="5.5703125" customWidth="1"/>
    <col min="14096" max="14096" width="4.5703125" customWidth="1"/>
    <col min="14097" max="14097" width="11.7109375" customWidth="1"/>
    <col min="14105" max="14117" width="0" hidden="1" customWidth="1"/>
    <col min="14337" max="14337" width="5.42578125" customWidth="1"/>
    <col min="14338" max="14338" width="4.42578125" customWidth="1"/>
    <col min="14339" max="14339" width="8.28515625" customWidth="1"/>
    <col min="14340" max="14340" width="7.140625" customWidth="1"/>
    <col min="14341" max="14341" width="9.28515625" customWidth="1"/>
    <col min="14342" max="14342" width="7.140625" customWidth="1"/>
    <col min="14343" max="14343" width="9.28515625" customWidth="1"/>
    <col min="14344" max="14344" width="7.140625" customWidth="1"/>
    <col min="14345" max="14345" width="9.28515625" customWidth="1"/>
    <col min="14346" max="14346" width="8.42578125" customWidth="1"/>
    <col min="14347" max="14349" width="8.5703125" customWidth="1"/>
    <col min="14351" max="14351" width="5.5703125" customWidth="1"/>
    <col min="14352" max="14352" width="4.5703125" customWidth="1"/>
    <col min="14353" max="14353" width="11.7109375" customWidth="1"/>
    <col min="14361" max="14373" width="0" hidden="1" customWidth="1"/>
    <col min="14593" max="14593" width="5.42578125" customWidth="1"/>
    <col min="14594" max="14594" width="4.42578125" customWidth="1"/>
    <col min="14595" max="14595" width="8.28515625" customWidth="1"/>
    <col min="14596" max="14596" width="7.140625" customWidth="1"/>
    <col min="14597" max="14597" width="9.28515625" customWidth="1"/>
    <col min="14598" max="14598" width="7.140625" customWidth="1"/>
    <col min="14599" max="14599" width="9.28515625" customWidth="1"/>
    <col min="14600" max="14600" width="7.140625" customWidth="1"/>
    <col min="14601" max="14601" width="9.28515625" customWidth="1"/>
    <col min="14602" max="14602" width="8.42578125" customWidth="1"/>
    <col min="14603" max="14605" width="8.5703125" customWidth="1"/>
    <col min="14607" max="14607" width="5.5703125" customWidth="1"/>
    <col min="14608" max="14608" width="4.5703125" customWidth="1"/>
    <col min="14609" max="14609" width="11.7109375" customWidth="1"/>
    <col min="14617" max="14629" width="0" hidden="1" customWidth="1"/>
    <col min="14849" max="14849" width="5.42578125" customWidth="1"/>
    <col min="14850" max="14850" width="4.42578125" customWidth="1"/>
    <col min="14851" max="14851" width="8.28515625" customWidth="1"/>
    <col min="14852" max="14852" width="7.140625" customWidth="1"/>
    <col min="14853" max="14853" width="9.28515625" customWidth="1"/>
    <col min="14854" max="14854" width="7.140625" customWidth="1"/>
    <col min="14855" max="14855" width="9.28515625" customWidth="1"/>
    <col min="14856" max="14856" width="7.140625" customWidth="1"/>
    <col min="14857" max="14857" width="9.28515625" customWidth="1"/>
    <col min="14858" max="14858" width="8.42578125" customWidth="1"/>
    <col min="14859" max="14861" width="8.5703125" customWidth="1"/>
    <col min="14863" max="14863" width="5.5703125" customWidth="1"/>
    <col min="14864" max="14864" width="4.5703125" customWidth="1"/>
    <col min="14865" max="14865" width="11.7109375" customWidth="1"/>
    <col min="14873" max="14885" width="0" hidden="1" customWidth="1"/>
    <col min="15105" max="15105" width="5.42578125" customWidth="1"/>
    <col min="15106" max="15106" width="4.42578125" customWidth="1"/>
    <col min="15107" max="15107" width="8.28515625" customWidth="1"/>
    <col min="15108" max="15108" width="7.140625" customWidth="1"/>
    <col min="15109" max="15109" width="9.28515625" customWidth="1"/>
    <col min="15110" max="15110" width="7.140625" customWidth="1"/>
    <col min="15111" max="15111" width="9.28515625" customWidth="1"/>
    <col min="15112" max="15112" width="7.140625" customWidth="1"/>
    <col min="15113" max="15113" width="9.28515625" customWidth="1"/>
    <col min="15114" max="15114" width="8.42578125" customWidth="1"/>
    <col min="15115" max="15117" width="8.5703125" customWidth="1"/>
    <col min="15119" max="15119" width="5.5703125" customWidth="1"/>
    <col min="15120" max="15120" width="4.5703125" customWidth="1"/>
    <col min="15121" max="15121" width="11.7109375" customWidth="1"/>
    <col min="15129" max="15141" width="0" hidden="1" customWidth="1"/>
    <col min="15361" max="15361" width="5.42578125" customWidth="1"/>
    <col min="15362" max="15362" width="4.42578125" customWidth="1"/>
    <col min="15363" max="15363" width="8.28515625" customWidth="1"/>
    <col min="15364" max="15364" width="7.140625" customWidth="1"/>
    <col min="15365" max="15365" width="9.28515625" customWidth="1"/>
    <col min="15366" max="15366" width="7.140625" customWidth="1"/>
    <col min="15367" max="15367" width="9.28515625" customWidth="1"/>
    <col min="15368" max="15368" width="7.140625" customWidth="1"/>
    <col min="15369" max="15369" width="9.28515625" customWidth="1"/>
    <col min="15370" max="15370" width="8.42578125" customWidth="1"/>
    <col min="15371" max="15373" width="8.5703125" customWidth="1"/>
    <col min="15375" max="15375" width="5.5703125" customWidth="1"/>
    <col min="15376" max="15376" width="4.5703125" customWidth="1"/>
    <col min="15377" max="15377" width="11.7109375" customWidth="1"/>
    <col min="15385" max="15397" width="0" hidden="1" customWidth="1"/>
    <col min="15617" max="15617" width="5.42578125" customWidth="1"/>
    <col min="15618" max="15618" width="4.42578125" customWidth="1"/>
    <col min="15619" max="15619" width="8.28515625" customWidth="1"/>
    <col min="15620" max="15620" width="7.140625" customWidth="1"/>
    <col min="15621" max="15621" width="9.28515625" customWidth="1"/>
    <col min="15622" max="15622" width="7.140625" customWidth="1"/>
    <col min="15623" max="15623" width="9.28515625" customWidth="1"/>
    <col min="15624" max="15624" width="7.140625" customWidth="1"/>
    <col min="15625" max="15625" width="9.28515625" customWidth="1"/>
    <col min="15626" max="15626" width="8.42578125" customWidth="1"/>
    <col min="15627" max="15629" width="8.5703125" customWidth="1"/>
    <col min="15631" max="15631" width="5.5703125" customWidth="1"/>
    <col min="15632" max="15632" width="4.5703125" customWidth="1"/>
    <col min="15633" max="15633" width="11.7109375" customWidth="1"/>
    <col min="15641" max="15653" width="0" hidden="1" customWidth="1"/>
    <col min="15873" max="15873" width="5.42578125" customWidth="1"/>
    <col min="15874" max="15874" width="4.42578125" customWidth="1"/>
    <col min="15875" max="15875" width="8.28515625" customWidth="1"/>
    <col min="15876" max="15876" width="7.140625" customWidth="1"/>
    <col min="15877" max="15877" width="9.28515625" customWidth="1"/>
    <col min="15878" max="15878" width="7.140625" customWidth="1"/>
    <col min="15879" max="15879" width="9.28515625" customWidth="1"/>
    <col min="15880" max="15880" width="7.140625" customWidth="1"/>
    <col min="15881" max="15881" width="9.28515625" customWidth="1"/>
    <col min="15882" max="15882" width="8.42578125" customWidth="1"/>
    <col min="15883" max="15885" width="8.5703125" customWidth="1"/>
    <col min="15887" max="15887" width="5.5703125" customWidth="1"/>
    <col min="15888" max="15888" width="4.5703125" customWidth="1"/>
    <col min="15889" max="15889" width="11.7109375" customWidth="1"/>
    <col min="15897" max="15909" width="0" hidden="1" customWidth="1"/>
    <col min="16129" max="16129" width="5.42578125" customWidth="1"/>
    <col min="16130" max="16130" width="4.42578125" customWidth="1"/>
    <col min="16131" max="16131" width="8.28515625" customWidth="1"/>
    <col min="16132" max="16132" width="7.140625" customWidth="1"/>
    <col min="16133" max="16133" width="9.28515625" customWidth="1"/>
    <col min="16134" max="16134" width="7.140625" customWidth="1"/>
    <col min="16135" max="16135" width="9.28515625" customWidth="1"/>
    <col min="16136" max="16136" width="7.140625" customWidth="1"/>
    <col min="16137" max="16137" width="9.28515625" customWidth="1"/>
    <col min="16138" max="16138" width="8.42578125" customWidth="1"/>
    <col min="16139" max="16141" width="8.5703125" customWidth="1"/>
    <col min="16143" max="16143" width="5.5703125" customWidth="1"/>
    <col min="16144" max="16144" width="4.5703125" customWidth="1"/>
    <col min="16145" max="16145" width="11.7109375" customWidth="1"/>
    <col min="16153" max="16165" width="0" hidden="1" customWidth="1"/>
  </cols>
  <sheetData>
    <row r="1" spans="1:37" ht="26.25" x14ac:dyDescent="0.25">
      <c r="A1" s="364" t="s">
        <v>3</v>
      </c>
      <c r="B1" s="364"/>
      <c r="C1" s="364"/>
      <c r="D1" s="364"/>
      <c r="E1" s="364"/>
      <c r="F1" s="364"/>
      <c r="G1" s="107"/>
      <c r="H1" s="108" t="s">
        <v>20</v>
      </c>
      <c r="I1" s="109"/>
      <c r="J1" s="110"/>
      <c r="L1" s="111"/>
      <c r="M1" s="112"/>
      <c r="N1" s="113"/>
      <c r="O1" s="113" t="s">
        <v>47</v>
      </c>
      <c r="P1" s="113"/>
      <c r="Q1" s="114"/>
      <c r="R1" s="113"/>
      <c r="AB1" s="115" t="e">
        <f>IF(Y5=1,CONCATENATE(VLOOKUP(Y3,AA16:AH27,2)),CONCATENATE(VLOOKUP(Y3,AA2:AK13,2)))</f>
        <v>#N/A</v>
      </c>
      <c r="AC1" s="115" t="e">
        <f>IF(Y5=1,CONCATENATE(VLOOKUP(Y3,AA16:AK27,3)),CONCATENATE(VLOOKUP(Y3,AA2:AK13,3)))</f>
        <v>#N/A</v>
      </c>
      <c r="AD1" s="115" t="e">
        <f>IF(Y5=1,CONCATENATE(VLOOKUP(Y3,AA16:AK27,4)),CONCATENATE(VLOOKUP(Y3,AA2:AK13,4)))</f>
        <v>#N/A</v>
      </c>
      <c r="AE1" s="115" t="e">
        <f>IF(Y5=1,CONCATENATE(VLOOKUP(Y3,AA16:AK27,5)),CONCATENATE(VLOOKUP(Y3,AA2:AK13,5)))</f>
        <v>#N/A</v>
      </c>
      <c r="AF1" s="115" t="e">
        <f>IF(Y5=1,CONCATENATE(VLOOKUP(Y3,AA16:AK27,6)),CONCATENATE(VLOOKUP(Y3,AA2:AK13,6)))</f>
        <v>#N/A</v>
      </c>
      <c r="AG1" s="115" t="e">
        <f>IF(Y5=1,CONCATENATE(VLOOKUP(Y3,AA16:AK27,7)),CONCATENATE(VLOOKUP(Y3,AA2:AK13,7)))</f>
        <v>#N/A</v>
      </c>
      <c r="AH1" s="115" t="e">
        <f>IF(Y5=1,CONCATENATE(VLOOKUP(Y3,AA16:AK27,8)),CONCATENATE(VLOOKUP(Y3,AA2:AK13,8)))</f>
        <v>#N/A</v>
      </c>
      <c r="AI1" s="115" t="e">
        <f>IF(Y5=1,CONCATENATE(VLOOKUP(Y3,AA16:AK27,9)),CONCATENATE(VLOOKUP(Y3,AA2:AK13,9)))</f>
        <v>#N/A</v>
      </c>
      <c r="AJ1" s="115" t="e">
        <f>IF(Y5=1,CONCATENATE(VLOOKUP(Y3,AA16:AK27,10)),CONCATENATE(VLOOKUP(Y3,AA2:AK13,10)))</f>
        <v>#N/A</v>
      </c>
      <c r="AK1" s="115" t="e">
        <f>IF(Y5=1,CONCATENATE(VLOOKUP(Y3,AA16:AK27,11)),CONCATENATE(VLOOKUP(Y3,AA2:AK13,11)))</f>
        <v>#N/A</v>
      </c>
    </row>
    <row r="2" spans="1:37" x14ac:dyDescent="0.25">
      <c r="A2" s="116" t="s">
        <v>21</v>
      </c>
      <c r="B2" s="117"/>
      <c r="C2" s="117"/>
      <c r="D2" s="117"/>
      <c r="E2" s="259" t="s">
        <v>287</v>
      </c>
      <c r="F2" s="117"/>
      <c r="G2" s="118"/>
      <c r="H2" s="119"/>
      <c r="I2" s="119"/>
      <c r="J2" s="120"/>
      <c r="K2" s="111"/>
      <c r="L2" s="111"/>
      <c r="M2" s="111"/>
      <c r="N2" s="121"/>
      <c r="O2" s="122"/>
      <c r="P2" s="121"/>
      <c r="Q2" s="122"/>
      <c r="R2" s="121"/>
      <c r="Y2" s="123"/>
      <c r="Z2" s="124"/>
      <c r="AA2" s="124" t="s">
        <v>48</v>
      </c>
      <c r="AB2" s="125">
        <v>150</v>
      </c>
      <c r="AC2" s="125">
        <v>120</v>
      </c>
      <c r="AD2" s="125">
        <v>100</v>
      </c>
      <c r="AE2" s="125">
        <v>80</v>
      </c>
      <c r="AF2" s="125">
        <v>70</v>
      </c>
      <c r="AG2" s="125">
        <v>60</v>
      </c>
      <c r="AH2" s="125">
        <v>55</v>
      </c>
      <c r="AI2" s="125">
        <v>50</v>
      </c>
      <c r="AJ2" s="125">
        <v>45</v>
      </c>
      <c r="AK2" s="125">
        <v>40</v>
      </c>
    </row>
    <row r="3" spans="1:37" x14ac:dyDescent="0.25">
      <c r="A3" s="57" t="s">
        <v>25</v>
      </c>
      <c r="B3" s="57"/>
      <c r="C3" s="57"/>
      <c r="D3" s="57"/>
      <c r="E3" s="57" t="s">
        <v>10</v>
      </c>
      <c r="F3" s="57"/>
      <c r="G3" s="57"/>
      <c r="H3" s="57" t="s">
        <v>26</v>
      </c>
      <c r="I3" s="57"/>
      <c r="J3" s="126"/>
      <c r="K3" s="57"/>
      <c r="L3" s="127" t="s">
        <v>27</v>
      </c>
      <c r="M3" s="57"/>
      <c r="N3" s="128"/>
      <c r="O3" s="129"/>
      <c r="P3" s="128"/>
      <c r="Q3" s="130" t="s">
        <v>49</v>
      </c>
      <c r="R3" s="125" t="s">
        <v>50</v>
      </c>
      <c r="Y3" s="124">
        <f>IF(H4="OB","A",IF(H4="IX","W",H4))</f>
        <v>0</v>
      </c>
      <c r="Z3" s="124"/>
      <c r="AA3" s="124" t="s">
        <v>51</v>
      </c>
      <c r="AB3" s="125">
        <v>120</v>
      </c>
      <c r="AC3" s="125">
        <v>90</v>
      </c>
      <c r="AD3" s="125">
        <v>65</v>
      </c>
      <c r="AE3" s="125">
        <v>55</v>
      </c>
      <c r="AF3" s="125">
        <v>50</v>
      </c>
      <c r="AG3" s="125">
        <v>45</v>
      </c>
      <c r="AH3" s="125">
        <v>40</v>
      </c>
      <c r="AI3" s="125">
        <v>35</v>
      </c>
      <c r="AJ3" s="125">
        <v>25</v>
      </c>
      <c r="AK3" s="125">
        <v>20</v>
      </c>
    </row>
    <row r="4" spans="1:37" ht="15.75" thickBot="1" x14ac:dyDescent="0.3">
      <c r="A4" s="365">
        <v>46133</v>
      </c>
      <c r="B4" s="365"/>
      <c r="C4" s="365"/>
      <c r="D4" s="250"/>
      <c r="E4" s="132" t="str">
        <f>[1]Altalanos!$C$10</f>
        <v>Nyíregyháza</v>
      </c>
      <c r="F4" s="132"/>
      <c r="G4" s="132"/>
      <c r="H4" s="133"/>
      <c r="I4" s="132"/>
      <c r="J4" s="134"/>
      <c r="K4" s="133"/>
      <c r="L4" s="70" t="s">
        <v>14</v>
      </c>
      <c r="M4" s="133"/>
      <c r="N4" s="136"/>
      <c r="O4" s="137"/>
      <c r="P4" s="136"/>
      <c r="Q4" s="138" t="s">
        <v>52</v>
      </c>
      <c r="R4" s="139" t="s">
        <v>53</v>
      </c>
      <c r="Y4" s="124"/>
      <c r="Z4" s="124"/>
      <c r="AA4" s="124" t="s">
        <v>54</v>
      </c>
      <c r="AB4" s="125">
        <v>90</v>
      </c>
      <c r="AC4" s="125">
        <v>60</v>
      </c>
      <c r="AD4" s="125">
        <v>45</v>
      </c>
      <c r="AE4" s="125">
        <v>34</v>
      </c>
      <c r="AF4" s="125">
        <v>27</v>
      </c>
      <c r="AG4" s="125">
        <v>22</v>
      </c>
      <c r="AH4" s="125">
        <v>18</v>
      </c>
      <c r="AI4" s="125">
        <v>15</v>
      </c>
      <c r="AJ4" s="125">
        <v>12</v>
      </c>
      <c r="AK4" s="125">
        <v>9</v>
      </c>
    </row>
    <row r="5" spans="1:37" x14ac:dyDescent="0.25">
      <c r="A5" s="29"/>
      <c r="B5" s="29" t="s">
        <v>55</v>
      </c>
      <c r="C5" s="140" t="s">
        <v>56</v>
      </c>
      <c r="D5" s="29" t="s">
        <v>57</v>
      </c>
      <c r="E5" s="29" t="s">
        <v>58</v>
      </c>
      <c r="F5" s="29"/>
      <c r="G5" s="29" t="s">
        <v>29</v>
      </c>
      <c r="H5" s="29"/>
      <c r="I5" s="29" t="s">
        <v>30</v>
      </c>
      <c r="J5" s="29"/>
      <c r="K5" s="141" t="s">
        <v>59</v>
      </c>
      <c r="L5" s="141" t="s">
        <v>60</v>
      </c>
      <c r="M5" s="141" t="s">
        <v>61</v>
      </c>
      <c r="Q5" s="142" t="s">
        <v>62</v>
      </c>
      <c r="R5" s="143" t="s">
        <v>63</v>
      </c>
      <c r="Y5" s="124">
        <f>IF(OR([1]Altalanos!$A$8="F1",[1]Altalanos!$A$8="F2",[1]Altalanos!$A$8="N1",[1]Altalanos!$A$8="N2"),1,2)</f>
        <v>2</v>
      </c>
      <c r="Z5" s="124"/>
      <c r="AA5" s="124" t="s">
        <v>64</v>
      </c>
      <c r="AB5" s="125">
        <v>60</v>
      </c>
      <c r="AC5" s="125">
        <v>40</v>
      </c>
      <c r="AD5" s="125">
        <v>30</v>
      </c>
      <c r="AE5" s="125">
        <v>20</v>
      </c>
      <c r="AF5" s="125">
        <v>18</v>
      </c>
      <c r="AG5" s="125">
        <v>15</v>
      </c>
      <c r="AH5" s="125">
        <v>12</v>
      </c>
      <c r="AI5" s="125">
        <v>10</v>
      </c>
      <c r="AJ5" s="125">
        <v>8</v>
      </c>
      <c r="AK5" s="125">
        <v>6</v>
      </c>
    </row>
    <row r="6" spans="1:37" ht="15.75" thickBot="1" x14ac:dyDescent="0.3">
      <c r="A6" s="144"/>
      <c r="B6" s="144"/>
      <c r="C6" s="145"/>
      <c r="D6" s="144"/>
      <c r="E6" s="144"/>
      <c r="F6" s="144"/>
      <c r="G6" s="144"/>
      <c r="H6" s="144"/>
      <c r="I6" s="144"/>
      <c r="J6" s="144"/>
      <c r="K6" s="144"/>
      <c r="L6" s="144"/>
      <c r="M6" s="144"/>
      <c r="Y6" s="124"/>
      <c r="Z6" s="124"/>
      <c r="AA6" s="124" t="s">
        <v>65</v>
      </c>
      <c r="AB6" s="125">
        <v>40</v>
      </c>
      <c r="AC6" s="125">
        <v>25</v>
      </c>
      <c r="AD6" s="125">
        <v>18</v>
      </c>
      <c r="AE6" s="125">
        <v>13</v>
      </c>
      <c r="AF6" s="125">
        <v>10</v>
      </c>
      <c r="AG6" s="125">
        <v>8</v>
      </c>
      <c r="AH6" s="125">
        <v>6</v>
      </c>
      <c r="AI6" s="125">
        <v>5</v>
      </c>
      <c r="AJ6" s="125">
        <v>4</v>
      </c>
      <c r="AK6" s="125">
        <v>3</v>
      </c>
    </row>
    <row r="7" spans="1:37" x14ac:dyDescent="0.25">
      <c r="A7" s="146" t="s">
        <v>48</v>
      </c>
      <c r="B7" s="147">
        <v>1</v>
      </c>
      <c r="C7" s="148"/>
      <c r="D7" s="148"/>
      <c r="E7" s="149" t="s">
        <v>147</v>
      </c>
      <c r="F7" s="150"/>
      <c r="G7" s="149" t="s">
        <v>116</v>
      </c>
      <c r="H7" s="150"/>
      <c r="I7" s="219" t="s">
        <v>117</v>
      </c>
      <c r="J7" s="144"/>
      <c r="K7" s="151"/>
      <c r="L7" s="152" t="str">
        <f>IF(K7="","",CONCATENATE(VLOOKUP($Y$3,$AB$1:$AK$1,K7)," pont"))</f>
        <v/>
      </c>
      <c r="M7" s="153"/>
      <c r="Y7" s="124"/>
      <c r="Z7" s="124"/>
      <c r="AA7" s="124" t="s">
        <v>66</v>
      </c>
      <c r="AB7" s="125">
        <v>25</v>
      </c>
      <c r="AC7" s="125">
        <v>15</v>
      </c>
      <c r="AD7" s="125">
        <v>13</v>
      </c>
      <c r="AE7" s="125">
        <v>8</v>
      </c>
      <c r="AF7" s="125">
        <v>6</v>
      </c>
      <c r="AG7" s="125">
        <v>4</v>
      </c>
      <c r="AH7" s="125">
        <v>3</v>
      </c>
      <c r="AI7" s="125">
        <v>2</v>
      </c>
      <c r="AJ7" s="125">
        <v>1</v>
      </c>
      <c r="AK7" s="125">
        <v>0</v>
      </c>
    </row>
    <row r="8" spans="1:37" x14ac:dyDescent="0.25">
      <c r="A8" s="146"/>
      <c r="B8" s="154"/>
      <c r="C8" s="155"/>
      <c r="D8" s="155"/>
      <c r="E8" s="155"/>
      <c r="F8" s="155"/>
      <c r="G8" s="155"/>
      <c r="H8" s="155"/>
      <c r="I8" s="155"/>
      <c r="J8" s="144"/>
      <c r="K8" s="146"/>
      <c r="L8" s="146"/>
      <c r="M8" s="156"/>
      <c r="Y8" s="124"/>
      <c r="Z8" s="124"/>
      <c r="AA8" s="124" t="s">
        <v>67</v>
      </c>
      <c r="AB8" s="125">
        <v>15</v>
      </c>
      <c r="AC8" s="125">
        <v>10</v>
      </c>
      <c r="AD8" s="125">
        <v>7</v>
      </c>
      <c r="AE8" s="125">
        <v>5</v>
      </c>
      <c r="AF8" s="125">
        <v>4</v>
      </c>
      <c r="AG8" s="125">
        <v>3</v>
      </c>
      <c r="AH8" s="125">
        <v>2</v>
      </c>
      <c r="AI8" s="125">
        <v>1</v>
      </c>
      <c r="AJ8" s="125">
        <v>0</v>
      </c>
      <c r="AK8" s="125">
        <v>0</v>
      </c>
    </row>
    <row r="9" spans="1:37" x14ac:dyDescent="0.25">
      <c r="A9" s="146" t="s">
        <v>68</v>
      </c>
      <c r="B9" s="147">
        <v>2</v>
      </c>
      <c r="C9" s="148"/>
      <c r="D9" s="148"/>
      <c r="E9" s="149" t="s">
        <v>143</v>
      </c>
      <c r="F9" s="150"/>
      <c r="G9" s="149" t="s">
        <v>120</v>
      </c>
      <c r="H9" s="150"/>
      <c r="I9" s="223" t="s">
        <v>121</v>
      </c>
      <c r="J9" s="144"/>
      <c r="K9" s="151"/>
      <c r="L9" s="152" t="str">
        <f>IF(K9="","",CONCATENATE(VLOOKUP($Y$3,$AB$1:$AK$1,K9)," pont"))</f>
        <v/>
      </c>
      <c r="M9" s="153"/>
      <c r="Y9" s="124"/>
      <c r="Z9" s="124"/>
      <c r="AA9" s="124" t="s">
        <v>69</v>
      </c>
      <c r="AB9" s="125">
        <v>10</v>
      </c>
      <c r="AC9" s="125">
        <v>6</v>
      </c>
      <c r="AD9" s="125">
        <v>4</v>
      </c>
      <c r="AE9" s="125">
        <v>2</v>
      </c>
      <c r="AF9" s="125">
        <v>1</v>
      </c>
      <c r="AG9" s="125">
        <v>0</v>
      </c>
      <c r="AH9" s="125">
        <v>0</v>
      </c>
      <c r="AI9" s="125">
        <v>0</v>
      </c>
      <c r="AJ9" s="125">
        <v>0</v>
      </c>
      <c r="AK9" s="125">
        <v>0</v>
      </c>
    </row>
    <row r="10" spans="1:37" x14ac:dyDescent="0.25">
      <c r="A10" s="146"/>
      <c r="B10" s="154"/>
      <c r="C10" s="155"/>
      <c r="D10" s="155"/>
      <c r="E10" s="155"/>
      <c r="F10" s="155"/>
      <c r="G10" s="155"/>
      <c r="H10" s="155"/>
      <c r="I10" s="155"/>
      <c r="J10" s="144"/>
      <c r="K10" s="146"/>
      <c r="L10" s="146"/>
      <c r="M10" s="156"/>
      <c r="Y10" s="124"/>
      <c r="Z10" s="124"/>
      <c r="AA10" s="124" t="s">
        <v>70</v>
      </c>
      <c r="AB10" s="125">
        <v>6</v>
      </c>
      <c r="AC10" s="125">
        <v>3</v>
      </c>
      <c r="AD10" s="125">
        <v>2</v>
      </c>
      <c r="AE10" s="125">
        <v>1</v>
      </c>
      <c r="AF10" s="125">
        <v>0</v>
      </c>
      <c r="AG10" s="125">
        <v>0</v>
      </c>
      <c r="AH10" s="125">
        <v>0</v>
      </c>
      <c r="AI10" s="125">
        <v>0</v>
      </c>
      <c r="AJ10" s="125">
        <v>0</v>
      </c>
      <c r="AK10" s="125">
        <v>0</v>
      </c>
    </row>
    <row r="11" spans="1:37" x14ac:dyDescent="0.25">
      <c r="A11" s="146" t="s">
        <v>71</v>
      </c>
      <c r="B11" s="147"/>
      <c r="C11" s="148" t="str">
        <f>IF($B11="","",VLOOKUP($B11,'[1]II.kcs. U9 fiú B DÖNTŐ'!$A$7:$O$11,5))</f>
        <v/>
      </c>
      <c r="D11" s="148" t="str">
        <f>IF($B11="","",VLOOKUP($B11,'[1]II.kcs. U9 fiú B DÖNTŐ'!$A$7:$O$11,15))</f>
        <v/>
      </c>
      <c r="E11" s="149" t="s">
        <v>288</v>
      </c>
      <c r="F11" s="150"/>
      <c r="G11" s="149" t="s">
        <v>289</v>
      </c>
      <c r="H11" s="150"/>
      <c r="I11" s="223" t="s">
        <v>121</v>
      </c>
      <c r="J11" s="144"/>
      <c r="K11" s="151"/>
      <c r="L11" s="152" t="str">
        <f>IF(K11="","",CONCATENATE(VLOOKUP($Y$3,$AB$1:$AK$1,K11)," pont"))</f>
        <v/>
      </c>
      <c r="M11" s="153"/>
      <c r="Y11" s="124"/>
      <c r="Z11" s="124"/>
      <c r="AA11" s="124" t="s">
        <v>72</v>
      </c>
      <c r="AB11" s="125">
        <v>3</v>
      </c>
      <c r="AC11" s="125">
        <v>2</v>
      </c>
      <c r="AD11" s="125">
        <v>1</v>
      </c>
      <c r="AE11" s="125">
        <v>0</v>
      </c>
      <c r="AF11" s="125">
        <v>0</v>
      </c>
      <c r="AG11" s="125">
        <v>0</v>
      </c>
      <c r="AH11" s="125">
        <v>0</v>
      </c>
      <c r="AI11" s="125">
        <v>0</v>
      </c>
      <c r="AJ11" s="125">
        <v>0</v>
      </c>
      <c r="AK11" s="125">
        <v>0</v>
      </c>
    </row>
    <row r="12" spans="1:37" x14ac:dyDescent="0.25">
      <c r="A12" s="144"/>
      <c r="B12" s="144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Y12" s="124"/>
      <c r="Z12" s="124"/>
      <c r="AA12" s="124" t="s">
        <v>73</v>
      </c>
      <c r="AB12" s="157">
        <v>0</v>
      </c>
      <c r="AC12" s="157">
        <v>0</v>
      </c>
      <c r="AD12" s="157">
        <v>0</v>
      </c>
      <c r="AE12" s="157">
        <v>0</v>
      </c>
      <c r="AF12" s="157">
        <v>0</v>
      </c>
      <c r="AG12" s="157">
        <v>0</v>
      </c>
      <c r="AH12" s="157">
        <v>0</v>
      </c>
      <c r="AI12" s="157">
        <v>0</v>
      </c>
      <c r="AJ12" s="157">
        <v>0</v>
      </c>
      <c r="AK12" s="157">
        <v>0</v>
      </c>
    </row>
    <row r="13" spans="1:37" x14ac:dyDescent="0.25">
      <c r="A13" s="144"/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Y13" s="124"/>
      <c r="Z13" s="124"/>
      <c r="AA13" s="124" t="s">
        <v>74</v>
      </c>
      <c r="AB13" s="157">
        <v>0</v>
      </c>
      <c r="AC13" s="157">
        <v>0</v>
      </c>
      <c r="AD13" s="157">
        <v>0</v>
      </c>
      <c r="AE13" s="157">
        <v>0</v>
      </c>
      <c r="AF13" s="157">
        <v>0</v>
      </c>
      <c r="AG13" s="157">
        <v>0</v>
      </c>
      <c r="AH13" s="157">
        <v>0</v>
      </c>
      <c r="AI13" s="157">
        <v>0</v>
      </c>
      <c r="AJ13" s="157">
        <v>0</v>
      </c>
      <c r="AK13" s="157">
        <v>0</v>
      </c>
    </row>
    <row r="14" spans="1:37" x14ac:dyDescent="0.25">
      <c r="A14" s="144"/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</row>
    <row r="15" spans="1:37" x14ac:dyDescent="0.25">
      <c r="A15" s="144"/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</row>
    <row r="16" spans="1:37" x14ac:dyDescent="0.25">
      <c r="A16" s="144"/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Y16" s="124"/>
      <c r="Z16" s="124"/>
      <c r="AA16" s="124" t="s">
        <v>48</v>
      </c>
      <c r="AB16" s="124">
        <v>300</v>
      </c>
      <c r="AC16" s="124">
        <v>250</v>
      </c>
      <c r="AD16" s="124">
        <v>220</v>
      </c>
      <c r="AE16" s="124">
        <v>180</v>
      </c>
      <c r="AF16" s="124">
        <v>160</v>
      </c>
      <c r="AG16" s="124">
        <v>150</v>
      </c>
      <c r="AH16" s="124">
        <v>140</v>
      </c>
      <c r="AI16" s="124">
        <v>130</v>
      </c>
      <c r="AJ16" s="124">
        <v>120</v>
      </c>
      <c r="AK16" s="124">
        <v>110</v>
      </c>
    </row>
    <row r="17" spans="1:37" x14ac:dyDescent="0.25">
      <c r="A17" s="144"/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Y17" s="124"/>
      <c r="Z17" s="124"/>
      <c r="AA17" s="124" t="s">
        <v>51</v>
      </c>
      <c r="AB17" s="124">
        <v>250</v>
      </c>
      <c r="AC17" s="124">
        <v>200</v>
      </c>
      <c r="AD17" s="124">
        <v>160</v>
      </c>
      <c r="AE17" s="124">
        <v>140</v>
      </c>
      <c r="AF17" s="124">
        <v>120</v>
      </c>
      <c r="AG17" s="124">
        <v>110</v>
      </c>
      <c r="AH17" s="124">
        <v>100</v>
      </c>
      <c r="AI17" s="124">
        <v>90</v>
      </c>
      <c r="AJ17" s="124">
        <v>80</v>
      </c>
      <c r="AK17" s="124">
        <v>70</v>
      </c>
    </row>
    <row r="18" spans="1:37" ht="18.75" customHeight="1" x14ac:dyDescent="0.25">
      <c r="A18" s="144"/>
      <c r="B18" s="366"/>
      <c r="C18" s="366"/>
      <c r="D18" s="363" t="s">
        <v>147</v>
      </c>
      <c r="E18" s="363"/>
      <c r="F18" s="363" t="s">
        <v>143</v>
      </c>
      <c r="G18" s="363"/>
      <c r="H18" s="363" t="str">
        <f>E11</f>
        <v>MOLNÁR</v>
      </c>
      <c r="I18" s="363"/>
      <c r="J18" s="144"/>
      <c r="K18" s="144"/>
      <c r="L18" s="144"/>
      <c r="M18" s="144"/>
      <c r="Y18" s="124"/>
      <c r="Z18" s="124"/>
      <c r="AA18" s="124" t="s">
        <v>54</v>
      </c>
      <c r="AB18" s="124">
        <v>200</v>
      </c>
      <c r="AC18" s="124">
        <v>150</v>
      </c>
      <c r="AD18" s="124">
        <v>130</v>
      </c>
      <c r="AE18" s="124">
        <v>110</v>
      </c>
      <c r="AF18" s="124">
        <v>95</v>
      </c>
      <c r="AG18" s="124">
        <v>80</v>
      </c>
      <c r="AH18" s="124">
        <v>70</v>
      </c>
      <c r="AI18" s="124">
        <v>60</v>
      </c>
      <c r="AJ18" s="124">
        <v>55</v>
      </c>
      <c r="AK18" s="124">
        <v>50</v>
      </c>
    </row>
    <row r="19" spans="1:37" ht="18.75" customHeight="1" x14ac:dyDescent="0.25">
      <c r="A19" s="158" t="s">
        <v>48</v>
      </c>
      <c r="B19" s="368" t="s">
        <v>147</v>
      </c>
      <c r="C19" s="368"/>
      <c r="D19" s="369"/>
      <c r="E19" s="369"/>
      <c r="F19" s="370"/>
      <c r="G19" s="370"/>
      <c r="H19" s="370"/>
      <c r="I19" s="370"/>
      <c r="J19" s="144"/>
      <c r="K19" s="144"/>
      <c r="L19" s="144"/>
      <c r="M19" s="144"/>
      <c r="Y19" s="124"/>
      <c r="Z19" s="124"/>
      <c r="AA19" s="124" t="s">
        <v>64</v>
      </c>
      <c r="AB19" s="124">
        <v>150</v>
      </c>
      <c r="AC19" s="124">
        <v>120</v>
      </c>
      <c r="AD19" s="124">
        <v>100</v>
      </c>
      <c r="AE19" s="124">
        <v>80</v>
      </c>
      <c r="AF19" s="124">
        <v>70</v>
      </c>
      <c r="AG19" s="124">
        <v>60</v>
      </c>
      <c r="AH19" s="124">
        <v>55</v>
      </c>
      <c r="AI19" s="124">
        <v>50</v>
      </c>
      <c r="AJ19" s="124">
        <v>45</v>
      </c>
      <c r="AK19" s="124">
        <v>40</v>
      </c>
    </row>
    <row r="20" spans="1:37" ht="18.75" customHeight="1" x14ac:dyDescent="0.25">
      <c r="A20" s="158" t="s">
        <v>68</v>
      </c>
      <c r="B20" s="368" t="s">
        <v>143</v>
      </c>
      <c r="C20" s="368"/>
      <c r="D20" s="370"/>
      <c r="E20" s="370"/>
      <c r="F20" s="369"/>
      <c r="G20" s="369"/>
      <c r="H20" s="370"/>
      <c r="I20" s="370"/>
      <c r="J20" s="144"/>
      <c r="K20" s="144"/>
      <c r="L20" s="144"/>
      <c r="M20" s="144"/>
      <c r="Y20" s="124"/>
      <c r="Z20" s="124"/>
      <c r="AA20" s="124" t="s">
        <v>65</v>
      </c>
      <c r="AB20" s="124">
        <v>120</v>
      </c>
      <c r="AC20" s="124">
        <v>90</v>
      </c>
      <c r="AD20" s="124">
        <v>65</v>
      </c>
      <c r="AE20" s="124">
        <v>55</v>
      </c>
      <c r="AF20" s="124">
        <v>50</v>
      </c>
      <c r="AG20" s="124">
        <v>45</v>
      </c>
      <c r="AH20" s="124">
        <v>40</v>
      </c>
      <c r="AI20" s="124">
        <v>35</v>
      </c>
      <c r="AJ20" s="124">
        <v>25</v>
      </c>
      <c r="AK20" s="124">
        <v>20</v>
      </c>
    </row>
    <row r="21" spans="1:37" ht="18.75" customHeight="1" x14ac:dyDescent="0.25">
      <c r="A21" s="158" t="s">
        <v>71</v>
      </c>
      <c r="B21" s="368" t="str">
        <f>E11</f>
        <v>MOLNÁR</v>
      </c>
      <c r="C21" s="368"/>
      <c r="D21" s="370"/>
      <c r="E21" s="370"/>
      <c r="F21" s="370"/>
      <c r="G21" s="370"/>
      <c r="H21" s="369"/>
      <c r="I21" s="369"/>
      <c r="J21" s="144"/>
      <c r="K21" s="144"/>
      <c r="L21" s="144"/>
      <c r="M21" s="144"/>
      <c r="Y21" s="124"/>
      <c r="Z21" s="124"/>
      <c r="AA21" s="124" t="s">
        <v>66</v>
      </c>
      <c r="AB21" s="124">
        <v>90</v>
      </c>
      <c r="AC21" s="124">
        <v>60</v>
      </c>
      <c r="AD21" s="124">
        <v>45</v>
      </c>
      <c r="AE21" s="124">
        <v>34</v>
      </c>
      <c r="AF21" s="124">
        <v>27</v>
      </c>
      <c r="AG21" s="124">
        <v>22</v>
      </c>
      <c r="AH21" s="124">
        <v>18</v>
      </c>
      <c r="AI21" s="124">
        <v>15</v>
      </c>
      <c r="AJ21" s="124">
        <v>12</v>
      </c>
      <c r="AK21" s="124">
        <v>9</v>
      </c>
    </row>
    <row r="22" spans="1:37" x14ac:dyDescent="0.25">
      <c r="A22" s="144"/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Y22" s="124"/>
      <c r="Z22" s="124"/>
      <c r="AA22" s="124" t="s">
        <v>67</v>
      </c>
      <c r="AB22" s="124">
        <v>60</v>
      </c>
      <c r="AC22" s="124">
        <v>40</v>
      </c>
      <c r="AD22" s="124">
        <v>30</v>
      </c>
      <c r="AE22" s="124">
        <v>20</v>
      </c>
      <c r="AF22" s="124">
        <v>18</v>
      </c>
      <c r="AG22" s="124">
        <v>15</v>
      </c>
      <c r="AH22" s="124">
        <v>12</v>
      </c>
      <c r="AI22" s="124">
        <v>10</v>
      </c>
      <c r="AJ22" s="124">
        <v>8</v>
      </c>
      <c r="AK22" s="124">
        <v>6</v>
      </c>
    </row>
    <row r="23" spans="1:37" x14ac:dyDescent="0.25">
      <c r="A23" s="144"/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Y23" s="124"/>
      <c r="Z23" s="124"/>
      <c r="AA23" s="124" t="s">
        <v>69</v>
      </c>
      <c r="AB23" s="124">
        <v>40</v>
      </c>
      <c r="AC23" s="124">
        <v>25</v>
      </c>
      <c r="AD23" s="124">
        <v>18</v>
      </c>
      <c r="AE23" s="124">
        <v>13</v>
      </c>
      <c r="AF23" s="124">
        <v>8</v>
      </c>
      <c r="AG23" s="124">
        <v>7</v>
      </c>
      <c r="AH23" s="124">
        <v>6</v>
      </c>
      <c r="AI23" s="124">
        <v>5</v>
      </c>
      <c r="AJ23" s="124">
        <v>4</v>
      </c>
      <c r="AK23" s="124">
        <v>3</v>
      </c>
    </row>
    <row r="24" spans="1:37" x14ac:dyDescent="0.25">
      <c r="A24" s="144"/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Y24" s="124"/>
      <c r="Z24" s="124"/>
      <c r="AA24" s="124" t="s">
        <v>70</v>
      </c>
      <c r="AB24" s="124">
        <v>25</v>
      </c>
      <c r="AC24" s="124">
        <v>15</v>
      </c>
      <c r="AD24" s="124">
        <v>13</v>
      </c>
      <c r="AE24" s="124">
        <v>7</v>
      </c>
      <c r="AF24" s="124">
        <v>6</v>
      </c>
      <c r="AG24" s="124">
        <v>5</v>
      </c>
      <c r="AH24" s="124">
        <v>4</v>
      </c>
      <c r="AI24" s="124">
        <v>3</v>
      </c>
      <c r="AJ24" s="124">
        <v>2</v>
      </c>
      <c r="AK24" s="124">
        <v>1</v>
      </c>
    </row>
    <row r="25" spans="1:37" x14ac:dyDescent="0.25">
      <c r="A25" s="144"/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Y25" s="124"/>
      <c r="Z25" s="124"/>
      <c r="AA25" s="124" t="s">
        <v>72</v>
      </c>
      <c r="AB25" s="124">
        <v>15</v>
      </c>
      <c r="AC25" s="124">
        <v>10</v>
      </c>
      <c r="AD25" s="124">
        <v>8</v>
      </c>
      <c r="AE25" s="124">
        <v>4</v>
      </c>
      <c r="AF25" s="124">
        <v>3</v>
      </c>
      <c r="AG25" s="124">
        <v>2</v>
      </c>
      <c r="AH25" s="124">
        <v>1</v>
      </c>
      <c r="AI25" s="124">
        <v>0</v>
      </c>
      <c r="AJ25" s="124">
        <v>0</v>
      </c>
      <c r="AK25" s="124">
        <v>0</v>
      </c>
    </row>
    <row r="26" spans="1:37" x14ac:dyDescent="0.25">
      <c r="A26" s="144"/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Y26" s="124"/>
      <c r="Z26" s="124"/>
      <c r="AA26" s="124" t="s">
        <v>73</v>
      </c>
      <c r="AB26" s="124">
        <v>10</v>
      </c>
      <c r="AC26" s="124">
        <v>6</v>
      </c>
      <c r="AD26" s="124">
        <v>4</v>
      </c>
      <c r="AE26" s="124">
        <v>2</v>
      </c>
      <c r="AF26" s="124">
        <v>1</v>
      </c>
      <c r="AG26" s="124">
        <v>0</v>
      </c>
      <c r="AH26" s="124">
        <v>0</v>
      </c>
      <c r="AI26" s="124">
        <v>0</v>
      </c>
      <c r="AJ26" s="124">
        <v>0</v>
      </c>
      <c r="AK26" s="124">
        <v>0</v>
      </c>
    </row>
    <row r="27" spans="1:37" x14ac:dyDescent="0.25">
      <c r="A27" s="144"/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Y27" s="124"/>
      <c r="Z27" s="124"/>
      <c r="AA27" s="124" t="s">
        <v>74</v>
      </c>
      <c r="AB27" s="124">
        <v>3</v>
      </c>
      <c r="AC27" s="124">
        <v>2</v>
      </c>
      <c r="AD27" s="124">
        <v>1</v>
      </c>
      <c r="AE27" s="124">
        <v>0</v>
      </c>
      <c r="AF27" s="124">
        <v>0</v>
      </c>
      <c r="AG27" s="124">
        <v>0</v>
      </c>
      <c r="AH27" s="124">
        <v>0</v>
      </c>
      <c r="AI27" s="124">
        <v>0</v>
      </c>
      <c r="AJ27" s="124">
        <v>0</v>
      </c>
      <c r="AK27" s="124">
        <v>0</v>
      </c>
    </row>
    <row r="28" spans="1:37" x14ac:dyDescent="0.25">
      <c r="A28" s="144"/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</row>
    <row r="29" spans="1:37" x14ac:dyDescent="0.25">
      <c r="A29" s="144"/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</row>
    <row r="30" spans="1:37" x14ac:dyDescent="0.25">
      <c r="A30" s="144"/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</row>
    <row r="31" spans="1:37" x14ac:dyDescent="0.25">
      <c r="A31" s="144"/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</row>
    <row r="32" spans="1:37" x14ac:dyDescent="0.25">
      <c r="A32" s="144"/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59"/>
      <c r="M32" s="159"/>
    </row>
    <row r="33" spans="1:18" x14ac:dyDescent="0.25">
      <c r="A33" s="160" t="s">
        <v>57</v>
      </c>
      <c r="B33" s="161"/>
      <c r="C33" s="162"/>
      <c r="D33" s="163" t="s">
        <v>75</v>
      </c>
      <c r="E33" s="164" t="s">
        <v>76</v>
      </c>
      <c r="F33" s="165"/>
      <c r="G33" s="163" t="s">
        <v>75</v>
      </c>
      <c r="H33" s="164" t="s">
        <v>77</v>
      </c>
      <c r="I33" s="166"/>
      <c r="J33" s="164" t="s">
        <v>78</v>
      </c>
      <c r="K33" s="167" t="s">
        <v>79</v>
      </c>
      <c r="L33" s="29"/>
      <c r="M33" s="168"/>
      <c r="N33" s="169"/>
      <c r="P33" s="170"/>
      <c r="Q33" s="170"/>
      <c r="R33" s="171"/>
    </row>
    <row r="34" spans="1:18" x14ac:dyDescent="0.25">
      <c r="A34" s="172" t="s">
        <v>80</v>
      </c>
      <c r="B34" s="173"/>
      <c r="C34" s="174"/>
      <c r="D34" s="175"/>
      <c r="E34" s="371"/>
      <c r="F34" s="371"/>
      <c r="G34" s="176" t="s">
        <v>81</v>
      </c>
      <c r="H34" s="173"/>
      <c r="I34" s="177"/>
      <c r="J34" s="178"/>
      <c r="K34" s="179" t="s">
        <v>82</v>
      </c>
      <c r="L34" s="180"/>
      <c r="M34" s="181"/>
      <c r="P34" s="182"/>
      <c r="Q34" s="182"/>
      <c r="R34" s="183"/>
    </row>
    <row r="35" spans="1:18" x14ac:dyDescent="0.25">
      <c r="A35" s="184" t="s">
        <v>83</v>
      </c>
      <c r="B35" s="185"/>
      <c r="C35" s="186"/>
      <c r="D35" s="187"/>
      <c r="E35" s="367"/>
      <c r="F35" s="367"/>
      <c r="G35" s="188" t="s">
        <v>84</v>
      </c>
      <c r="H35" s="189"/>
      <c r="I35" s="190"/>
      <c r="J35" s="191"/>
      <c r="K35" s="192"/>
      <c r="L35" s="159"/>
      <c r="M35" s="193"/>
      <c r="P35" s="183"/>
      <c r="Q35" s="194"/>
      <c r="R35" s="183"/>
    </row>
    <row r="36" spans="1:18" x14ac:dyDescent="0.25">
      <c r="A36" s="195"/>
      <c r="B36" s="196"/>
      <c r="C36" s="197"/>
      <c r="D36" s="187"/>
      <c r="E36" s="198"/>
      <c r="F36" s="144"/>
      <c r="G36" s="188" t="s">
        <v>85</v>
      </c>
      <c r="H36" s="189"/>
      <c r="I36" s="190"/>
      <c r="J36" s="191"/>
      <c r="K36" s="179" t="s">
        <v>86</v>
      </c>
      <c r="L36" s="180"/>
      <c r="M36" s="199"/>
      <c r="P36" s="182"/>
      <c r="Q36" s="182"/>
      <c r="R36" s="183"/>
    </row>
    <row r="37" spans="1:18" x14ac:dyDescent="0.25">
      <c r="A37" s="200"/>
      <c r="B37" s="201"/>
      <c r="C37" s="202"/>
      <c r="D37" s="187"/>
      <c r="E37" s="198"/>
      <c r="F37" s="144"/>
      <c r="G37" s="188" t="s">
        <v>87</v>
      </c>
      <c r="H37" s="189"/>
      <c r="I37" s="190"/>
      <c r="J37" s="191"/>
      <c r="K37" s="203"/>
      <c r="L37" s="144"/>
      <c r="M37" s="181"/>
      <c r="P37" s="183"/>
      <c r="Q37" s="194"/>
      <c r="R37" s="183"/>
    </row>
    <row r="38" spans="1:18" x14ac:dyDescent="0.25">
      <c r="A38" s="204"/>
      <c r="B38" s="205"/>
      <c r="C38" s="206"/>
      <c r="D38" s="187"/>
      <c r="E38" s="198"/>
      <c r="F38" s="144"/>
      <c r="G38" s="188" t="s">
        <v>88</v>
      </c>
      <c r="H38" s="189"/>
      <c r="I38" s="190"/>
      <c r="J38" s="191"/>
      <c r="K38" s="184"/>
      <c r="L38" s="159"/>
      <c r="M38" s="193"/>
      <c r="P38" s="183"/>
      <c r="Q38" s="194"/>
      <c r="R38" s="183"/>
    </row>
    <row r="39" spans="1:18" x14ac:dyDescent="0.25">
      <c r="A39" s="207"/>
      <c r="B39" s="18"/>
      <c r="C39" s="202"/>
      <c r="D39" s="187"/>
      <c r="E39" s="198"/>
      <c r="F39" s="144"/>
      <c r="G39" s="188" t="s">
        <v>89</v>
      </c>
      <c r="H39" s="189"/>
      <c r="I39" s="190"/>
      <c r="J39" s="191"/>
      <c r="K39" s="179" t="s">
        <v>24</v>
      </c>
      <c r="L39" s="180"/>
      <c r="M39" s="199"/>
      <c r="P39" s="182"/>
      <c r="Q39" s="182"/>
      <c r="R39" s="183"/>
    </row>
    <row r="40" spans="1:18" x14ac:dyDescent="0.25">
      <c r="A40" s="207"/>
      <c r="B40" s="18"/>
      <c r="C40" s="208"/>
      <c r="D40" s="187"/>
      <c r="E40" s="198"/>
      <c r="F40" s="144"/>
      <c r="G40" s="188" t="s">
        <v>90</v>
      </c>
      <c r="H40" s="189"/>
      <c r="I40" s="190"/>
      <c r="J40" s="191"/>
      <c r="K40" s="203"/>
      <c r="L40" s="144"/>
      <c r="M40" s="181"/>
      <c r="P40" s="183"/>
      <c r="Q40" s="194"/>
      <c r="R40" s="183"/>
    </row>
    <row r="41" spans="1:18" x14ac:dyDescent="0.25">
      <c r="A41" s="209"/>
      <c r="B41" s="210"/>
      <c r="C41" s="211"/>
      <c r="D41" s="212"/>
      <c r="E41" s="213"/>
      <c r="F41" s="159"/>
      <c r="G41" s="214" t="s">
        <v>91</v>
      </c>
      <c r="H41" s="185"/>
      <c r="I41" s="215"/>
      <c r="J41" s="216"/>
      <c r="K41" s="184" t="str">
        <f>L4</f>
        <v>Pázmándi Viktor</v>
      </c>
      <c r="L41" s="159"/>
      <c r="M41" s="193"/>
      <c r="P41" s="183"/>
      <c r="Q41" s="194"/>
      <c r="R41" s="217"/>
    </row>
  </sheetData>
  <mergeCells count="20"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  <mergeCell ref="H18:I18"/>
    <mergeCell ref="A1:F1"/>
    <mergeCell ref="A4:C4"/>
    <mergeCell ref="B18:C18"/>
    <mergeCell ref="D18:E18"/>
    <mergeCell ref="F18:G18"/>
  </mergeCells>
  <conditionalFormatting sqref="E7 E9 E11">
    <cfRule type="cellIs" dxfId="5" priority="8" stopIfTrue="1" operator="equal">
      <formula>"Bye"</formula>
    </cfRule>
  </conditionalFormatting>
  <conditionalFormatting sqref="R41">
    <cfRule type="expression" dxfId="4" priority="9" stopIfTrue="1">
      <formula>$O$1="CU"</formula>
    </cfRule>
  </conditionalFormatting>
  <conditionalFormatting sqref="E2">
    <cfRule type="expression" dxfId="3" priority="4" stopIfTrue="1">
      <formula>$Q3&gt;=1</formula>
    </cfRule>
  </conditionalFormatting>
  <conditionalFormatting sqref="I7">
    <cfRule type="expression" dxfId="2" priority="3" stopIfTrue="1">
      <formula>$Q19&gt;=1</formula>
    </cfRule>
  </conditionalFormatting>
  <conditionalFormatting sqref="I9">
    <cfRule type="expression" dxfId="1" priority="2" stopIfTrue="1">
      <formula>$Q9&gt;=1</formula>
    </cfRule>
  </conditionalFormatting>
  <conditionalFormatting sqref="I11">
    <cfRule type="expression" dxfId="0" priority="1" stopIfTrue="1">
      <formula>$Q11&gt;=1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opLeftCell="A10" workbookViewId="0">
      <selection activeCell="I33" sqref="I33:I35"/>
    </sheetView>
  </sheetViews>
  <sheetFormatPr defaultRowHeight="15" x14ac:dyDescent="0.25"/>
  <cols>
    <col min="1" max="1" width="17.5703125" customWidth="1"/>
    <col min="2" max="2" width="24.7109375" bestFit="1" customWidth="1"/>
    <col min="3" max="3" width="11" customWidth="1"/>
    <col min="4" max="4" width="7.5703125" bestFit="1" customWidth="1"/>
    <col min="5" max="5" width="20.5703125" customWidth="1"/>
    <col min="6" max="6" width="5" bestFit="1" customWidth="1"/>
    <col min="7" max="7" width="8.7109375" customWidth="1"/>
    <col min="8" max="8" width="7.7109375" customWidth="1"/>
    <col min="9" max="9" width="23.42578125" customWidth="1"/>
    <col min="10" max="10" width="19.5703125" bestFit="1" customWidth="1"/>
    <col min="11" max="11" width="28.28515625" bestFit="1" customWidth="1"/>
    <col min="12" max="12" width="12.140625" bestFit="1" customWidth="1"/>
  </cols>
  <sheetData>
    <row r="1" spans="1:14" ht="45" customHeight="1" x14ac:dyDescent="0.25">
      <c r="A1" s="249" t="s">
        <v>149</v>
      </c>
      <c r="B1" s="249" t="s">
        <v>150</v>
      </c>
      <c r="C1" s="249" t="s">
        <v>151</v>
      </c>
      <c r="D1" s="249" t="s">
        <v>152</v>
      </c>
      <c r="E1" s="249" t="s">
        <v>153</v>
      </c>
      <c r="F1" s="249" t="s">
        <v>154</v>
      </c>
      <c r="H1" s="249" t="s">
        <v>26</v>
      </c>
      <c r="I1" s="249" t="s">
        <v>155</v>
      </c>
      <c r="J1" s="249" t="s">
        <v>156</v>
      </c>
      <c r="K1" s="249" t="s">
        <v>157</v>
      </c>
      <c r="L1" s="249" t="s">
        <v>158</v>
      </c>
      <c r="M1" s="249" t="s">
        <v>159</v>
      </c>
    </row>
    <row r="2" spans="1:14" x14ac:dyDescent="0.25">
      <c r="A2" t="s">
        <v>195</v>
      </c>
      <c r="B2" t="s">
        <v>160</v>
      </c>
      <c r="C2" t="s">
        <v>161</v>
      </c>
      <c r="D2" t="s">
        <v>161</v>
      </c>
      <c r="E2" t="s">
        <v>196</v>
      </c>
      <c r="F2" t="s">
        <v>163</v>
      </c>
      <c r="G2" t="s">
        <v>197</v>
      </c>
      <c r="H2" t="s">
        <v>48</v>
      </c>
      <c r="I2" t="s">
        <v>108</v>
      </c>
      <c r="J2" t="s">
        <v>12</v>
      </c>
      <c r="K2" t="s">
        <v>14</v>
      </c>
      <c r="L2" t="s">
        <v>47</v>
      </c>
      <c r="M2" t="s">
        <v>198</v>
      </c>
      <c r="N2" t="s">
        <v>47</v>
      </c>
    </row>
    <row r="3" spans="1:14" x14ac:dyDescent="0.25">
      <c r="A3" t="s">
        <v>195</v>
      </c>
      <c r="B3" t="s">
        <v>160</v>
      </c>
      <c r="C3" t="s">
        <v>161</v>
      </c>
      <c r="D3" t="s">
        <v>161</v>
      </c>
      <c r="E3" t="s">
        <v>196</v>
      </c>
      <c r="F3" t="s">
        <v>163</v>
      </c>
      <c r="G3" t="s">
        <v>197</v>
      </c>
      <c r="H3" t="s">
        <v>68</v>
      </c>
      <c r="I3" t="s">
        <v>126</v>
      </c>
      <c r="J3" t="s">
        <v>12</v>
      </c>
      <c r="K3" t="s">
        <v>199</v>
      </c>
      <c r="L3" t="s">
        <v>47</v>
      </c>
      <c r="M3" t="s">
        <v>200</v>
      </c>
      <c r="N3" t="s">
        <v>47</v>
      </c>
    </row>
    <row r="4" spans="1:14" x14ac:dyDescent="0.25">
      <c r="A4" t="s">
        <v>195</v>
      </c>
      <c r="B4" t="s">
        <v>185</v>
      </c>
      <c r="C4" t="s">
        <v>161</v>
      </c>
      <c r="D4" t="s">
        <v>161</v>
      </c>
      <c r="E4" t="s">
        <v>196</v>
      </c>
      <c r="F4" t="s">
        <v>162</v>
      </c>
      <c r="G4" t="s">
        <v>197</v>
      </c>
      <c r="H4" t="s">
        <v>68</v>
      </c>
      <c r="I4" t="s">
        <v>122</v>
      </c>
      <c r="J4" t="s">
        <v>187</v>
      </c>
      <c r="K4" t="s">
        <v>201</v>
      </c>
      <c r="L4" t="s">
        <v>47</v>
      </c>
      <c r="M4" t="s">
        <v>202</v>
      </c>
      <c r="N4" t="s">
        <v>47</v>
      </c>
    </row>
    <row r="5" spans="1:14" x14ac:dyDescent="0.25">
      <c r="A5" t="s">
        <v>195</v>
      </c>
      <c r="B5" t="s">
        <v>185</v>
      </c>
      <c r="C5" t="s">
        <v>161</v>
      </c>
      <c r="D5" t="s">
        <v>161</v>
      </c>
      <c r="E5" t="s">
        <v>196</v>
      </c>
      <c r="F5" t="s">
        <v>162</v>
      </c>
      <c r="G5" t="s">
        <v>197</v>
      </c>
      <c r="H5" t="s">
        <v>68</v>
      </c>
      <c r="I5" t="s">
        <v>122</v>
      </c>
      <c r="J5" t="s">
        <v>187</v>
      </c>
      <c r="K5" t="s">
        <v>203</v>
      </c>
      <c r="L5" t="s">
        <v>47</v>
      </c>
      <c r="M5" t="s">
        <v>202</v>
      </c>
      <c r="N5" t="s">
        <v>47</v>
      </c>
    </row>
    <row r="6" spans="1:14" x14ac:dyDescent="0.25">
      <c r="A6" t="s">
        <v>195</v>
      </c>
      <c r="B6" t="s">
        <v>160</v>
      </c>
      <c r="C6" t="s">
        <v>161</v>
      </c>
      <c r="D6" t="s">
        <v>161</v>
      </c>
      <c r="E6" t="s">
        <v>164</v>
      </c>
      <c r="F6" t="s">
        <v>163</v>
      </c>
      <c r="G6" t="s">
        <v>197</v>
      </c>
      <c r="H6" t="s">
        <v>68</v>
      </c>
      <c r="I6" t="s">
        <v>94</v>
      </c>
      <c r="J6" t="s">
        <v>12</v>
      </c>
      <c r="K6" t="s">
        <v>95</v>
      </c>
      <c r="L6" t="s">
        <v>47</v>
      </c>
      <c r="M6" t="s">
        <v>204</v>
      </c>
      <c r="N6" t="s">
        <v>47</v>
      </c>
    </row>
    <row r="7" spans="1:14" x14ac:dyDescent="0.25">
      <c r="A7" t="s">
        <v>195</v>
      </c>
      <c r="B7" t="s">
        <v>160</v>
      </c>
      <c r="C7" t="s">
        <v>161</v>
      </c>
      <c r="D7" t="s">
        <v>161</v>
      </c>
      <c r="E7" t="s">
        <v>164</v>
      </c>
      <c r="F7" t="s">
        <v>162</v>
      </c>
      <c r="G7" t="s">
        <v>197</v>
      </c>
      <c r="H7" t="s">
        <v>48</v>
      </c>
      <c r="I7" t="s">
        <v>44</v>
      </c>
      <c r="J7" t="s">
        <v>12</v>
      </c>
      <c r="K7" t="s">
        <v>100</v>
      </c>
      <c r="L7" t="s">
        <v>47</v>
      </c>
      <c r="M7" t="s">
        <v>170</v>
      </c>
      <c r="N7" t="s">
        <v>47</v>
      </c>
    </row>
    <row r="8" spans="1:14" x14ac:dyDescent="0.25">
      <c r="A8" t="s">
        <v>195</v>
      </c>
      <c r="B8" t="s">
        <v>160</v>
      </c>
      <c r="C8" t="s">
        <v>161</v>
      </c>
      <c r="D8" t="s">
        <v>161</v>
      </c>
      <c r="E8" t="s">
        <v>164</v>
      </c>
      <c r="F8" t="s">
        <v>162</v>
      </c>
      <c r="G8" t="s">
        <v>197</v>
      </c>
      <c r="H8" t="s">
        <v>68</v>
      </c>
      <c r="I8" t="s">
        <v>99</v>
      </c>
      <c r="J8" t="s">
        <v>12</v>
      </c>
      <c r="K8" t="s">
        <v>97</v>
      </c>
      <c r="L8" t="s">
        <v>47</v>
      </c>
      <c r="M8" t="s">
        <v>165</v>
      </c>
      <c r="N8" t="s">
        <v>47</v>
      </c>
    </row>
    <row r="9" spans="1:14" x14ac:dyDescent="0.25">
      <c r="A9" t="s">
        <v>195</v>
      </c>
      <c r="B9" t="s">
        <v>185</v>
      </c>
      <c r="C9" t="s">
        <v>161</v>
      </c>
      <c r="D9" t="s">
        <v>161</v>
      </c>
      <c r="E9" t="s">
        <v>166</v>
      </c>
      <c r="F9" t="s">
        <v>162</v>
      </c>
      <c r="G9" t="s">
        <v>197</v>
      </c>
      <c r="H9" t="s">
        <v>68</v>
      </c>
      <c r="I9" t="s">
        <v>122</v>
      </c>
      <c r="J9" t="s">
        <v>187</v>
      </c>
      <c r="K9" t="s">
        <v>205</v>
      </c>
      <c r="L9" t="s">
        <v>47</v>
      </c>
      <c r="M9" t="s">
        <v>202</v>
      </c>
      <c r="N9" t="s">
        <v>47</v>
      </c>
    </row>
    <row r="10" spans="1:14" x14ac:dyDescent="0.25">
      <c r="A10" t="s">
        <v>195</v>
      </c>
      <c r="B10" t="s">
        <v>160</v>
      </c>
      <c r="C10" t="s">
        <v>161</v>
      </c>
      <c r="D10" t="s">
        <v>161</v>
      </c>
      <c r="E10" t="s">
        <v>168</v>
      </c>
      <c r="F10" t="s">
        <v>163</v>
      </c>
      <c r="G10" t="s">
        <v>197</v>
      </c>
      <c r="H10" t="s">
        <v>48</v>
      </c>
      <c r="I10" t="s">
        <v>99</v>
      </c>
      <c r="J10" t="s">
        <v>12</v>
      </c>
      <c r="K10" t="s">
        <v>102</v>
      </c>
      <c r="L10" t="s">
        <v>47</v>
      </c>
      <c r="M10" t="s">
        <v>167</v>
      </c>
      <c r="N10" t="s">
        <v>47</v>
      </c>
    </row>
    <row r="11" spans="1:14" x14ac:dyDescent="0.25">
      <c r="A11" t="s">
        <v>195</v>
      </c>
      <c r="B11" t="s">
        <v>185</v>
      </c>
      <c r="C11" t="s">
        <v>161</v>
      </c>
      <c r="D11" t="s">
        <v>161</v>
      </c>
      <c r="E11" t="s">
        <v>168</v>
      </c>
      <c r="F11" t="s">
        <v>163</v>
      </c>
      <c r="G11" t="s">
        <v>197</v>
      </c>
      <c r="H11" t="s">
        <v>68</v>
      </c>
      <c r="I11" t="s">
        <v>206</v>
      </c>
      <c r="J11" t="s">
        <v>187</v>
      </c>
      <c r="K11" t="s">
        <v>207</v>
      </c>
      <c r="L11" t="s">
        <v>47</v>
      </c>
      <c r="M11" t="s">
        <v>208</v>
      </c>
      <c r="N11" t="s">
        <v>47</v>
      </c>
    </row>
    <row r="12" spans="1:14" x14ac:dyDescent="0.25">
      <c r="A12" t="s">
        <v>195</v>
      </c>
      <c r="B12" t="s">
        <v>185</v>
      </c>
      <c r="C12" t="s">
        <v>161</v>
      </c>
      <c r="D12" t="s">
        <v>161</v>
      </c>
      <c r="E12" t="s">
        <v>168</v>
      </c>
      <c r="F12" t="s">
        <v>163</v>
      </c>
      <c r="G12" t="s">
        <v>197</v>
      </c>
      <c r="H12" t="s">
        <v>68</v>
      </c>
      <c r="I12" t="s">
        <v>206</v>
      </c>
      <c r="J12" t="s">
        <v>187</v>
      </c>
      <c r="K12" t="s">
        <v>209</v>
      </c>
      <c r="L12" t="s">
        <v>47</v>
      </c>
      <c r="M12" t="s">
        <v>210</v>
      </c>
      <c r="N12" t="s">
        <v>47</v>
      </c>
    </row>
    <row r="13" spans="1:14" x14ac:dyDescent="0.25">
      <c r="A13" t="s">
        <v>195</v>
      </c>
      <c r="B13" t="s">
        <v>185</v>
      </c>
      <c r="C13" t="s">
        <v>161</v>
      </c>
      <c r="D13" t="s">
        <v>161</v>
      </c>
      <c r="E13" t="s">
        <v>168</v>
      </c>
      <c r="F13" t="s">
        <v>163</v>
      </c>
      <c r="G13" t="s">
        <v>197</v>
      </c>
      <c r="H13" t="s">
        <v>68</v>
      </c>
      <c r="I13" t="s">
        <v>206</v>
      </c>
      <c r="J13" t="s">
        <v>187</v>
      </c>
      <c r="K13" t="s">
        <v>211</v>
      </c>
      <c r="L13" t="s">
        <v>47</v>
      </c>
      <c r="M13" t="s">
        <v>210</v>
      </c>
      <c r="N13" t="s">
        <v>47</v>
      </c>
    </row>
    <row r="14" spans="1:14" x14ac:dyDescent="0.25">
      <c r="A14" t="s">
        <v>195</v>
      </c>
      <c r="B14" t="s">
        <v>160</v>
      </c>
      <c r="C14" t="s">
        <v>161</v>
      </c>
      <c r="D14" t="s">
        <v>161</v>
      </c>
      <c r="E14" t="s">
        <v>168</v>
      </c>
      <c r="F14" t="s">
        <v>163</v>
      </c>
      <c r="G14" t="s">
        <v>197</v>
      </c>
      <c r="H14" t="s">
        <v>68</v>
      </c>
      <c r="I14" t="s">
        <v>46</v>
      </c>
      <c r="J14" t="s">
        <v>12</v>
      </c>
      <c r="K14" t="s">
        <v>212</v>
      </c>
      <c r="L14" t="s">
        <v>47</v>
      </c>
      <c r="M14" t="s">
        <v>173</v>
      </c>
      <c r="N14" t="s">
        <v>47</v>
      </c>
    </row>
    <row r="15" spans="1:14" x14ac:dyDescent="0.25">
      <c r="A15" t="s">
        <v>195</v>
      </c>
      <c r="B15" t="s">
        <v>160</v>
      </c>
      <c r="C15" t="s">
        <v>161</v>
      </c>
      <c r="D15" t="s">
        <v>161</v>
      </c>
      <c r="E15" t="s">
        <v>168</v>
      </c>
      <c r="F15" t="s">
        <v>163</v>
      </c>
      <c r="G15" t="s">
        <v>197</v>
      </c>
      <c r="H15" t="s">
        <v>68</v>
      </c>
      <c r="I15" t="s">
        <v>121</v>
      </c>
      <c r="J15" t="s">
        <v>12</v>
      </c>
      <c r="K15" t="s">
        <v>213</v>
      </c>
      <c r="L15" t="s">
        <v>47</v>
      </c>
      <c r="M15" t="s">
        <v>214</v>
      </c>
      <c r="N15" t="s">
        <v>47</v>
      </c>
    </row>
    <row r="16" spans="1:14" x14ac:dyDescent="0.25">
      <c r="A16" t="s">
        <v>195</v>
      </c>
      <c r="B16" t="s">
        <v>185</v>
      </c>
      <c r="C16" t="s">
        <v>161</v>
      </c>
      <c r="D16" t="s">
        <v>161</v>
      </c>
      <c r="E16" t="s">
        <v>168</v>
      </c>
      <c r="F16" t="s">
        <v>162</v>
      </c>
      <c r="G16" t="s">
        <v>197</v>
      </c>
      <c r="H16" t="s">
        <v>68</v>
      </c>
      <c r="I16" t="s">
        <v>122</v>
      </c>
      <c r="J16" t="s">
        <v>187</v>
      </c>
      <c r="K16" t="s">
        <v>215</v>
      </c>
      <c r="L16" t="s">
        <v>47</v>
      </c>
      <c r="M16" t="s">
        <v>202</v>
      </c>
      <c r="N16" t="s">
        <v>47</v>
      </c>
    </row>
    <row r="17" spans="1:14" x14ac:dyDescent="0.25">
      <c r="A17" t="s">
        <v>195</v>
      </c>
      <c r="B17" t="s">
        <v>160</v>
      </c>
      <c r="C17" t="s">
        <v>161</v>
      </c>
      <c r="D17" t="s">
        <v>161</v>
      </c>
      <c r="E17" t="s">
        <v>168</v>
      </c>
      <c r="F17" t="s">
        <v>162</v>
      </c>
      <c r="G17" t="s">
        <v>197</v>
      </c>
      <c r="H17" t="s">
        <v>68</v>
      </c>
      <c r="I17" t="s">
        <v>121</v>
      </c>
      <c r="J17" t="s">
        <v>12</v>
      </c>
      <c r="K17" t="s">
        <v>216</v>
      </c>
      <c r="L17" t="s">
        <v>47</v>
      </c>
      <c r="M17" t="s">
        <v>214</v>
      </c>
      <c r="N17" t="s">
        <v>47</v>
      </c>
    </row>
    <row r="18" spans="1:14" x14ac:dyDescent="0.25">
      <c r="A18" t="s">
        <v>195</v>
      </c>
      <c r="B18" t="s">
        <v>160</v>
      </c>
      <c r="C18" t="s">
        <v>161</v>
      </c>
      <c r="D18" t="s">
        <v>161</v>
      </c>
      <c r="E18" t="s">
        <v>176</v>
      </c>
      <c r="F18" t="s">
        <v>163</v>
      </c>
      <c r="G18" t="s">
        <v>197</v>
      </c>
      <c r="H18" t="s">
        <v>48</v>
      </c>
      <c r="I18" t="s">
        <v>45</v>
      </c>
      <c r="J18" t="s">
        <v>12</v>
      </c>
      <c r="K18" t="s">
        <v>171</v>
      </c>
      <c r="L18" t="s">
        <v>47</v>
      </c>
      <c r="M18" t="s">
        <v>172</v>
      </c>
      <c r="N18" t="s">
        <v>47</v>
      </c>
    </row>
    <row r="19" spans="1:14" x14ac:dyDescent="0.25">
      <c r="A19" t="s">
        <v>195</v>
      </c>
      <c r="B19" t="s">
        <v>160</v>
      </c>
      <c r="C19" t="s">
        <v>161</v>
      </c>
      <c r="D19" t="s">
        <v>161</v>
      </c>
      <c r="E19" t="s">
        <v>176</v>
      </c>
      <c r="F19" t="s">
        <v>163</v>
      </c>
      <c r="G19" t="s">
        <v>197</v>
      </c>
      <c r="H19" t="s">
        <v>68</v>
      </c>
      <c r="I19" t="s">
        <v>45</v>
      </c>
      <c r="J19" t="s">
        <v>12</v>
      </c>
      <c r="K19" t="s">
        <v>217</v>
      </c>
      <c r="L19" t="s">
        <v>47</v>
      </c>
      <c r="M19" t="s">
        <v>218</v>
      </c>
      <c r="N19" t="s">
        <v>47</v>
      </c>
    </row>
    <row r="20" spans="1:14" x14ac:dyDescent="0.25">
      <c r="A20" t="s">
        <v>195</v>
      </c>
      <c r="B20" t="s">
        <v>160</v>
      </c>
      <c r="C20" t="s">
        <v>161</v>
      </c>
      <c r="D20" t="s">
        <v>161</v>
      </c>
      <c r="E20" t="s">
        <v>176</v>
      </c>
      <c r="F20" t="s">
        <v>163</v>
      </c>
      <c r="G20" t="s">
        <v>197</v>
      </c>
      <c r="H20" t="s">
        <v>68</v>
      </c>
      <c r="I20" t="s">
        <v>44</v>
      </c>
      <c r="J20" t="s">
        <v>12</v>
      </c>
      <c r="K20" t="s">
        <v>169</v>
      </c>
      <c r="L20" t="s">
        <v>47</v>
      </c>
      <c r="M20" t="s">
        <v>170</v>
      </c>
      <c r="N20" t="s">
        <v>47</v>
      </c>
    </row>
    <row r="21" spans="1:14" x14ac:dyDescent="0.25">
      <c r="A21" t="s">
        <v>195</v>
      </c>
      <c r="B21" t="s">
        <v>160</v>
      </c>
      <c r="C21" t="s">
        <v>161</v>
      </c>
      <c r="D21" t="s">
        <v>161</v>
      </c>
      <c r="E21" t="s">
        <v>176</v>
      </c>
      <c r="F21" t="s">
        <v>163</v>
      </c>
      <c r="G21" t="s">
        <v>197</v>
      </c>
      <c r="H21" t="s">
        <v>68</v>
      </c>
      <c r="I21" t="s">
        <v>219</v>
      </c>
      <c r="J21" t="s">
        <v>12</v>
      </c>
      <c r="K21" t="s">
        <v>177</v>
      </c>
      <c r="L21" t="s">
        <v>47</v>
      </c>
      <c r="M21" t="s">
        <v>220</v>
      </c>
      <c r="N21" t="s">
        <v>47</v>
      </c>
    </row>
    <row r="22" spans="1:14" x14ac:dyDescent="0.25">
      <c r="A22" t="s">
        <v>195</v>
      </c>
      <c r="B22" t="s">
        <v>160</v>
      </c>
      <c r="C22" t="s">
        <v>161</v>
      </c>
      <c r="D22" t="s">
        <v>161</v>
      </c>
      <c r="E22" t="s">
        <v>176</v>
      </c>
      <c r="F22" t="s">
        <v>163</v>
      </c>
      <c r="G22" t="s">
        <v>197</v>
      </c>
      <c r="H22" t="s">
        <v>68</v>
      </c>
      <c r="I22" t="s">
        <v>121</v>
      </c>
      <c r="J22" t="s">
        <v>12</v>
      </c>
      <c r="K22" t="s">
        <v>221</v>
      </c>
      <c r="L22" t="s">
        <v>47</v>
      </c>
      <c r="M22" t="s">
        <v>214</v>
      </c>
      <c r="N22" t="s">
        <v>47</v>
      </c>
    </row>
    <row r="23" spans="1:14" x14ac:dyDescent="0.25">
      <c r="A23" t="s">
        <v>195</v>
      </c>
      <c r="B23" t="s">
        <v>160</v>
      </c>
      <c r="C23" t="s">
        <v>161</v>
      </c>
      <c r="D23" t="s">
        <v>161</v>
      </c>
      <c r="E23" t="s">
        <v>176</v>
      </c>
      <c r="F23" t="s">
        <v>163</v>
      </c>
      <c r="G23" t="s">
        <v>197</v>
      </c>
      <c r="H23" t="s">
        <v>68</v>
      </c>
      <c r="I23" t="s">
        <v>94</v>
      </c>
      <c r="J23" t="s">
        <v>12</v>
      </c>
      <c r="K23" t="s">
        <v>222</v>
      </c>
      <c r="L23" t="s">
        <v>47</v>
      </c>
      <c r="M23" t="s">
        <v>223</v>
      </c>
      <c r="N23" t="s">
        <v>47</v>
      </c>
    </row>
    <row r="24" spans="1:14" x14ac:dyDescent="0.25">
      <c r="A24" t="s">
        <v>195</v>
      </c>
      <c r="B24" t="s">
        <v>160</v>
      </c>
      <c r="C24" t="s">
        <v>161</v>
      </c>
      <c r="D24" t="s">
        <v>161</v>
      </c>
      <c r="E24" t="s">
        <v>176</v>
      </c>
      <c r="F24" t="s">
        <v>163</v>
      </c>
      <c r="G24" t="s">
        <v>197</v>
      </c>
      <c r="H24" t="s">
        <v>68</v>
      </c>
      <c r="I24" t="s">
        <v>126</v>
      </c>
      <c r="J24" t="s">
        <v>12</v>
      </c>
      <c r="K24" t="s">
        <v>224</v>
      </c>
      <c r="L24" t="s">
        <v>47</v>
      </c>
      <c r="M24" t="s">
        <v>225</v>
      </c>
      <c r="N24" t="s">
        <v>47</v>
      </c>
    </row>
    <row r="25" spans="1:14" x14ac:dyDescent="0.25">
      <c r="A25" t="s">
        <v>195</v>
      </c>
      <c r="B25" t="s">
        <v>160</v>
      </c>
      <c r="C25" t="s">
        <v>161</v>
      </c>
      <c r="D25" t="s">
        <v>161</v>
      </c>
      <c r="E25" t="s">
        <v>176</v>
      </c>
      <c r="F25" t="s">
        <v>162</v>
      </c>
      <c r="G25" t="s">
        <v>197</v>
      </c>
      <c r="H25" t="s">
        <v>48</v>
      </c>
      <c r="I25" t="s">
        <v>219</v>
      </c>
      <c r="J25" t="s">
        <v>12</v>
      </c>
      <c r="K25" t="s">
        <v>226</v>
      </c>
      <c r="L25" t="s">
        <v>47</v>
      </c>
      <c r="M25" t="s">
        <v>227</v>
      </c>
      <c r="N25" t="s">
        <v>47</v>
      </c>
    </row>
    <row r="26" spans="1:14" x14ac:dyDescent="0.25">
      <c r="A26" t="s">
        <v>195</v>
      </c>
      <c r="B26" t="s">
        <v>160</v>
      </c>
      <c r="C26" t="s">
        <v>161</v>
      </c>
      <c r="D26" t="s">
        <v>161</v>
      </c>
      <c r="E26" t="s">
        <v>176</v>
      </c>
      <c r="F26" t="s">
        <v>162</v>
      </c>
      <c r="G26" t="s">
        <v>197</v>
      </c>
      <c r="H26" t="s">
        <v>68</v>
      </c>
      <c r="I26" t="s">
        <v>119</v>
      </c>
      <c r="J26" t="s">
        <v>12</v>
      </c>
      <c r="K26" t="s">
        <v>180</v>
      </c>
      <c r="L26" t="s">
        <v>47</v>
      </c>
      <c r="M26" t="s">
        <v>228</v>
      </c>
      <c r="N26" t="s">
        <v>47</v>
      </c>
    </row>
    <row r="27" spans="1:14" x14ac:dyDescent="0.25">
      <c r="A27" t="s">
        <v>195</v>
      </c>
      <c r="B27" t="s">
        <v>160</v>
      </c>
      <c r="C27" t="s">
        <v>161</v>
      </c>
      <c r="D27" t="s">
        <v>161</v>
      </c>
      <c r="E27" t="s">
        <v>176</v>
      </c>
      <c r="F27" t="s">
        <v>162</v>
      </c>
      <c r="G27" t="s">
        <v>197</v>
      </c>
      <c r="H27" t="s">
        <v>68</v>
      </c>
      <c r="I27" t="s">
        <v>117</v>
      </c>
      <c r="J27" t="s">
        <v>12</v>
      </c>
      <c r="K27" t="s">
        <v>229</v>
      </c>
      <c r="L27" t="s">
        <v>47</v>
      </c>
      <c r="M27" t="s">
        <v>182</v>
      </c>
      <c r="N27" t="s">
        <v>47</v>
      </c>
    </row>
    <row r="28" spans="1:14" x14ac:dyDescent="0.25">
      <c r="A28" t="s">
        <v>195</v>
      </c>
      <c r="B28" t="s">
        <v>160</v>
      </c>
      <c r="C28" t="s">
        <v>161</v>
      </c>
      <c r="D28" t="s">
        <v>161</v>
      </c>
      <c r="E28" t="s">
        <v>176</v>
      </c>
      <c r="F28" t="s">
        <v>162</v>
      </c>
      <c r="G28" t="s">
        <v>197</v>
      </c>
      <c r="H28" t="s">
        <v>68</v>
      </c>
      <c r="I28" t="s">
        <v>219</v>
      </c>
      <c r="J28" t="s">
        <v>12</v>
      </c>
      <c r="K28" t="s">
        <v>226</v>
      </c>
      <c r="L28" t="s">
        <v>47</v>
      </c>
      <c r="M28" t="s">
        <v>227</v>
      </c>
      <c r="N28" t="s">
        <v>47</v>
      </c>
    </row>
    <row r="29" spans="1:14" x14ac:dyDescent="0.25">
      <c r="A29" t="s">
        <v>195</v>
      </c>
      <c r="B29" t="s">
        <v>160</v>
      </c>
      <c r="C29" t="s">
        <v>161</v>
      </c>
      <c r="D29" t="s">
        <v>161</v>
      </c>
      <c r="E29" t="s">
        <v>186</v>
      </c>
      <c r="F29" t="s">
        <v>163</v>
      </c>
      <c r="G29" t="s">
        <v>197</v>
      </c>
      <c r="H29" t="s">
        <v>48</v>
      </c>
      <c r="I29" t="s">
        <v>126</v>
      </c>
      <c r="J29" t="s">
        <v>12</v>
      </c>
      <c r="K29" t="s">
        <v>192</v>
      </c>
      <c r="L29" t="s">
        <v>47</v>
      </c>
      <c r="M29" t="s">
        <v>230</v>
      </c>
      <c r="N29" t="s">
        <v>47</v>
      </c>
    </row>
    <row r="30" spans="1:14" x14ac:dyDescent="0.25">
      <c r="A30" t="s">
        <v>195</v>
      </c>
      <c r="B30" t="s">
        <v>160</v>
      </c>
      <c r="C30" t="s">
        <v>161</v>
      </c>
      <c r="D30" t="s">
        <v>161</v>
      </c>
      <c r="E30" t="s">
        <v>186</v>
      </c>
      <c r="F30" t="s">
        <v>163</v>
      </c>
      <c r="G30" t="s">
        <v>197</v>
      </c>
      <c r="H30" t="s">
        <v>68</v>
      </c>
      <c r="I30" t="s">
        <v>112</v>
      </c>
      <c r="J30" t="s">
        <v>12</v>
      </c>
      <c r="K30" t="s">
        <v>178</v>
      </c>
      <c r="L30" t="s">
        <v>47</v>
      </c>
      <c r="M30" t="s">
        <v>179</v>
      </c>
      <c r="N30" t="s">
        <v>47</v>
      </c>
    </row>
    <row r="31" spans="1:14" x14ac:dyDescent="0.25">
      <c r="A31" t="s">
        <v>195</v>
      </c>
      <c r="B31" t="s">
        <v>188</v>
      </c>
      <c r="C31" t="s">
        <v>161</v>
      </c>
      <c r="D31" t="s">
        <v>161</v>
      </c>
      <c r="E31" t="s">
        <v>186</v>
      </c>
      <c r="F31" t="s">
        <v>163</v>
      </c>
      <c r="G31" t="s">
        <v>197</v>
      </c>
      <c r="H31" t="s">
        <v>68</v>
      </c>
      <c r="I31" t="s">
        <v>124</v>
      </c>
      <c r="J31" t="s">
        <v>189</v>
      </c>
      <c r="K31" t="s">
        <v>190</v>
      </c>
      <c r="L31" t="s">
        <v>47</v>
      </c>
      <c r="M31" t="s">
        <v>191</v>
      </c>
      <c r="N31" t="s">
        <v>47</v>
      </c>
    </row>
    <row r="32" spans="1:14" x14ac:dyDescent="0.25">
      <c r="A32" t="s">
        <v>195</v>
      </c>
      <c r="B32" t="s">
        <v>174</v>
      </c>
      <c r="C32" t="s">
        <v>161</v>
      </c>
      <c r="D32" t="s">
        <v>161</v>
      </c>
      <c r="E32" t="s">
        <v>186</v>
      </c>
      <c r="F32" t="s">
        <v>162</v>
      </c>
      <c r="G32" t="s">
        <v>197</v>
      </c>
      <c r="H32" t="s">
        <v>48</v>
      </c>
      <c r="I32" t="s">
        <v>107</v>
      </c>
      <c r="J32" t="s">
        <v>175</v>
      </c>
      <c r="K32" t="s">
        <v>105</v>
      </c>
      <c r="L32" t="s">
        <v>47</v>
      </c>
      <c r="M32" t="s">
        <v>193</v>
      </c>
      <c r="N32" t="s">
        <v>194</v>
      </c>
    </row>
    <row r="33" spans="1:14" x14ac:dyDescent="0.25">
      <c r="A33" t="s">
        <v>195</v>
      </c>
      <c r="B33" t="s">
        <v>160</v>
      </c>
      <c r="C33" t="s">
        <v>161</v>
      </c>
      <c r="D33" t="s">
        <v>161</v>
      </c>
      <c r="E33" t="s">
        <v>186</v>
      </c>
      <c r="F33" t="s">
        <v>162</v>
      </c>
      <c r="G33" t="s">
        <v>197</v>
      </c>
      <c r="H33" t="s">
        <v>68</v>
      </c>
      <c r="I33" t="s">
        <v>117</v>
      </c>
      <c r="J33" t="s">
        <v>12</v>
      </c>
      <c r="K33" t="s">
        <v>181</v>
      </c>
      <c r="L33" t="s">
        <v>47</v>
      </c>
      <c r="M33" t="s">
        <v>182</v>
      </c>
      <c r="N33" t="s">
        <v>47</v>
      </c>
    </row>
    <row r="34" spans="1:14" x14ac:dyDescent="0.25">
      <c r="A34" t="s">
        <v>195</v>
      </c>
      <c r="B34" t="s">
        <v>160</v>
      </c>
      <c r="C34" t="s">
        <v>161</v>
      </c>
      <c r="D34" t="s">
        <v>161</v>
      </c>
      <c r="E34" t="s">
        <v>186</v>
      </c>
      <c r="F34" t="s">
        <v>162</v>
      </c>
      <c r="G34" t="s">
        <v>197</v>
      </c>
      <c r="H34" t="s">
        <v>68</v>
      </c>
      <c r="I34" t="s">
        <v>121</v>
      </c>
      <c r="J34" t="s">
        <v>12</v>
      </c>
      <c r="K34" t="s">
        <v>183</v>
      </c>
      <c r="L34" t="s">
        <v>47</v>
      </c>
      <c r="M34" t="s">
        <v>184</v>
      </c>
      <c r="N34" t="s">
        <v>47</v>
      </c>
    </row>
    <row r="35" spans="1:14" x14ac:dyDescent="0.25">
      <c r="A35" t="s">
        <v>195</v>
      </c>
      <c r="B35" t="s">
        <v>160</v>
      </c>
      <c r="C35" t="s">
        <v>161</v>
      </c>
      <c r="D35" t="s">
        <v>161</v>
      </c>
      <c r="E35" t="s">
        <v>186</v>
      </c>
      <c r="F35" t="s">
        <v>162</v>
      </c>
      <c r="G35" t="s">
        <v>197</v>
      </c>
      <c r="H35" t="s">
        <v>68</v>
      </c>
      <c r="I35" t="s">
        <v>121</v>
      </c>
      <c r="J35" t="s">
        <v>12</v>
      </c>
      <c r="K35" t="s">
        <v>231</v>
      </c>
      <c r="L35" t="s">
        <v>47</v>
      </c>
      <c r="M35" t="s">
        <v>232</v>
      </c>
      <c r="N35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Q134"/>
  <sheetViews>
    <sheetView topLeftCell="A7" workbookViewId="0">
      <selection activeCell="G25" sqref="G25"/>
    </sheetView>
  </sheetViews>
  <sheetFormatPr defaultRowHeight="15" x14ac:dyDescent="0.25"/>
  <cols>
    <col min="1" max="1" width="3.85546875" customWidth="1"/>
    <col min="2" max="2" width="21.42578125" customWidth="1"/>
    <col min="3" max="3" width="16.5703125" customWidth="1"/>
    <col min="4" max="4" width="11.85546875" style="104" customWidth="1"/>
    <col min="5" max="5" width="10.7109375" style="105" customWidth="1"/>
    <col min="6" max="6" width="6.140625" style="106" hidden="1" customWidth="1"/>
    <col min="7" max="7" width="35" style="106" customWidth="1"/>
    <col min="8" max="8" width="7.7109375" style="104" customWidth="1"/>
    <col min="9" max="13" width="7.42578125" style="104" hidden="1" customWidth="1"/>
    <col min="14" max="15" width="7.42578125" style="104" customWidth="1"/>
    <col min="16" max="16" width="7.42578125" style="104" hidden="1" customWidth="1"/>
    <col min="17" max="17" width="7.42578125" style="104" customWidth="1"/>
    <col min="257" max="257" width="3.85546875" customWidth="1"/>
    <col min="258" max="258" width="21.42578125" customWidth="1"/>
    <col min="259" max="259" width="15.42578125" customWidth="1"/>
    <col min="260" max="260" width="11.85546875" customWidth="1"/>
    <col min="261" max="261" width="10.7109375" customWidth="1"/>
    <col min="262" max="262" width="0" hidden="1" customWidth="1"/>
    <col min="263" max="263" width="35" customWidth="1"/>
    <col min="264" max="264" width="7.7109375" customWidth="1"/>
    <col min="265" max="269" width="0" hidden="1" customWidth="1"/>
    <col min="270" max="271" width="7.42578125" customWidth="1"/>
    <col min="272" max="272" width="0" hidden="1" customWidth="1"/>
    <col min="273" max="273" width="7.42578125" customWidth="1"/>
    <col min="513" max="513" width="3.85546875" customWidth="1"/>
    <col min="514" max="514" width="21.42578125" customWidth="1"/>
    <col min="515" max="515" width="15.42578125" customWidth="1"/>
    <col min="516" max="516" width="11.85546875" customWidth="1"/>
    <col min="517" max="517" width="10.7109375" customWidth="1"/>
    <col min="518" max="518" width="0" hidden="1" customWidth="1"/>
    <col min="519" max="519" width="35" customWidth="1"/>
    <col min="520" max="520" width="7.7109375" customWidth="1"/>
    <col min="521" max="525" width="0" hidden="1" customWidth="1"/>
    <col min="526" max="527" width="7.42578125" customWidth="1"/>
    <col min="528" max="528" width="0" hidden="1" customWidth="1"/>
    <col min="529" max="529" width="7.42578125" customWidth="1"/>
    <col min="769" max="769" width="3.85546875" customWidth="1"/>
    <col min="770" max="770" width="21.42578125" customWidth="1"/>
    <col min="771" max="771" width="15.42578125" customWidth="1"/>
    <col min="772" max="772" width="11.85546875" customWidth="1"/>
    <col min="773" max="773" width="10.7109375" customWidth="1"/>
    <col min="774" max="774" width="0" hidden="1" customWidth="1"/>
    <col min="775" max="775" width="35" customWidth="1"/>
    <col min="776" max="776" width="7.7109375" customWidth="1"/>
    <col min="777" max="781" width="0" hidden="1" customWidth="1"/>
    <col min="782" max="783" width="7.42578125" customWidth="1"/>
    <col min="784" max="784" width="0" hidden="1" customWidth="1"/>
    <col min="785" max="785" width="7.42578125" customWidth="1"/>
    <col min="1025" max="1025" width="3.85546875" customWidth="1"/>
    <col min="1026" max="1026" width="21.42578125" customWidth="1"/>
    <col min="1027" max="1027" width="15.42578125" customWidth="1"/>
    <col min="1028" max="1028" width="11.85546875" customWidth="1"/>
    <col min="1029" max="1029" width="10.7109375" customWidth="1"/>
    <col min="1030" max="1030" width="0" hidden="1" customWidth="1"/>
    <col min="1031" max="1031" width="35" customWidth="1"/>
    <col min="1032" max="1032" width="7.7109375" customWidth="1"/>
    <col min="1033" max="1037" width="0" hidden="1" customWidth="1"/>
    <col min="1038" max="1039" width="7.42578125" customWidth="1"/>
    <col min="1040" max="1040" width="0" hidden="1" customWidth="1"/>
    <col min="1041" max="1041" width="7.42578125" customWidth="1"/>
    <col min="1281" max="1281" width="3.85546875" customWidth="1"/>
    <col min="1282" max="1282" width="21.42578125" customWidth="1"/>
    <col min="1283" max="1283" width="15.42578125" customWidth="1"/>
    <col min="1284" max="1284" width="11.85546875" customWidth="1"/>
    <col min="1285" max="1285" width="10.7109375" customWidth="1"/>
    <col min="1286" max="1286" width="0" hidden="1" customWidth="1"/>
    <col min="1287" max="1287" width="35" customWidth="1"/>
    <col min="1288" max="1288" width="7.7109375" customWidth="1"/>
    <col min="1289" max="1293" width="0" hidden="1" customWidth="1"/>
    <col min="1294" max="1295" width="7.42578125" customWidth="1"/>
    <col min="1296" max="1296" width="0" hidden="1" customWidth="1"/>
    <col min="1297" max="1297" width="7.42578125" customWidth="1"/>
    <col min="1537" max="1537" width="3.85546875" customWidth="1"/>
    <col min="1538" max="1538" width="21.42578125" customWidth="1"/>
    <col min="1539" max="1539" width="15.42578125" customWidth="1"/>
    <col min="1540" max="1540" width="11.85546875" customWidth="1"/>
    <col min="1541" max="1541" width="10.7109375" customWidth="1"/>
    <col min="1542" max="1542" width="0" hidden="1" customWidth="1"/>
    <col min="1543" max="1543" width="35" customWidth="1"/>
    <col min="1544" max="1544" width="7.7109375" customWidth="1"/>
    <col min="1545" max="1549" width="0" hidden="1" customWidth="1"/>
    <col min="1550" max="1551" width="7.42578125" customWidth="1"/>
    <col min="1552" max="1552" width="0" hidden="1" customWidth="1"/>
    <col min="1553" max="1553" width="7.42578125" customWidth="1"/>
    <col min="1793" max="1793" width="3.85546875" customWidth="1"/>
    <col min="1794" max="1794" width="21.42578125" customWidth="1"/>
    <col min="1795" max="1795" width="15.42578125" customWidth="1"/>
    <col min="1796" max="1796" width="11.85546875" customWidth="1"/>
    <col min="1797" max="1797" width="10.7109375" customWidth="1"/>
    <col min="1798" max="1798" width="0" hidden="1" customWidth="1"/>
    <col min="1799" max="1799" width="35" customWidth="1"/>
    <col min="1800" max="1800" width="7.7109375" customWidth="1"/>
    <col min="1801" max="1805" width="0" hidden="1" customWidth="1"/>
    <col min="1806" max="1807" width="7.42578125" customWidth="1"/>
    <col min="1808" max="1808" width="0" hidden="1" customWidth="1"/>
    <col min="1809" max="1809" width="7.42578125" customWidth="1"/>
    <col min="2049" max="2049" width="3.85546875" customWidth="1"/>
    <col min="2050" max="2050" width="21.42578125" customWidth="1"/>
    <col min="2051" max="2051" width="15.42578125" customWidth="1"/>
    <col min="2052" max="2052" width="11.85546875" customWidth="1"/>
    <col min="2053" max="2053" width="10.7109375" customWidth="1"/>
    <col min="2054" max="2054" width="0" hidden="1" customWidth="1"/>
    <col min="2055" max="2055" width="35" customWidth="1"/>
    <col min="2056" max="2056" width="7.7109375" customWidth="1"/>
    <col min="2057" max="2061" width="0" hidden="1" customWidth="1"/>
    <col min="2062" max="2063" width="7.42578125" customWidth="1"/>
    <col min="2064" max="2064" width="0" hidden="1" customWidth="1"/>
    <col min="2065" max="2065" width="7.42578125" customWidth="1"/>
    <col min="2305" max="2305" width="3.85546875" customWidth="1"/>
    <col min="2306" max="2306" width="21.42578125" customWidth="1"/>
    <col min="2307" max="2307" width="15.42578125" customWidth="1"/>
    <col min="2308" max="2308" width="11.85546875" customWidth="1"/>
    <col min="2309" max="2309" width="10.7109375" customWidth="1"/>
    <col min="2310" max="2310" width="0" hidden="1" customWidth="1"/>
    <col min="2311" max="2311" width="35" customWidth="1"/>
    <col min="2312" max="2312" width="7.7109375" customWidth="1"/>
    <col min="2313" max="2317" width="0" hidden="1" customWidth="1"/>
    <col min="2318" max="2319" width="7.42578125" customWidth="1"/>
    <col min="2320" max="2320" width="0" hidden="1" customWidth="1"/>
    <col min="2321" max="2321" width="7.42578125" customWidth="1"/>
    <col min="2561" max="2561" width="3.85546875" customWidth="1"/>
    <col min="2562" max="2562" width="21.42578125" customWidth="1"/>
    <col min="2563" max="2563" width="15.42578125" customWidth="1"/>
    <col min="2564" max="2564" width="11.85546875" customWidth="1"/>
    <col min="2565" max="2565" width="10.7109375" customWidth="1"/>
    <col min="2566" max="2566" width="0" hidden="1" customWidth="1"/>
    <col min="2567" max="2567" width="35" customWidth="1"/>
    <col min="2568" max="2568" width="7.7109375" customWidth="1"/>
    <col min="2569" max="2573" width="0" hidden="1" customWidth="1"/>
    <col min="2574" max="2575" width="7.42578125" customWidth="1"/>
    <col min="2576" max="2576" width="0" hidden="1" customWidth="1"/>
    <col min="2577" max="2577" width="7.42578125" customWidth="1"/>
    <col min="2817" max="2817" width="3.85546875" customWidth="1"/>
    <col min="2818" max="2818" width="21.42578125" customWidth="1"/>
    <col min="2819" max="2819" width="15.42578125" customWidth="1"/>
    <col min="2820" max="2820" width="11.85546875" customWidth="1"/>
    <col min="2821" max="2821" width="10.7109375" customWidth="1"/>
    <col min="2822" max="2822" width="0" hidden="1" customWidth="1"/>
    <col min="2823" max="2823" width="35" customWidth="1"/>
    <col min="2824" max="2824" width="7.7109375" customWidth="1"/>
    <col min="2825" max="2829" width="0" hidden="1" customWidth="1"/>
    <col min="2830" max="2831" width="7.42578125" customWidth="1"/>
    <col min="2832" max="2832" width="0" hidden="1" customWidth="1"/>
    <col min="2833" max="2833" width="7.42578125" customWidth="1"/>
    <col min="3073" max="3073" width="3.85546875" customWidth="1"/>
    <col min="3074" max="3074" width="21.42578125" customWidth="1"/>
    <col min="3075" max="3075" width="15.42578125" customWidth="1"/>
    <col min="3076" max="3076" width="11.85546875" customWidth="1"/>
    <col min="3077" max="3077" width="10.7109375" customWidth="1"/>
    <col min="3078" max="3078" width="0" hidden="1" customWidth="1"/>
    <col min="3079" max="3079" width="35" customWidth="1"/>
    <col min="3080" max="3080" width="7.7109375" customWidth="1"/>
    <col min="3081" max="3085" width="0" hidden="1" customWidth="1"/>
    <col min="3086" max="3087" width="7.42578125" customWidth="1"/>
    <col min="3088" max="3088" width="0" hidden="1" customWidth="1"/>
    <col min="3089" max="3089" width="7.42578125" customWidth="1"/>
    <col min="3329" max="3329" width="3.85546875" customWidth="1"/>
    <col min="3330" max="3330" width="21.42578125" customWidth="1"/>
    <col min="3331" max="3331" width="15.42578125" customWidth="1"/>
    <col min="3332" max="3332" width="11.85546875" customWidth="1"/>
    <col min="3333" max="3333" width="10.7109375" customWidth="1"/>
    <col min="3334" max="3334" width="0" hidden="1" customWidth="1"/>
    <col min="3335" max="3335" width="35" customWidth="1"/>
    <col min="3336" max="3336" width="7.7109375" customWidth="1"/>
    <col min="3337" max="3341" width="0" hidden="1" customWidth="1"/>
    <col min="3342" max="3343" width="7.42578125" customWidth="1"/>
    <col min="3344" max="3344" width="0" hidden="1" customWidth="1"/>
    <col min="3345" max="3345" width="7.42578125" customWidth="1"/>
    <col min="3585" max="3585" width="3.85546875" customWidth="1"/>
    <col min="3586" max="3586" width="21.42578125" customWidth="1"/>
    <col min="3587" max="3587" width="15.42578125" customWidth="1"/>
    <col min="3588" max="3588" width="11.85546875" customWidth="1"/>
    <col min="3589" max="3589" width="10.7109375" customWidth="1"/>
    <col min="3590" max="3590" width="0" hidden="1" customWidth="1"/>
    <col min="3591" max="3591" width="35" customWidth="1"/>
    <col min="3592" max="3592" width="7.7109375" customWidth="1"/>
    <col min="3593" max="3597" width="0" hidden="1" customWidth="1"/>
    <col min="3598" max="3599" width="7.42578125" customWidth="1"/>
    <col min="3600" max="3600" width="0" hidden="1" customWidth="1"/>
    <col min="3601" max="3601" width="7.42578125" customWidth="1"/>
    <col min="3841" max="3841" width="3.85546875" customWidth="1"/>
    <col min="3842" max="3842" width="21.42578125" customWidth="1"/>
    <col min="3843" max="3843" width="15.42578125" customWidth="1"/>
    <col min="3844" max="3844" width="11.85546875" customWidth="1"/>
    <col min="3845" max="3845" width="10.7109375" customWidth="1"/>
    <col min="3846" max="3846" width="0" hidden="1" customWidth="1"/>
    <col min="3847" max="3847" width="35" customWidth="1"/>
    <col min="3848" max="3848" width="7.7109375" customWidth="1"/>
    <col min="3849" max="3853" width="0" hidden="1" customWidth="1"/>
    <col min="3854" max="3855" width="7.42578125" customWidth="1"/>
    <col min="3856" max="3856" width="0" hidden="1" customWidth="1"/>
    <col min="3857" max="3857" width="7.42578125" customWidth="1"/>
    <col min="4097" max="4097" width="3.85546875" customWidth="1"/>
    <col min="4098" max="4098" width="21.42578125" customWidth="1"/>
    <col min="4099" max="4099" width="15.42578125" customWidth="1"/>
    <col min="4100" max="4100" width="11.85546875" customWidth="1"/>
    <col min="4101" max="4101" width="10.7109375" customWidth="1"/>
    <col min="4102" max="4102" width="0" hidden="1" customWidth="1"/>
    <col min="4103" max="4103" width="35" customWidth="1"/>
    <col min="4104" max="4104" width="7.7109375" customWidth="1"/>
    <col min="4105" max="4109" width="0" hidden="1" customWidth="1"/>
    <col min="4110" max="4111" width="7.42578125" customWidth="1"/>
    <col min="4112" max="4112" width="0" hidden="1" customWidth="1"/>
    <col min="4113" max="4113" width="7.42578125" customWidth="1"/>
    <col min="4353" max="4353" width="3.85546875" customWidth="1"/>
    <col min="4354" max="4354" width="21.42578125" customWidth="1"/>
    <col min="4355" max="4355" width="15.42578125" customWidth="1"/>
    <col min="4356" max="4356" width="11.85546875" customWidth="1"/>
    <col min="4357" max="4357" width="10.7109375" customWidth="1"/>
    <col min="4358" max="4358" width="0" hidden="1" customWidth="1"/>
    <col min="4359" max="4359" width="35" customWidth="1"/>
    <col min="4360" max="4360" width="7.7109375" customWidth="1"/>
    <col min="4361" max="4365" width="0" hidden="1" customWidth="1"/>
    <col min="4366" max="4367" width="7.42578125" customWidth="1"/>
    <col min="4368" max="4368" width="0" hidden="1" customWidth="1"/>
    <col min="4369" max="4369" width="7.42578125" customWidth="1"/>
    <col min="4609" max="4609" width="3.85546875" customWidth="1"/>
    <col min="4610" max="4610" width="21.42578125" customWidth="1"/>
    <col min="4611" max="4611" width="15.42578125" customWidth="1"/>
    <col min="4612" max="4612" width="11.85546875" customWidth="1"/>
    <col min="4613" max="4613" width="10.7109375" customWidth="1"/>
    <col min="4614" max="4614" width="0" hidden="1" customWidth="1"/>
    <col min="4615" max="4615" width="35" customWidth="1"/>
    <col min="4616" max="4616" width="7.7109375" customWidth="1"/>
    <col min="4617" max="4621" width="0" hidden="1" customWidth="1"/>
    <col min="4622" max="4623" width="7.42578125" customWidth="1"/>
    <col min="4624" max="4624" width="0" hidden="1" customWidth="1"/>
    <col min="4625" max="4625" width="7.42578125" customWidth="1"/>
    <col min="4865" max="4865" width="3.85546875" customWidth="1"/>
    <col min="4866" max="4866" width="21.42578125" customWidth="1"/>
    <col min="4867" max="4867" width="15.42578125" customWidth="1"/>
    <col min="4868" max="4868" width="11.85546875" customWidth="1"/>
    <col min="4869" max="4869" width="10.7109375" customWidth="1"/>
    <col min="4870" max="4870" width="0" hidden="1" customWidth="1"/>
    <col min="4871" max="4871" width="35" customWidth="1"/>
    <col min="4872" max="4872" width="7.7109375" customWidth="1"/>
    <col min="4873" max="4877" width="0" hidden="1" customWidth="1"/>
    <col min="4878" max="4879" width="7.42578125" customWidth="1"/>
    <col min="4880" max="4880" width="0" hidden="1" customWidth="1"/>
    <col min="4881" max="4881" width="7.42578125" customWidth="1"/>
    <col min="5121" max="5121" width="3.85546875" customWidth="1"/>
    <col min="5122" max="5122" width="21.42578125" customWidth="1"/>
    <col min="5123" max="5123" width="15.42578125" customWidth="1"/>
    <col min="5124" max="5124" width="11.85546875" customWidth="1"/>
    <col min="5125" max="5125" width="10.7109375" customWidth="1"/>
    <col min="5126" max="5126" width="0" hidden="1" customWidth="1"/>
    <col min="5127" max="5127" width="35" customWidth="1"/>
    <col min="5128" max="5128" width="7.7109375" customWidth="1"/>
    <col min="5129" max="5133" width="0" hidden="1" customWidth="1"/>
    <col min="5134" max="5135" width="7.42578125" customWidth="1"/>
    <col min="5136" max="5136" width="0" hidden="1" customWidth="1"/>
    <col min="5137" max="5137" width="7.42578125" customWidth="1"/>
    <col min="5377" max="5377" width="3.85546875" customWidth="1"/>
    <col min="5378" max="5378" width="21.42578125" customWidth="1"/>
    <col min="5379" max="5379" width="15.42578125" customWidth="1"/>
    <col min="5380" max="5380" width="11.85546875" customWidth="1"/>
    <col min="5381" max="5381" width="10.7109375" customWidth="1"/>
    <col min="5382" max="5382" width="0" hidden="1" customWidth="1"/>
    <col min="5383" max="5383" width="35" customWidth="1"/>
    <col min="5384" max="5384" width="7.7109375" customWidth="1"/>
    <col min="5385" max="5389" width="0" hidden="1" customWidth="1"/>
    <col min="5390" max="5391" width="7.42578125" customWidth="1"/>
    <col min="5392" max="5392" width="0" hidden="1" customWidth="1"/>
    <col min="5393" max="5393" width="7.42578125" customWidth="1"/>
    <col min="5633" max="5633" width="3.85546875" customWidth="1"/>
    <col min="5634" max="5634" width="21.42578125" customWidth="1"/>
    <col min="5635" max="5635" width="15.42578125" customWidth="1"/>
    <col min="5636" max="5636" width="11.85546875" customWidth="1"/>
    <col min="5637" max="5637" width="10.7109375" customWidth="1"/>
    <col min="5638" max="5638" width="0" hidden="1" customWidth="1"/>
    <col min="5639" max="5639" width="35" customWidth="1"/>
    <col min="5640" max="5640" width="7.7109375" customWidth="1"/>
    <col min="5641" max="5645" width="0" hidden="1" customWidth="1"/>
    <col min="5646" max="5647" width="7.42578125" customWidth="1"/>
    <col min="5648" max="5648" width="0" hidden="1" customWidth="1"/>
    <col min="5649" max="5649" width="7.42578125" customWidth="1"/>
    <col min="5889" max="5889" width="3.85546875" customWidth="1"/>
    <col min="5890" max="5890" width="21.42578125" customWidth="1"/>
    <col min="5891" max="5891" width="15.42578125" customWidth="1"/>
    <col min="5892" max="5892" width="11.85546875" customWidth="1"/>
    <col min="5893" max="5893" width="10.7109375" customWidth="1"/>
    <col min="5894" max="5894" width="0" hidden="1" customWidth="1"/>
    <col min="5895" max="5895" width="35" customWidth="1"/>
    <col min="5896" max="5896" width="7.7109375" customWidth="1"/>
    <col min="5897" max="5901" width="0" hidden="1" customWidth="1"/>
    <col min="5902" max="5903" width="7.42578125" customWidth="1"/>
    <col min="5904" max="5904" width="0" hidden="1" customWidth="1"/>
    <col min="5905" max="5905" width="7.42578125" customWidth="1"/>
    <col min="6145" max="6145" width="3.85546875" customWidth="1"/>
    <col min="6146" max="6146" width="21.42578125" customWidth="1"/>
    <col min="6147" max="6147" width="15.42578125" customWidth="1"/>
    <col min="6148" max="6148" width="11.85546875" customWidth="1"/>
    <col min="6149" max="6149" width="10.7109375" customWidth="1"/>
    <col min="6150" max="6150" width="0" hidden="1" customWidth="1"/>
    <col min="6151" max="6151" width="35" customWidth="1"/>
    <col min="6152" max="6152" width="7.7109375" customWidth="1"/>
    <col min="6153" max="6157" width="0" hidden="1" customWidth="1"/>
    <col min="6158" max="6159" width="7.42578125" customWidth="1"/>
    <col min="6160" max="6160" width="0" hidden="1" customWidth="1"/>
    <col min="6161" max="6161" width="7.42578125" customWidth="1"/>
    <col min="6401" max="6401" width="3.85546875" customWidth="1"/>
    <col min="6402" max="6402" width="21.42578125" customWidth="1"/>
    <col min="6403" max="6403" width="15.42578125" customWidth="1"/>
    <col min="6404" max="6404" width="11.85546875" customWidth="1"/>
    <col min="6405" max="6405" width="10.7109375" customWidth="1"/>
    <col min="6406" max="6406" width="0" hidden="1" customWidth="1"/>
    <col min="6407" max="6407" width="35" customWidth="1"/>
    <col min="6408" max="6408" width="7.7109375" customWidth="1"/>
    <col min="6409" max="6413" width="0" hidden="1" customWidth="1"/>
    <col min="6414" max="6415" width="7.42578125" customWidth="1"/>
    <col min="6416" max="6416" width="0" hidden="1" customWidth="1"/>
    <col min="6417" max="6417" width="7.42578125" customWidth="1"/>
    <col min="6657" max="6657" width="3.85546875" customWidth="1"/>
    <col min="6658" max="6658" width="21.42578125" customWidth="1"/>
    <col min="6659" max="6659" width="15.42578125" customWidth="1"/>
    <col min="6660" max="6660" width="11.85546875" customWidth="1"/>
    <col min="6661" max="6661" width="10.7109375" customWidth="1"/>
    <col min="6662" max="6662" width="0" hidden="1" customWidth="1"/>
    <col min="6663" max="6663" width="35" customWidth="1"/>
    <col min="6664" max="6664" width="7.7109375" customWidth="1"/>
    <col min="6665" max="6669" width="0" hidden="1" customWidth="1"/>
    <col min="6670" max="6671" width="7.42578125" customWidth="1"/>
    <col min="6672" max="6672" width="0" hidden="1" customWidth="1"/>
    <col min="6673" max="6673" width="7.42578125" customWidth="1"/>
    <col min="6913" max="6913" width="3.85546875" customWidth="1"/>
    <col min="6914" max="6914" width="21.42578125" customWidth="1"/>
    <col min="6915" max="6915" width="15.42578125" customWidth="1"/>
    <col min="6916" max="6916" width="11.85546875" customWidth="1"/>
    <col min="6917" max="6917" width="10.7109375" customWidth="1"/>
    <col min="6918" max="6918" width="0" hidden="1" customWidth="1"/>
    <col min="6919" max="6919" width="35" customWidth="1"/>
    <col min="6920" max="6920" width="7.7109375" customWidth="1"/>
    <col min="6921" max="6925" width="0" hidden="1" customWidth="1"/>
    <col min="6926" max="6927" width="7.42578125" customWidth="1"/>
    <col min="6928" max="6928" width="0" hidden="1" customWidth="1"/>
    <col min="6929" max="6929" width="7.42578125" customWidth="1"/>
    <col min="7169" max="7169" width="3.85546875" customWidth="1"/>
    <col min="7170" max="7170" width="21.42578125" customWidth="1"/>
    <col min="7171" max="7171" width="15.42578125" customWidth="1"/>
    <col min="7172" max="7172" width="11.85546875" customWidth="1"/>
    <col min="7173" max="7173" width="10.7109375" customWidth="1"/>
    <col min="7174" max="7174" width="0" hidden="1" customWidth="1"/>
    <col min="7175" max="7175" width="35" customWidth="1"/>
    <col min="7176" max="7176" width="7.7109375" customWidth="1"/>
    <col min="7177" max="7181" width="0" hidden="1" customWidth="1"/>
    <col min="7182" max="7183" width="7.42578125" customWidth="1"/>
    <col min="7184" max="7184" width="0" hidden="1" customWidth="1"/>
    <col min="7185" max="7185" width="7.42578125" customWidth="1"/>
    <col min="7425" max="7425" width="3.85546875" customWidth="1"/>
    <col min="7426" max="7426" width="21.42578125" customWidth="1"/>
    <col min="7427" max="7427" width="15.42578125" customWidth="1"/>
    <col min="7428" max="7428" width="11.85546875" customWidth="1"/>
    <col min="7429" max="7429" width="10.7109375" customWidth="1"/>
    <col min="7430" max="7430" width="0" hidden="1" customWidth="1"/>
    <col min="7431" max="7431" width="35" customWidth="1"/>
    <col min="7432" max="7432" width="7.7109375" customWidth="1"/>
    <col min="7433" max="7437" width="0" hidden="1" customWidth="1"/>
    <col min="7438" max="7439" width="7.42578125" customWidth="1"/>
    <col min="7440" max="7440" width="0" hidden="1" customWidth="1"/>
    <col min="7441" max="7441" width="7.42578125" customWidth="1"/>
    <col min="7681" max="7681" width="3.85546875" customWidth="1"/>
    <col min="7682" max="7682" width="21.42578125" customWidth="1"/>
    <col min="7683" max="7683" width="15.42578125" customWidth="1"/>
    <col min="7684" max="7684" width="11.85546875" customWidth="1"/>
    <col min="7685" max="7685" width="10.7109375" customWidth="1"/>
    <col min="7686" max="7686" width="0" hidden="1" customWidth="1"/>
    <col min="7687" max="7687" width="35" customWidth="1"/>
    <col min="7688" max="7688" width="7.7109375" customWidth="1"/>
    <col min="7689" max="7693" width="0" hidden="1" customWidth="1"/>
    <col min="7694" max="7695" width="7.42578125" customWidth="1"/>
    <col min="7696" max="7696" width="0" hidden="1" customWidth="1"/>
    <col min="7697" max="7697" width="7.42578125" customWidth="1"/>
    <col min="7937" max="7937" width="3.85546875" customWidth="1"/>
    <col min="7938" max="7938" width="21.42578125" customWidth="1"/>
    <col min="7939" max="7939" width="15.42578125" customWidth="1"/>
    <col min="7940" max="7940" width="11.85546875" customWidth="1"/>
    <col min="7941" max="7941" width="10.7109375" customWidth="1"/>
    <col min="7942" max="7942" width="0" hidden="1" customWidth="1"/>
    <col min="7943" max="7943" width="35" customWidth="1"/>
    <col min="7944" max="7944" width="7.7109375" customWidth="1"/>
    <col min="7945" max="7949" width="0" hidden="1" customWidth="1"/>
    <col min="7950" max="7951" width="7.42578125" customWidth="1"/>
    <col min="7952" max="7952" width="0" hidden="1" customWidth="1"/>
    <col min="7953" max="7953" width="7.42578125" customWidth="1"/>
    <col min="8193" max="8193" width="3.85546875" customWidth="1"/>
    <col min="8194" max="8194" width="21.42578125" customWidth="1"/>
    <col min="8195" max="8195" width="15.42578125" customWidth="1"/>
    <col min="8196" max="8196" width="11.85546875" customWidth="1"/>
    <col min="8197" max="8197" width="10.7109375" customWidth="1"/>
    <col min="8198" max="8198" width="0" hidden="1" customWidth="1"/>
    <col min="8199" max="8199" width="35" customWidth="1"/>
    <col min="8200" max="8200" width="7.7109375" customWidth="1"/>
    <col min="8201" max="8205" width="0" hidden="1" customWidth="1"/>
    <col min="8206" max="8207" width="7.42578125" customWidth="1"/>
    <col min="8208" max="8208" width="0" hidden="1" customWidth="1"/>
    <col min="8209" max="8209" width="7.42578125" customWidth="1"/>
    <col min="8449" max="8449" width="3.85546875" customWidth="1"/>
    <col min="8450" max="8450" width="21.42578125" customWidth="1"/>
    <col min="8451" max="8451" width="15.42578125" customWidth="1"/>
    <col min="8452" max="8452" width="11.85546875" customWidth="1"/>
    <col min="8453" max="8453" width="10.7109375" customWidth="1"/>
    <col min="8454" max="8454" width="0" hidden="1" customWidth="1"/>
    <col min="8455" max="8455" width="35" customWidth="1"/>
    <col min="8456" max="8456" width="7.7109375" customWidth="1"/>
    <col min="8457" max="8461" width="0" hidden="1" customWidth="1"/>
    <col min="8462" max="8463" width="7.42578125" customWidth="1"/>
    <col min="8464" max="8464" width="0" hidden="1" customWidth="1"/>
    <col min="8465" max="8465" width="7.42578125" customWidth="1"/>
    <col min="8705" max="8705" width="3.85546875" customWidth="1"/>
    <col min="8706" max="8706" width="21.42578125" customWidth="1"/>
    <col min="8707" max="8707" width="15.42578125" customWidth="1"/>
    <col min="8708" max="8708" width="11.85546875" customWidth="1"/>
    <col min="8709" max="8709" width="10.7109375" customWidth="1"/>
    <col min="8710" max="8710" width="0" hidden="1" customWidth="1"/>
    <col min="8711" max="8711" width="35" customWidth="1"/>
    <col min="8712" max="8712" width="7.7109375" customWidth="1"/>
    <col min="8713" max="8717" width="0" hidden="1" customWidth="1"/>
    <col min="8718" max="8719" width="7.42578125" customWidth="1"/>
    <col min="8720" max="8720" width="0" hidden="1" customWidth="1"/>
    <col min="8721" max="8721" width="7.42578125" customWidth="1"/>
    <col min="8961" max="8961" width="3.85546875" customWidth="1"/>
    <col min="8962" max="8962" width="21.42578125" customWidth="1"/>
    <col min="8963" max="8963" width="15.42578125" customWidth="1"/>
    <col min="8964" max="8964" width="11.85546875" customWidth="1"/>
    <col min="8965" max="8965" width="10.7109375" customWidth="1"/>
    <col min="8966" max="8966" width="0" hidden="1" customWidth="1"/>
    <col min="8967" max="8967" width="35" customWidth="1"/>
    <col min="8968" max="8968" width="7.7109375" customWidth="1"/>
    <col min="8969" max="8973" width="0" hidden="1" customWidth="1"/>
    <col min="8974" max="8975" width="7.42578125" customWidth="1"/>
    <col min="8976" max="8976" width="0" hidden="1" customWidth="1"/>
    <col min="8977" max="8977" width="7.42578125" customWidth="1"/>
    <col min="9217" max="9217" width="3.85546875" customWidth="1"/>
    <col min="9218" max="9218" width="21.42578125" customWidth="1"/>
    <col min="9219" max="9219" width="15.42578125" customWidth="1"/>
    <col min="9220" max="9220" width="11.85546875" customWidth="1"/>
    <col min="9221" max="9221" width="10.7109375" customWidth="1"/>
    <col min="9222" max="9222" width="0" hidden="1" customWidth="1"/>
    <col min="9223" max="9223" width="35" customWidth="1"/>
    <col min="9224" max="9224" width="7.7109375" customWidth="1"/>
    <col min="9225" max="9229" width="0" hidden="1" customWidth="1"/>
    <col min="9230" max="9231" width="7.42578125" customWidth="1"/>
    <col min="9232" max="9232" width="0" hidden="1" customWidth="1"/>
    <col min="9233" max="9233" width="7.42578125" customWidth="1"/>
    <col min="9473" max="9473" width="3.85546875" customWidth="1"/>
    <col min="9474" max="9474" width="21.42578125" customWidth="1"/>
    <col min="9475" max="9475" width="15.42578125" customWidth="1"/>
    <col min="9476" max="9476" width="11.85546875" customWidth="1"/>
    <col min="9477" max="9477" width="10.7109375" customWidth="1"/>
    <col min="9478" max="9478" width="0" hidden="1" customWidth="1"/>
    <col min="9479" max="9479" width="35" customWidth="1"/>
    <col min="9480" max="9480" width="7.7109375" customWidth="1"/>
    <col min="9481" max="9485" width="0" hidden="1" customWidth="1"/>
    <col min="9486" max="9487" width="7.42578125" customWidth="1"/>
    <col min="9488" max="9488" width="0" hidden="1" customWidth="1"/>
    <col min="9489" max="9489" width="7.42578125" customWidth="1"/>
    <col min="9729" max="9729" width="3.85546875" customWidth="1"/>
    <col min="9730" max="9730" width="21.42578125" customWidth="1"/>
    <col min="9731" max="9731" width="15.42578125" customWidth="1"/>
    <col min="9732" max="9732" width="11.85546875" customWidth="1"/>
    <col min="9733" max="9733" width="10.7109375" customWidth="1"/>
    <col min="9734" max="9734" width="0" hidden="1" customWidth="1"/>
    <col min="9735" max="9735" width="35" customWidth="1"/>
    <col min="9736" max="9736" width="7.7109375" customWidth="1"/>
    <col min="9737" max="9741" width="0" hidden="1" customWidth="1"/>
    <col min="9742" max="9743" width="7.42578125" customWidth="1"/>
    <col min="9744" max="9744" width="0" hidden="1" customWidth="1"/>
    <col min="9745" max="9745" width="7.42578125" customWidth="1"/>
    <col min="9985" max="9985" width="3.85546875" customWidth="1"/>
    <col min="9986" max="9986" width="21.42578125" customWidth="1"/>
    <col min="9987" max="9987" width="15.42578125" customWidth="1"/>
    <col min="9988" max="9988" width="11.85546875" customWidth="1"/>
    <col min="9989" max="9989" width="10.7109375" customWidth="1"/>
    <col min="9990" max="9990" width="0" hidden="1" customWidth="1"/>
    <col min="9991" max="9991" width="35" customWidth="1"/>
    <col min="9992" max="9992" width="7.7109375" customWidth="1"/>
    <col min="9993" max="9997" width="0" hidden="1" customWidth="1"/>
    <col min="9998" max="9999" width="7.42578125" customWidth="1"/>
    <col min="10000" max="10000" width="0" hidden="1" customWidth="1"/>
    <col min="10001" max="10001" width="7.42578125" customWidth="1"/>
    <col min="10241" max="10241" width="3.85546875" customWidth="1"/>
    <col min="10242" max="10242" width="21.42578125" customWidth="1"/>
    <col min="10243" max="10243" width="15.42578125" customWidth="1"/>
    <col min="10244" max="10244" width="11.85546875" customWidth="1"/>
    <col min="10245" max="10245" width="10.7109375" customWidth="1"/>
    <col min="10246" max="10246" width="0" hidden="1" customWidth="1"/>
    <col min="10247" max="10247" width="35" customWidth="1"/>
    <col min="10248" max="10248" width="7.7109375" customWidth="1"/>
    <col min="10249" max="10253" width="0" hidden="1" customWidth="1"/>
    <col min="10254" max="10255" width="7.42578125" customWidth="1"/>
    <col min="10256" max="10256" width="0" hidden="1" customWidth="1"/>
    <col min="10257" max="10257" width="7.42578125" customWidth="1"/>
    <col min="10497" max="10497" width="3.85546875" customWidth="1"/>
    <col min="10498" max="10498" width="21.42578125" customWidth="1"/>
    <col min="10499" max="10499" width="15.42578125" customWidth="1"/>
    <col min="10500" max="10500" width="11.85546875" customWidth="1"/>
    <col min="10501" max="10501" width="10.7109375" customWidth="1"/>
    <col min="10502" max="10502" width="0" hidden="1" customWidth="1"/>
    <col min="10503" max="10503" width="35" customWidth="1"/>
    <col min="10504" max="10504" width="7.7109375" customWidth="1"/>
    <col min="10505" max="10509" width="0" hidden="1" customWidth="1"/>
    <col min="10510" max="10511" width="7.42578125" customWidth="1"/>
    <col min="10512" max="10512" width="0" hidden="1" customWidth="1"/>
    <col min="10513" max="10513" width="7.42578125" customWidth="1"/>
    <col min="10753" max="10753" width="3.85546875" customWidth="1"/>
    <col min="10754" max="10754" width="21.42578125" customWidth="1"/>
    <col min="10755" max="10755" width="15.42578125" customWidth="1"/>
    <col min="10756" max="10756" width="11.85546875" customWidth="1"/>
    <col min="10757" max="10757" width="10.7109375" customWidth="1"/>
    <col min="10758" max="10758" width="0" hidden="1" customWidth="1"/>
    <col min="10759" max="10759" width="35" customWidth="1"/>
    <col min="10760" max="10760" width="7.7109375" customWidth="1"/>
    <col min="10761" max="10765" width="0" hidden="1" customWidth="1"/>
    <col min="10766" max="10767" width="7.42578125" customWidth="1"/>
    <col min="10768" max="10768" width="0" hidden="1" customWidth="1"/>
    <col min="10769" max="10769" width="7.42578125" customWidth="1"/>
    <col min="11009" max="11009" width="3.85546875" customWidth="1"/>
    <col min="11010" max="11010" width="21.42578125" customWidth="1"/>
    <col min="11011" max="11011" width="15.42578125" customWidth="1"/>
    <col min="11012" max="11012" width="11.85546875" customWidth="1"/>
    <col min="11013" max="11013" width="10.7109375" customWidth="1"/>
    <col min="11014" max="11014" width="0" hidden="1" customWidth="1"/>
    <col min="11015" max="11015" width="35" customWidth="1"/>
    <col min="11016" max="11016" width="7.7109375" customWidth="1"/>
    <col min="11017" max="11021" width="0" hidden="1" customWidth="1"/>
    <col min="11022" max="11023" width="7.42578125" customWidth="1"/>
    <col min="11024" max="11024" width="0" hidden="1" customWidth="1"/>
    <col min="11025" max="11025" width="7.42578125" customWidth="1"/>
    <col min="11265" max="11265" width="3.85546875" customWidth="1"/>
    <col min="11266" max="11266" width="21.42578125" customWidth="1"/>
    <col min="11267" max="11267" width="15.42578125" customWidth="1"/>
    <col min="11268" max="11268" width="11.85546875" customWidth="1"/>
    <col min="11269" max="11269" width="10.7109375" customWidth="1"/>
    <col min="11270" max="11270" width="0" hidden="1" customWidth="1"/>
    <col min="11271" max="11271" width="35" customWidth="1"/>
    <col min="11272" max="11272" width="7.7109375" customWidth="1"/>
    <col min="11273" max="11277" width="0" hidden="1" customWidth="1"/>
    <col min="11278" max="11279" width="7.42578125" customWidth="1"/>
    <col min="11280" max="11280" width="0" hidden="1" customWidth="1"/>
    <col min="11281" max="11281" width="7.42578125" customWidth="1"/>
    <col min="11521" max="11521" width="3.85546875" customWidth="1"/>
    <col min="11522" max="11522" width="21.42578125" customWidth="1"/>
    <col min="11523" max="11523" width="15.42578125" customWidth="1"/>
    <col min="11524" max="11524" width="11.85546875" customWidth="1"/>
    <col min="11525" max="11525" width="10.7109375" customWidth="1"/>
    <col min="11526" max="11526" width="0" hidden="1" customWidth="1"/>
    <col min="11527" max="11527" width="35" customWidth="1"/>
    <col min="11528" max="11528" width="7.7109375" customWidth="1"/>
    <col min="11529" max="11533" width="0" hidden="1" customWidth="1"/>
    <col min="11534" max="11535" width="7.42578125" customWidth="1"/>
    <col min="11536" max="11536" width="0" hidden="1" customWidth="1"/>
    <col min="11537" max="11537" width="7.42578125" customWidth="1"/>
    <col min="11777" max="11777" width="3.85546875" customWidth="1"/>
    <col min="11778" max="11778" width="21.42578125" customWidth="1"/>
    <col min="11779" max="11779" width="15.42578125" customWidth="1"/>
    <col min="11780" max="11780" width="11.85546875" customWidth="1"/>
    <col min="11781" max="11781" width="10.7109375" customWidth="1"/>
    <col min="11782" max="11782" width="0" hidden="1" customWidth="1"/>
    <col min="11783" max="11783" width="35" customWidth="1"/>
    <col min="11784" max="11784" width="7.7109375" customWidth="1"/>
    <col min="11785" max="11789" width="0" hidden="1" customWidth="1"/>
    <col min="11790" max="11791" width="7.42578125" customWidth="1"/>
    <col min="11792" max="11792" width="0" hidden="1" customWidth="1"/>
    <col min="11793" max="11793" width="7.42578125" customWidth="1"/>
    <col min="12033" max="12033" width="3.85546875" customWidth="1"/>
    <col min="12034" max="12034" width="21.42578125" customWidth="1"/>
    <col min="12035" max="12035" width="15.42578125" customWidth="1"/>
    <col min="12036" max="12036" width="11.85546875" customWidth="1"/>
    <col min="12037" max="12037" width="10.7109375" customWidth="1"/>
    <col min="12038" max="12038" width="0" hidden="1" customWidth="1"/>
    <col min="12039" max="12039" width="35" customWidth="1"/>
    <col min="12040" max="12040" width="7.7109375" customWidth="1"/>
    <col min="12041" max="12045" width="0" hidden="1" customWidth="1"/>
    <col min="12046" max="12047" width="7.42578125" customWidth="1"/>
    <col min="12048" max="12048" width="0" hidden="1" customWidth="1"/>
    <col min="12049" max="12049" width="7.42578125" customWidth="1"/>
    <col min="12289" max="12289" width="3.85546875" customWidth="1"/>
    <col min="12290" max="12290" width="21.42578125" customWidth="1"/>
    <col min="12291" max="12291" width="15.42578125" customWidth="1"/>
    <col min="12292" max="12292" width="11.85546875" customWidth="1"/>
    <col min="12293" max="12293" width="10.7109375" customWidth="1"/>
    <col min="12294" max="12294" width="0" hidden="1" customWidth="1"/>
    <col min="12295" max="12295" width="35" customWidth="1"/>
    <col min="12296" max="12296" width="7.7109375" customWidth="1"/>
    <col min="12297" max="12301" width="0" hidden="1" customWidth="1"/>
    <col min="12302" max="12303" width="7.42578125" customWidth="1"/>
    <col min="12304" max="12304" width="0" hidden="1" customWidth="1"/>
    <col min="12305" max="12305" width="7.42578125" customWidth="1"/>
    <col min="12545" max="12545" width="3.85546875" customWidth="1"/>
    <col min="12546" max="12546" width="21.42578125" customWidth="1"/>
    <col min="12547" max="12547" width="15.42578125" customWidth="1"/>
    <col min="12548" max="12548" width="11.85546875" customWidth="1"/>
    <col min="12549" max="12549" width="10.7109375" customWidth="1"/>
    <col min="12550" max="12550" width="0" hidden="1" customWidth="1"/>
    <col min="12551" max="12551" width="35" customWidth="1"/>
    <col min="12552" max="12552" width="7.7109375" customWidth="1"/>
    <col min="12553" max="12557" width="0" hidden="1" customWidth="1"/>
    <col min="12558" max="12559" width="7.42578125" customWidth="1"/>
    <col min="12560" max="12560" width="0" hidden="1" customWidth="1"/>
    <col min="12561" max="12561" width="7.42578125" customWidth="1"/>
    <col min="12801" max="12801" width="3.85546875" customWidth="1"/>
    <col min="12802" max="12802" width="21.42578125" customWidth="1"/>
    <col min="12803" max="12803" width="15.42578125" customWidth="1"/>
    <col min="12804" max="12804" width="11.85546875" customWidth="1"/>
    <col min="12805" max="12805" width="10.7109375" customWidth="1"/>
    <col min="12806" max="12806" width="0" hidden="1" customWidth="1"/>
    <col min="12807" max="12807" width="35" customWidth="1"/>
    <col min="12808" max="12808" width="7.7109375" customWidth="1"/>
    <col min="12809" max="12813" width="0" hidden="1" customWidth="1"/>
    <col min="12814" max="12815" width="7.42578125" customWidth="1"/>
    <col min="12816" max="12816" width="0" hidden="1" customWidth="1"/>
    <col min="12817" max="12817" width="7.42578125" customWidth="1"/>
    <col min="13057" max="13057" width="3.85546875" customWidth="1"/>
    <col min="13058" max="13058" width="21.42578125" customWidth="1"/>
    <col min="13059" max="13059" width="15.42578125" customWidth="1"/>
    <col min="13060" max="13060" width="11.85546875" customWidth="1"/>
    <col min="13061" max="13061" width="10.7109375" customWidth="1"/>
    <col min="13062" max="13062" width="0" hidden="1" customWidth="1"/>
    <col min="13063" max="13063" width="35" customWidth="1"/>
    <col min="13064" max="13064" width="7.7109375" customWidth="1"/>
    <col min="13065" max="13069" width="0" hidden="1" customWidth="1"/>
    <col min="13070" max="13071" width="7.42578125" customWidth="1"/>
    <col min="13072" max="13072" width="0" hidden="1" customWidth="1"/>
    <col min="13073" max="13073" width="7.42578125" customWidth="1"/>
    <col min="13313" max="13313" width="3.85546875" customWidth="1"/>
    <col min="13314" max="13314" width="21.42578125" customWidth="1"/>
    <col min="13315" max="13315" width="15.42578125" customWidth="1"/>
    <col min="13316" max="13316" width="11.85546875" customWidth="1"/>
    <col min="13317" max="13317" width="10.7109375" customWidth="1"/>
    <col min="13318" max="13318" width="0" hidden="1" customWidth="1"/>
    <col min="13319" max="13319" width="35" customWidth="1"/>
    <col min="13320" max="13320" width="7.7109375" customWidth="1"/>
    <col min="13321" max="13325" width="0" hidden="1" customWidth="1"/>
    <col min="13326" max="13327" width="7.42578125" customWidth="1"/>
    <col min="13328" max="13328" width="0" hidden="1" customWidth="1"/>
    <col min="13329" max="13329" width="7.42578125" customWidth="1"/>
    <col min="13569" max="13569" width="3.85546875" customWidth="1"/>
    <col min="13570" max="13570" width="21.42578125" customWidth="1"/>
    <col min="13571" max="13571" width="15.42578125" customWidth="1"/>
    <col min="13572" max="13572" width="11.85546875" customWidth="1"/>
    <col min="13573" max="13573" width="10.7109375" customWidth="1"/>
    <col min="13574" max="13574" width="0" hidden="1" customWidth="1"/>
    <col min="13575" max="13575" width="35" customWidth="1"/>
    <col min="13576" max="13576" width="7.7109375" customWidth="1"/>
    <col min="13577" max="13581" width="0" hidden="1" customWidth="1"/>
    <col min="13582" max="13583" width="7.42578125" customWidth="1"/>
    <col min="13584" max="13584" width="0" hidden="1" customWidth="1"/>
    <col min="13585" max="13585" width="7.42578125" customWidth="1"/>
    <col min="13825" max="13825" width="3.85546875" customWidth="1"/>
    <col min="13826" max="13826" width="21.42578125" customWidth="1"/>
    <col min="13827" max="13827" width="15.42578125" customWidth="1"/>
    <col min="13828" max="13828" width="11.85546875" customWidth="1"/>
    <col min="13829" max="13829" width="10.7109375" customWidth="1"/>
    <col min="13830" max="13830" width="0" hidden="1" customWidth="1"/>
    <col min="13831" max="13831" width="35" customWidth="1"/>
    <col min="13832" max="13832" width="7.7109375" customWidth="1"/>
    <col min="13833" max="13837" width="0" hidden="1" customWidth="1"/>
    <col min="13838" max="13839" width="7.42578125" customWidth="1"/>
    <col min="13840" max="13840" width="0" hidden="1" customWidth="1"/>
    <col min="13841" max="13841" width="7.42578125" customWidth="1"/>
    <col min="14081" max="14081" width="3.85546875" customWidth="1"/>
    <col min="14082" max="14082" width="21.42578125" customWidth="1"/>
    <col min="14083" max="14083" width="15.42578125" customWidth="1"/>
    <col min="14084" max="14084" width="11.85546875" customWidth="1"/>
    <col min="14085" max="14085" width="10.7109375" customWidth="1"/>
    <col min="14086" max="14086" width="0" hidden="1" customWidth="1"/>
    <col min="14087" max="14087" width="35" customWidth="1"/>
    <col min="14088" max="14088" width="7.7109375" customWidth="1"/>
    <col min="14089" max="14093" width="0" hidden="1" customWidth="1"/>
    <col min="14094" max="14095" width="7.42578125" customWidth="1"/>
    <col min="14096" max="14096" width="0" hidden="1" customWidth="1"/>
    <col min="14097" max="14097" width="7.42578125" customWidth="1"/>
    <col min="14337" max="14337" width="3.85546875" customWidth="1"/>
    <col min="14338" max="14338" width="21.42578125" customWidth="1"/>
    <col min="14339" max="14339" width="15.42578125" customWidth="1"/>
    <col min="14340" max="14340" width="11.85546875" customWidth="1"/>
    <col min="14341" max="14341" width="10.7109375" customWidth="1"/>
    <col min="14342" max="14342" width="0" hidden="1" customWidth="1"/>
    <col min="14343" max="14343" width="35" customWidth="1"/>
    <col min="14344" max="14344" width="7.7109375" customWidth="1"/>
    <col min="14345" max="14349" width="0" hidden="1" customWidth="1"/>
    <col min="14350" max="14351" width="7.42578125" customWidth="1"/>
    <col min="14352" max="14352" width="0" hidden="1" customWidth="1"/>
    <col min="14353" max="14353" width="7.42578125" customWidth="1"/>
    <col min="14593" max="14593" width="3.85546875" customWidth="1"/>
    <col min="14594" max="14594" width="21.42578125" customWidth="1"/>
    <col min="14595" max="14595" width="15.42578125" customWidth="1"/>
    <col min="14596" max="14596" width="11.85546875" customWidth="1"/>
    <col min="14597" max="14597" width="10.7109375" customWidth="1"/>
    <col min="14598" max="14598" width="0" hidden="1" customWidth="1"/>
    <col min="14599" max="14599" width="35" customWidth="1"/>
    <col min="14600" max="14600" width="7.7109375" customWidth="1"/>
    <col min="14601" max="14605" width="0" hidden="1" customWidth="1"/>
    <col min="14606" max="14607" width="7.42578125" customWidth="1"/>
    <col min="14608" max="14608" width="0" hidden="1" customWidth="1"/>
    <col min="14609" max="14609" width="7.42578125" customWidth="1"/>
    <col min="14849" max="14849" width="3.85546875" customWidth="1"/>
    <col min="14850" max="14850" width="21.42578125" customWidth="1"/>
    <col min="14851" max="14851" width="15.42578125" customWidth="1"/>
    <col min="14852" max="14852" width="11.85546875" customWidth="1"/>
    <col min="14853" max="14853" width="10.7109375" customWidth="1"/>
    <col min="14854" max="14854" width="0" hidden="1" customWidth="1"/>
    <col min="14855" max="14855" width="35" customWidth="1"/>
    <col min="14856" max="14856" width="7.7109375" customWidth="1"/>
    <col min="14857" max="14861" width="0" hidden="1" customWidth="1"/>
    <col min="14862" max="14863" width="7.42578125" customWidth="1"/>
    <col min="14864" max="14864" width="0" hidden="1" customWidth="1"/>
    <col min="14865" max="14865" width="7.42578125" customWidth="1"/>
    <col min="15105" max="15105" width="3.85546875" customWidth="1"/>
    <col min="15106" max="15106" width="21.42578125" customWidth="1"/>
    <col min="15107" max="15107" width="15.42578125" customWidth="1"/>
    <col min="15108" max="15108" width="11.85546875" customWidth="1"/>
    <col min="15109" max="15109" width="10.7109375" customWidth="1"/>
    <col min="15110" max="15110" width="0" hidden="1" customWidth="1"/>
    <col min="15111" max="15111" width="35" customWidth="1"/>
    <col min="15112" max="15112" width="7.7109375" customWidth="1"/>
    <col min="15113" max="15117" width="0" hidden="1" customWidth="1"/>
    <col min="15118" max="15119" width="7.42578125" customWidth="1"/>
    <col min="15120" max="15120" width="0" hidden="1" customWidth="1"/>
    <col min="15121" max="15121" width="7.42578125" customWidth="1"/>
    <col min="15361" max="15361" width="3.85546875" customWidth="1"/>
    <col min="15362" max="15362" width="21.42578125" customWidth="1"/>
    <col min="15363" max="15363" width="15.42578125" customWidth="1"/>
    <col min="15364" max="15364" width="11.85546875" customWidth="1"/>
    <col min="15365" max="15365" width="10.7109375" customWidth="1"/>
    <col min="15366" max="15366" width="0" hidden="1" customWidth="1"/>
    <col min="15367" max="15367" width="35" customWidth="1"/>
    <col min="15368" max="15368" width="7.7109375" customWidth="1"/>
    <col min="15369" max="15373" width="0" hidden="1" customWidth="1"/>
    <col min="15374" max="15375" width="7.42578125" customWidth="1"/>
    <col min="15376" max="15376" width="0" hidden="1" customWidth="1"/>
    <col min="15377" max="15377" width="7.42578125" customWidth="1"/>
    <col min="15617" max="15617" width="3.85546875" customWidth="1"/>
    <col min="15618" max="15618" width="21.42578125" customWidth="1"/>
    <col min="15619" max="15619" width="15.42578125" customWidth="1"/>
    <col min="15620" max="15620" width="11.85546875" customWidth="1"/>
    <col min="15621" max="15621" width="10.7109375" customWidth="1"/>
    <col min="15622" max="15622" width="0" hidden="1" customWidth="1"/>
    <col min="15623" max="15623" width="35" customWidth="1"/>
    <col min="15624" max="15624" width="7.7109375" customWidth="1"/>
    <col min="15625" max="15629" width="0" hidden="1" customWidth="1"/>
    <col min="15630" max="15631" width="7.42578125" customWidth="1"/>
    <col min="15632" max="15632" width="0" hidden="1" customWidth="1"/>
    <col min="15633" max="15633" width="7.42578125" customWidth="1"/>
    <col min="15873" max="15873" width="3.85546875" customWidth="1"/>
    <col min="15874" max="15874" width="21.42578125" customWidth="1"/>
    <col min="15875" max="15875" width="15.42578125" customWidth="1"/>
    <col min="15876" max="15876" width="11.85546875" customWidth="1"/>
    <col min="15877" max="15877" width="10.7109375" customWidth="1"/>
    <col min="15878" max="15878" width="0" hidden="1" customWidth="1"/>
    <col min="15879" max="15879" width="35" customWidth="1"/>
    <col min="15880" max="15880" width="7.7109375" customWidth="1"/>
    <col min="15881" max="15885" width="0" hidden="1" customWidth="1"/>
    <col min="15886" max="15887" width="7.42578125" customWidth="1"/>
    <col min="15888" max="15888" width="0" hidden="1" customWidth="1"/>
    <col min="15889" max="15889" width="7.42578125" customWidth="1"/>
    <col min="16129" max="16129" width="3.85546875" customWidth="1"/>
    <col min="16130" max="16130" width="21.42578125" customWidth="1"/>
    <col min="16131" max="16131" width="15.42578125" customWidth="1"/>
    <col min="16132" max="16132" width="11.85546875" customWidth="1"/>
    <col min="16133" max="16133" width="10.7109375" customWidth="1"/>
    <col min="16134" max="16134" width="0" hidden="1" customWidth="1"/>
    <col min="16135" max="16135" width="35" customWidth="1"/>
    <col min="16136" max="16136" width="7.7109375" customWidth="1"/>
    <col min="16137" max="16141" width="0" hidden="1" customWidth="1"/>
    <col min="16142" max="16143" width="7.42578125" customWidth="1"/>
    <col min="16144" max="16144" width="0" hidden="1" customWidth="1"/>
    <col min="16145" max="16145" width="7.42578125" customWidth="1"/>
  </cols>
  <sheetData>
    <row r="1" spans="1:17" ht="26.25" x14ac:dyDescent="0.35">
      <c r="A1" s="34" t="s">
        <v>235</v>
      </c>
      <c r="B1" s="35"/>
      <c r="C1" s="35"/>
      <c r="D1" s="36"/>
      <c r="E1" s="37"/>
      <c r="F1" s="38"/>
      <c r="G1" s="39"/>
      <c r="H1" s="40"/>
      <c r="I1" s="40"/>
      <c r="J1" s="41"/>
      <c r="K1" s="41"/>
      <c r="L1" s="41"/>
      <c r="M1" s="41"/>
      <c r="N1" s="41"/>
      <c r="O1" s="41"/>
      <c r="P1" s="41"/>
      <c r="Q1" s="42"/>
    </row>
    <row r="2" spans="1:17" ht="15.75" thickBot="1" x14ac:dyDescent="0.3">
      <c r="B2" s="43" t="s">
        <v>21</v>
      </c>
      <c r="C2" s="218" t="s">
        <v>233</v>
      </c>
      <c r="D2" s="38"/>
      <c r="E2" s="37"/>
      <c r="F2" s="44"/>
      <c r="G2" s="44"/>
      <c r="H2" s="45"/>
      <c r="I2" s="45"/>
      <c r="J2" s="40"/>
      <c r="K2" s="40"/>
      <c r="L2" s="40"/>
      <c r="M2" s="40"/>
      <c r="N2" s="46"/>
      <c r="O2" s="47"/>
      <c r="P2" s="47"/>
      <c r="Q2" s="46"/>
    </row>
    <row r="3" spans="1:17" s="6" customFormat="1" ht="15.75" thickBot="1" x14ac:dyDescent="0.3">
      <c r="A3" s="48" t="s">
        <v>23</v>
      </c>
      <c r="B3" s="49"/>
      <c r="C3" s="49"/>
      <c r="D3" s="49"/>
      <c r="E3" s="49"/>
      <c r="F3" s="49"/>
      <c r="G3" s="49"/>
      <c r="H3" s="49"/>
      <c r="I3" s="50"/>
      <c r="J3" s="51"/>
      <c r="K3" s="52"/>
      <c r="L3" s="52"/>
      <c r="M3" s="52"/>
      <c r="N3" s="53" t="s">
        <v>24</v>
      </c>
      <c r="O3" s="54"/>
      <c r="P3" s="55"/>
      <c r="Q3" s="56"/>
    </row>
    <row r="4" spans="1:17" s="6" customFormat="1" x14ac:dyDescent="0.25">
      <c r="A4" s="57" t="s">
        <v>25</v>
      </c>
      <c r="B4" s="57"/>
      <c r="C4" s="58" t="s">
        <v>10</v>
      </c>
      <c r="D4" s="57" t="s">
        <v>26</v>
      </c>
      <c r="E4" s="59"/>
      <c r="G4" s="60"/>
      <c r="H4" s="61" t="s">
        <v>27</v>
      </c>
      <c r="I4" s="62"/>
      <c r="J4" s="63"/>
      <c r="K4" s="64"/>
      <c r="L4" s="64"/>
      <c r="M4" s="64"/>
      <c r="N4" s="63"/>
      <c r="O4" s="65"/>
      <c r="P4" s="65"/>
      <c r="Q4" s="66"/>
    </row>
    <row r="5" spans="1:17" s="6" customFormat="1" ht="15.75" thickBot="1" x14ac:dyDescent="0.3">
      <c r="A5" s="67">
        <f>[1]Altalanos!$A$10</f>
        <v>45776</v>
      </c>
      <c r="B5" s="67"/>
      <c r="C5" s="68" t="str">
        <f>[1]Altalanos!$C$10</f>
        <v>Nyíregyháza</v>
      </c>
      <c r="D5" s="69" t="str">
        <f>[1]Altalanos!$D$10</f>
        <v xml:space="preserve">  </v>
      </c>
      <c r="E5" s="69"/>
      <c r="F5" s="69"/>
      <c r="G5" s="69"/>
      <c r="H5" s="70" t="s">
        <v>14</v>
      </c>
      <c r="I5" s="71"/>
      <c r="J5" s="72"/>
      <c r="K5" s="73"/>
      <c r="L5" s="73"/>
      <c r="M5" s="73"/>
      <c r="N5" s="72"/>
      <c r="O5" s="69"/>
      <c r="P5" s="69"/>
      <c r="Q5" s="74"/>
    </row>
    <row r="6" spans="1:17" ht="30" customHeight="1" thickBot="1" x14ac:dyDescent="0.3">
      <c r="A6" s="75" t="s">
        <v>28</v>
      </c>
      <c r="B6" s="76" t="s">
        <v>92</v>
      </c>
      <c r="C6" s="76" t="s">
        <v>93</v>
      </c>
      <c r="D6" s="76" t="s">
        <v>155</v>
      </c>
      <c r="E6" s="77"/>
      <c r="F6" s="77" t="s">
        <v>32</v>
      </c>
      <c r="G6" s="77"/>
      <c r="H6" s="78" t="s">
        <v>34</v>
      </c>
      <c r="I6" s="79"/>
      <c r="J6" s="80" t="s">
        <v>35</v>
      </c>
      <c r="K6" s="81" t="s">
        <v>36</v>
      </c>
      <c r="L6" s="82" t="s">
        <v>37</v>
      </c>
      <c r="M6" s="83" t="s">
        <v>38</v>
      </c>
      <c r="N6" s="84" t="s">
        <v>39</v>
      </c>
      <c r="O6" s="85" t="s">
        <v>40</v>
      </c>
      <c r="P6" s="86" t="s">
        <v>41</v>
      </c>
      <c r="Q6" s="77" t="s">
        <v>42</v>
      </c>
    </row>
    <row r="7" spans="1:17" s="98" customFormat="1" ht="18.95" customHeight="1" x14ac:dyDescent="0.25">
      <c r="A7" s="87">
        <v>1</v>
      </c>
      <c r="B7" s="219" t="s">
        <v>14</v>
      </c>
      <c r="C7" s="219" t="s">
        <v>234</v>
      </c>
      <c r="D7" s="219" t="s">
        <v>108</v>
      </c>
      <c r="E7" s="349"/>
      <c r="F7" s="349"/>
      <c r="G7" s="349"/>
      <c r="H7" s="221"/>
      <c r="I7" s="221"/>
      <c r="J7" s="328"/>
      <c r="K7" s="329"/>
      <c r="L7" s="328"/>
      <c r="M7" s="329"/>
      <c r="N7" s="222"/>
      <c r="O7" s="91"/>
      <c r="P7" s="96"/>
      <c r="Q7" s="97"/>
    </row>
    <row r="8" spans="1:17" s="98" customFormat="1" ht="18.95" customHeight="1" x14ac:dyDescent="0.25">
      <c r="A8" s="87">
        <v>2</v>
      </c>
      <c r="B8" s="223" t="s">
        <v>199</v>
      </c>
      <c r="C8" s="223" t="s">
        <v>237</v>
      </c>
      <c r="D8" s="223" t="s">
        <v>126</v>
      </c>
      <c r="E8" s="330"/>
      <c r="F8" s="330"/>
      <c r="G8" s="330"/>
      <c r="H8" s="225"/>
      <c r="I8" s="225"/>
      <c r="J8" s="331"/>
      <c r="K8" s="332"/>
      <c r="L8" s="331"/>
      <c r="M8" s="332"/>
      <c r="N8" s="95"/>
      <c r="O8" s="91"/>
      <c r="P8" s="96"/>
      <c r="Q8" s="97"/>
    </row>
    <row r="9" spans="1:17" s="98" customFormat="1" ht="18.95" customHeight="1" x14ac:dyDescent="0.25">
      <c r="A9" s="87">
        <v>3</v>
      </c>
      <c r="B9" s="223" t="s">
        <v>95</v>
      </c>
      <c r="C9" s="223" t="s">
        <v>96</v>
      </c>
      <c r="D9" s="223" t="s">
        <v>94</v>
      </c>
      <c r="E9" s="224"/>
      <c r="F9" s="225"/>
      <c r="G9" s="225"/>
      <c r="H9" s="225"/>
      <c r="I9" s="225"/>
      <c r="J9" s="331"/>
      <c r="K9" s="332"/>
      <c r="L9" s="331"/>
      <c r="M9" s="332"/>
      <c r="N9" s="95"/>
      <c r="O9" s="91"/>
      <c r="P9" s="99"/>
      <c r="Q9" s="100"/>
    </row>
    <row r="10" spans="1:17" s="98" customFormat="1" ht="18.95" customHeight="1" x14ac:dyDescent="0.25">
      <c r="A10" s="87">
        <v>4</v>
      </c>
      <c r="B10" s="223" t="s">
        <v>100</v>
      </c>
      <c r="C10" s="223" t="s">
        <v>101</v>
      </c>
      <c r="D10" s="223" t="s">
        <v>44</v>
      </c>
      <c r="E10" s="224"/>
      <c r="F10" s="225"/>
      <c r="G10" s="225"/>
      <c r="H10" s="225"/>
      <c r="I10" s="225"/>
      <c r="J10" s="331"/>
      <c r="K10" s="332"/>
      <c r="L10" s="331"/>
      <c r="M10" s="332"/>
      <c r="N10" s="95"/>
      <c r="O10" s="91"/>
      <c r="P10" s="102"/>
      <c r="Q10" s="103"/>
    </row>
    <row r="11" spans="1:17" s="98" customFormat="1" ht="18.95" customHeight="1" x14ac:dyDescent="0.25">
      <c r="A11" s="87">
        <v>5</v>
      </c>
      <c r="B11" s="223" t="s">
        <v>97</v>
      </c>
      <c r="C11" s="223" t="s">
        <v>98</v>
      </c>
      <c r="D11" s="223" t="s">
        <v>99</v>
      </c>
      <c r="E11" s="224"/>
      <c r="F11" s="225"/>
      <c r="G11" s="225"/>
      <c r="H11" s="225"/>
      <c r="I11" s="225"/>
      <c r="J11" s="331"/>
      <c r="K11" s="332"/>
      <c r="L11" s="331"/>
      <c r="M11" s="332"/>
      <c r="N11" s="95"/>
      <c r="O11" s="91"/>
      <c r="P11" s="102"/>
      <c r="Q11" s="103"/>
    </row>
    <row r="12" spans="1:17" s="98" customFormat="1" ht="18.95" customHeight="1" x14ac:dyDescent="0.25">
      <c r="A12" s="87">
        <v>6</v>
      </c>
      <c r="B12" s="223" t="s">
        <v>205</v>
      </c>
      <c r="C12" s="223" t="s">
        <v>238</v>
      </c>
      <c r="D12" s="223" t="s">
        <v>122</v>
      </c>
      <c r="E12" s="224"/>
      <c r="F12" s="225"/>
      <c r="G12" s="225"/>
      <c r="H12" s="225"/>
      <c r="I12" s="225"/>
      <c r="J12" s="331"/>
      <c r="K12" s="332"/>
      <c r="L12" s="331"/>
      <c r="M12" s="332"/>
      <c r="N12" s="95"/>
      <c r="O12" s="91"/>
      <c r="P12" s="102"/>
      <c r="Q12" s="103"/>
    </row>
    <row r="13" spans="1:17" s="98" customFormat="1" ht="18.95" customHeight="1" x14ac:dyDescent="0.25">
      <c r="A13" s="87">
        <v>7</v>
      </c>
      <c r="B13" s="223" t="s">
        <v>102</v>
      </c>
      <c r="C13" s="223" t="s">
        <v>103</v>
      </c>
      <c r="D13" s="223" t="s">
        <v>99</v>
      </c>
      <c r="E13" s="224"/>
      <c r="F13" s="225"/>
      <c r="G13" s="225"/>
      <c r="H13" s="225"/>
      <c r="I13" s="225"/>
      <c r="J13" s="331"/>
      <c r="K13" s="332"/>
      <c r="L13" s="331"/>
      <c r="M13" s="332"/>
      <c r="N13" s="95"/>
      <c r="O13" s="91"/>
      <c r="P13" s="102"/>
      <c r="Q13" s="103"/>
    </row>
    <row r="14" spans="1:17" s="98" customFormat="1" ht="18.95" customHeight="1" x14ac:dyDescent="0.25">
      <c r="A14" s="87">
        <v>8</v>
      </c>
      <c r="B14" s="223" t="s">
        <v>171</v>
      </c>
      <c r="C14" s="223" t="s">
        <v>104</v>
      </c>
      <c r="D14" s="223" t="s">
        <v>45</v>
      </c>
      <c r="E14" s="224"/>
      <c r="F14" s="225"/>
      <c r="G14" s="225"/>
      <c r="H14" s="225"/>
      <c r="I14" s="225"/>
      <c r="J14" s="331"/>
      <c r="K14" s="332"/>
      <c r="L14" s="331"/>
      <c r="M14" s="332"/>
      <c r="N14" s="95"/>
      <c r="O14" s="91"/>
      <c r="P14" s="102"/>
      <c r="Q14" s="103"/>
    </row>
    <row r="15" spans="1:17" s="98" customFormat="1" ht="18.95" customHeight="1" x14ac:dyDescent="0.25">
      <c r="A15" s="87">
        <v>9</v>
      </c>
      <c r="B15" s="223" t="s">
        <v>192</v>
      </c>
      <c r="C15" s="223" t="s">
        <v>285</v>
      </c>
      <c r="D15" s="223" t="s">
        <v>126</v>
      </c>
      <c r="E15" s="224"/>
      <c r="F15" s="225"/>
      <c r="G15" s="225"/>
      <c r="H15" s="225"/>
      <c r="I15" s="225"/>
      <c r="J15" s="331"/>
      <c r="K15" s="332"/>
      <c r="L15" s="331"/>
      <c r="M15" s="332"/>
      <c r="N15" s="95"/>
      <c r="O15" s="91"/>
      <c r="P15" s="97"/>
      <c r="Q15" s="97"/>
    </row>
    <row r="16" spans="1:17" s="98" customFormat="1" ht="18.95" customHeight="1" thickBot="1" x14ac:dyDescent="0.3">
      <c r="A16" s="323">
        <v>10</v>
      </c>
      <c r="B16" s="252" t="s">
        <v>105</v>
      </c>
      <c r="C16" s="252" t="s">
        <v>106</v>
      </c>
      <c r="D16" s="252" t="s">
        <v>107</v>
      </c>
      <c r="E16" s="253"/>
      <c r="F16" s="254"/>
      <c r="G16" s="254"/>
      <c r="H16" s="254"/>
      <c r="I16" s="254"/>
      <c r="J16" s="256"/>
      <c r="K16" s="350"/>
      <c r="L16" s="256"/>
      <c r="M16" s="350"/>
      <c r="N16" s="255"/>
      <c r="O16" s="324"/>
      <c r="P16" s="325"/>
      <c r="Q16" s="326"/>
    </row>
    <row r="17" spans="1:17" s="98" customFormat="1" ht="18.95" customHeight="1" thickTop="1" thickBot="1" x14ac:dyDescent="0.3">
      <c r="A17" s="327">
        <v>11</v>
      </c>
      <c r="B17" s="338"/>
      <c r="C17" s="338"/>
      <c r="D17" s="338"/>
      <c r="E17" s="339"/>
      <c r="F17" s="340"/>
      <c r="G17" s="341"/>
      <c r="H17" s="342"/>
      <c r="I17" s="342"/>
      <c r="J17" s="343"/>
      <c r="K17" s="344"/>
      <c r="L17" s="345"/>
      <c r="M17" s="346"/>
      <c r="N17" s="341"/>
      <c r="O17" s="342"/>
      <c r="P17" s="347"/>
      <c r="Q17" s="348"/>
    </row>
    <row r="18" spans="1:17" s="98" customFormat="1" ht="18.95" customHeight="1" x14ac:dyDescent="0.25">
      <c r="A18" s="87">
        <v>12</v>
      </c>
      <c r="B18" s="227"/>
      <c r="C18" s="228"/>
      <c r="D18" s="227"/>
      <c r="E18" s="334"/>
      <c r="F18" s="335"/>
      <c r="G18" s="335"/>
      <c r="H18" s="335"/>
      <c r="I18" s="335"/>
      <c r="J18" s="94"/>
      <c r="K18" s="336"/>
      <c r="L18" s="94"/>
      <c r="M18" s="336"/>
      <c r="N18" s="335"/>
      <c r="O18" s="335"/>
      <c r="P18" s="337"/>
      <c r="Q18" s="251"/>
    </row>
    <row r="19" spans="1:17" s="98" customFormat="1" ht="18.95" customHeight="1" x14ac:dyDescent="0.2">
      <c r="A19" s="87">
        <v>13</v>
      </c>
      <c r="B19" s="330"/>
      <c r="C19" s="229"/>
      <c r="D19" s="330"/>
      <c r="E19" s="330"/>
      <c r="F19" s="330"/>
      <c r="G19" s="330"/>
      <c r="H19" s="225"/>
      <c r="I19" s="225"/>
      <c r="J19" s="331"/>
      <c r="K19" s="332"/>
      <c r="L19" s="331"/>
      <c r="M19" s="332"/>
      <c r="N19" s="225"/>
      <c r="O19" s="225"/>
      <c r="P19" s="333"/>
      <c r="Q19" s="95"/>
    </row>
    <row r="20" spans="1:17" s="98" customFormat="1" ht="18.95" customHeight="1" x14ac:dyDescent="0.25">
      <c r="A20" s="87">
        <v>14</v>
      </c>
      <c r="B20" s="88"/>
      <c r="C20" s="229"/>
      <c r="D20" s="223"/>
      <c r="E20" s="224"/>
      <c r="F20" s="225"/>
      <c r="G20" s="225"/>
      <c r="H20" s="225"/>
      <c r="I20" s="225"/>
      <c r="J20" s="331"/>
      <c r="K20" s="332"/>
      <c r="L20" s="331"/>
      <c r="M20" s="332"/>
      <c r="N20" s="225"/>
      <c r="O20" s="225"/>
      <c r="P20" s="333"/>
      <c r="Q20" s="95"/>
    </row>
    <row r="21" spans="1:17" s="98" customFormat="1" ht="18.95" customHeight="1" x14ac:dyDescent="0.25">
      <c r="A21" s="87">
        <v>15</v>
      </c>
      <c r="B21" s="88"/>
      <c r="C21" s="229"/>
      <c r="D21" s="223"/>
      <c r="E21" s="224"/>
      <c r="F21" s="225"/>
      <c r="G21" s="225"/>
      <c r="H21" s="225"/>
      <c r="I21" s="225"/>
      <c r="J21" s="331"/>
      <c r="K21" s="332"/>
      <c r="L21" s="331"/>
      <c r="M21" s="332"/>
      <c r="N21" s="225"/>
      <c r="O21" s="225"/>
      <c r="P21" s="333"/>
      <c r="Q21" s="95"/>
    </row>
    <row r="22" spans="1:17" s="98" customFormat="1" ht="18.95" customHeight="1" x14ac:dyDescent="0.25">
      <c r="A22" s="87">
        <v>16</v>
      </c>
      <c r="B22" s="88"/>
      <c r="C22" s="257"/>
      <c r="D22" s="223"/>
      <c r="E22" s="224"/>
      <c r="F22" s="225"/>
      <c r="G22" s="225"/>
      <c r="H22" s="225"/>
      <c r="I22" s="225"/>
      <c r="J22" s="331"/>
      <c r="K22" s="332"/>
      <c r="L22" s="331"/>
      <c r="M22" s="332"/>
      <c r="N22" s="225"/>
      <c r="O22" s="225"/>
      <c r="P22" s="333"/>
      <c r="Q22" s="95"/>
    </row>
    <row r="23" spans="1:17" s="98" customFormat="1" ht="18.95" customHeight="1" x14ac:dyDescent="0.25">
      <c r="A23" s="87">
        <v>17</v>
      </c>
      <c r="B23" s="89"/>
      <c r="C23" s="257"/>
      <c r="D23" s="223"/>
      <c r="E23" s="224"/>
      <c r="F23" s="225"/>
      <c r="G23" s="225"/>
      <c r="H23" s="225"/>
      <c r="I23" s="225"/>
      <c r="J23" s="331"/>
      <c r="K23" s="332"/>
      <c r="L23" s="331"/>
      <c r="M23" s="332"/>
      <c r="N23" s="225"/>
      <c r="O23" s="225"/>
      <c r="P23" s="333"/>
      <c r="Q23" s="95"/>
    </row>
    <row r="24" spans="1:17" s="98" customFormat="1" ht="18.95" customHeight="1" x14ac:dyDescent="0.25">
      <c r="A24" s="87">
        <v>18</v>
      </c>
      <c r="B24" s="88"/>
      <c r="C24" s="257"/>
      <c r="D24" s="223"/>
      <c r="E24" s="224"/>
      <c r="F24" s="225"/>
      <c r="G24" s="225"/>
      <c r="H24" s="225"/>
      <c r="I24" s="225"/>
      <c r="J24" s="331"/>
      <c r="K24" s="332"/>
      <c r="L24" s="331"/>
      <c r="M24" s="332"/>
      <c r="N24" s="225"/>
      <c r="O24" s="225"/>
      <c r="P24" s="333"/>
      <c r="Q24" s="95"/>
    </row>
    <row r="25" spans="1:17" s="98" customFormat="1" ht="18.95" customHeight="1" x14ac:dyDescent="0.25">
      <c r="A25" s="87">
        <v>19</v>
      </c>
      <c r="B25" s="88"/>
      <c r="C25" s="257"/>
      <c r="D25" s="223"/>
      <c r="E25" s="224"/>
      <c r="F25" s="225"/>
      <c r="G25" s="225"/>
      <c r="H25" s="225"/>
      <c r="I25" s="225"/>
      <c r="J25" s="331"/>
      <c r="K25" s="332"/>
      <c r="L25" s="331"/>
      <c r="M25" s="332"/>
      <c r="N25" s="225"/>
      <c r="O25" s="225"/>
      <c r="P25" s="333"/>
      <c r="Q25" s="95"/>
    </row>
    <row r="26" spans="1:17" s="98" customFormat="1" ht="18.95" customHeight="1" x14ac:dyDescent="0.25">
      <c r="A26" s="87">
        <v>20</v>
      </c>
      <c r="B26" s="88"/>
      <c r="C26" s="257"/>
      <c r="D26" s="223"/>
      <c r="E26" s="224"/>
      <c r="F26" s="225"/>
      <c r="G26" s="225"/>
      <c r="H26" s="225"/>
      <c r="I26" s="225"/>
      <c r="J26" s="331"/>
      <c r="K26" s="332"/>
      <c r="L26" s="331"/>
      <c r="M26" s="332"/>
      <c r="N26" s="225"/>
      <c r="O26" s="225"/>
      <c r="P26" s="333"/>
      <c r="Q26" s="95"/>
    </row>
    <row r="27" spans="1:17" s="98" customFormat="1" ht="18.95" customHeight="1" x14ac:dyDescent="0.25">
      <c r="A27" s="87">
        <v>21</v>
      </c>
      <c r="B27" s="88"/>
      <c r="C27" s="257"/>
      <c r="D27" s="223"/>
      <c r="E27" s="224"/>
      <c r="F27" s="225"/>
      <c r="G27" s="225"/>
      <c r="H27" s="225"/>
      <c r="I27" s="225"/>
      <c r="J27" s="331"/>
      <c r="K27" s="332"/>
      <c r="L27" s="331"/>
      <c r="M27" s="332"/>
      <c r="N27" s="225"/>
      <c r="O27" s="225"/>
      <c r="P27" s="333"/>
      <c r="Q27" s="95"/>
    </row>
    <row r="28" spans="1:17" s="98" customFormat="1" ht="18.95" customHeight="1" x14ac:dyDescent="0.25">
      <c r="A28" s="87">
        <v>22</v>
      </c>
      <c r="B28" s="88"/>
      <c r="C28" s="258"/>
      <c r="D28" s="223"/>
      <c r="E28" s="224"/>
      <c r="F28" s="225"/>
      <c r="G28" s="225"/>
      <c r="H28" s="91"/>
      <c r="I28" s="91"/>
      <c r="J28" s="92"/>
      <c r="K28" s="93"/>
      <c r="L28" s="94"/>
      <c r="M28" s="226"/>
      <c r="N28" s="95"/>
      <c r="O28" s="91"/>
      <c r="P28" s="96"/>
      <c r="Q28" s="97"/>
    </row>
    <row r="29" spans="1:17" s="98" customFormat="1" ht="18.95" customHeight="1" x14ac:dyDescent="0.25">
      <c r="A29" s="87">
        <v>23</v>
      </c>
      <c r="B29" s="88"/>
      <c r="C29" s="258"/>
      <c r="D29" s="223"/>
      <c r="E29" s="224"/>
      <c r="F29" s="225"/>
      <c r="G29" s="225"/>
      <c r="H29" s="91"/>
      <c r="I29" s="91"/>
      <c r="J29" s="92"/>
      <c r="K29" s="93"/>
      <c r="L29" s="94"/>
      <c r="M29" s="226"/>
      <c r="N29" s="95"/>
      <c r="O29" s="91"/>
      <c r="P29" s="96"/>
      <c r="Q29" s="97"/>
    </row>
    <row r="30" spans="1:17" s="98" customFormat="1" ht="18.95" customHeight="1" x14ac:dyDescent="0.25">
      <c r="A30" s="87">
        <v>24</v>
      </c>
      <c r="B30" s="223"/>
      <c r="C30" s="257"/>
      <c r="D30" s="223"/>
      <c r="E30" s="224"/>
      <c r="F30" s="225"/>
      <c r="G30" s="225"/>
      <c r="H30" s="91"/>
      <c r="I30" s="91"/>
      <c r="J30" s="92"/>
      <c r="K30" s="93"/>
      <c r="L30" s="94"/>
      <c r="M30" s="226"/>
      <c r="N30" s="95"/>
      <c r="O30" s="91"/>
      <c r="P30" s="96"/>
      <c r="Q30" s="97"/>
    </row>
    <row r="31" spans="1:17" s="98" customFormat="1" ht="18.95" customHeight="1" x14ac:dyDescent="0.25">
      <c r="A31" s="87">
        <v>25</v>
      </c>
      <c r="B31" s="223"/>
      <c r="C31" s="257"/>
      <c r="D31" s="223"/>
      <c r="E31" s="224"/>
      <c r="F31" s="225"/>
      <c r="G31" s="225"/>
      <c r="H31" s="91"/>
      <c r="I31" s="91"/>
      <c r="J31" s="92"/>
      <c r="K31" s="93"/>
      <c r="L31" s="94"/>
      <c r="M31" s="226"/>
      <c r="N31" s="95"/>
      <c r="O31" s="91"/>
      <c r="P31" s="96"/>
      <c r="Q31" s="97"/>
    </row>
    <row r="32" spans="1:17" s="98" customFormat="1" ht="18.95" customHeight="1" x14ac:dyDescent="0.25">
      <c r="A32" s="87">
        <v>26</v>
      </c>
      <c r="B32" s="223"/>
      <c r="C32" s="258"/>
      <c r="D32" s="223"/>
      <c r="E32" s="224"/>
      <c r="F32" s="225"/>
      <c r="G32" s="225"/>
      <c r="H32" s="91"/>
      <c r="I32" s="91"/>
      <c r="J32" s="92"/>
      <c r="K32" s="93"/>
      <c r="L32" s="94"/>
      <c r="M32" s="226"/>
      <c r="N32" s="95"/>
      <c r="O32" s="91"/>
      <c r="P32" s="96"/>
      <c r="Q32" s="97"/>
    </row>
    <row r="33" spans="1:17" s="98" customFormat="1" ht="18.95" customHeight="1" x14ac:dyDescent="0.25">
      <c r="A33" s="87">
        <v>27</v>
      </c>
      <c r="B33" s="223"/>
      <c r="C33" s="258"/>
      <c r="D33" s="223"/>
      <c r="E33" s="224"/>
      <c r="F33" s="225"/>
      <c r="G33" s="225"/>
      <c r="H33" s="91"/>
      <c r="I33" s="91"/>
      <c r="J33" s="92"/>
      <c r="K33" s="93"/>
      <c r="L33" s="94"/>
      <c r="M33" s="226"/>
      <c r="N33" s="95"/>
      <c r="O33" s="91"/>
      <c r="P33" s="96"/>
      <c r="Q33" s="97"/>
    </row>
    <row r="34" spans="1:17" s="98" customFormat="1" ht="18.95" customHeight="1" x14ac:dyDescent="0.25">
      <c r="A34" s="87">
        <v>28</v>
      </c>
      <c r="H34" s="91"/>
      <c r="I34" s="91"/>
      <c r="J34" s="92"/>
      <c r="K34" s="93"/>
      <c r="L34" s="94"/>
      <c r="M34" s="226"/>
      <c r="N34" s="95"/>
      <c r="O34" s="91"/>
      <c r="P34" s="96"/>
      <c r="Q34" s="97"/>
    </row>
    <row r="35" spans="1:17" s="98" customFormat="1" ht="18.95" customHeight="1" x14ac:dyDescent="0.25">
      <c r="A35" s="87">
        <v>29</v>
      </c>
      <c r="B35" s="101"/>
      <c r="C35" s="101"/>
      <c r="D35" s="91"/>
      <c r="E35" s="90"/>
      <c r="F35" s="97"/>
      <c r="G35" s="97"/>
      <c r="H35" s="91"/>
      <c r="I35" s="91"/>
      <c r="J35" s="92"/>
      <c r="K35" s="93"/>
      <c r="L35" s="94"/>
      <c r="M35" s="226"/>
      <c r="N35" s="95"/>
      <c r="O35" s="91"/>
      <c r="P35" s="96"/>
      <c r="Q35" s="97"/>
    </row>
    <row r="36" spans="1:17" s="98" customFormat="1" ht="18.95" customHeight="1" x14ac:dyDescent="0.25">
      <c r="A36" s="87">
        <v>30</v>
      </c>
      <c r="B36" s="101"/>
      <c r="C36" s="101"/>
      <c r="D36" s="91"/>
      <c r="E36" s="90"/>
      <c r="F36" s="97"/>
      <c r="G36" s="97"/>
      <c r="H36" s="91"/>
      <c r="I36" s="91"/>
      <c r="J36" s="92"/>
      <c r="K36" s="93"/>
      <c r="L36" s="94"/>
      <c r="M36" s="226"/>
      <c r="N36" s="95"/>
      <c r="O36" s="91"/>
      <c r="P36" s="96"/>
      <c r="Q36" s="97"/>
    </row>
    <row r="37" spans="1:17" s="98" customFormat="1" ht="18.95" customHeight="1" x14ac:dyDescent="0.25">
      <c r="A37"/>
      <c r="B37"/>
      <c r="C37"/>
      <c r="D37" s="104"/>
      <c r="E37" s="105"/>
      <c r="F37" s="106"/>
      <c r="G37" s="106"/>
      <c r="H37" s="104"/>
      <c r="I37" s="104"/>
      <c r="J37" s="104"/>
      <c r="K37" s="104"/>
      <c r="L37" s="104"/>
      <c r="M37" s="104"/>
      <c r="N37" s="104"/>
      <c r="O37" s="104"/>
      <c r="P37" s="104"/>
      <c r="Q37" s="104"/>
    </row>
    <row r="38" spans="1:17" s="98" customFormat="1" ht="18.95" customHeight="1" x14ac:dyDescent="0.25">
      <c r="A38"/>
      <c r="B38"/>
      <c r="C38"/>
      <c r="D38" s="104"/>
      <c r="E38" s="105"/>
      <c r="F38" s="106"/>
      <c r="G38" s="106"/>
      <c r="H38" s="104"/>
      <c r="I38" s="104"/>
      <c r="J38" s="104"/>
      <c r="K38" s="104"/>
      <c r="L38" s="104"/>
      <c r="M38" s="104"/>
      <c r="N38" s="104"/>
      <c r="O38" s="104"/>
      <c r="P38" s="104"/>
      <c r="Q38" s="104"/>
    </row>
    <row r="39" spans="1:17" s="98" customFormat="1" ht="18.95" customHeight="1" x14ac:dyDescent="0.25">
      <c r="A39"/>
      <c r="B39"/>
      <c r="C39"/>
      <c r="D39" s="104"/>
      <c r="E39" s="105"/>
      <c r="F39" s="106"/>
      <c r="G39" s="106"/>
      <c r="H39" s="104"/>
      <c r="I39" s="104"/>
      <c r="J39" s="104"/>
      <c r="K39" s="104"/>
      <c r="L39" s="104"/>
      <c r="M39" s="104"/>
      <c r="N39" s="104"/>
      <c r="O39" s="104"/>
      <c r="P39" s="104"/>
      <c r="Q39" s="104"/>
    </row>
    <row r="40" spans="1:17" s="98" customFormat="1" ht="18.95" customHeight="1" x14ac:dyDescent="0.25">
      <c r="A40"/>
      <c r="B40"/>
      <c r="C40"/>
      <c r="D40" s="104"/>
      <c r="E40" s="105"/>
      <c r="F40" s="106"/>
      <c r="G40" s="106"/>
      <c r="H40" s="104"/>
      <c r="I40" s="104"/>
      <c r="J40" s="104"/>
      <c r="K40" s="104"/>
      <c r="L40" s="104"/>
      <c r="M40" s="104"/>
      <c r="N40" s="104"/>
      <c r="O40" s="104"/>
      <c r="P40" s="104"/>
      <c r="Q40" s="104"/>
    </row>
    <row r="41" spans="1:17" s="98" customFormat="1" ht="18.95" customHeight="1" x14ac:dyDescent="0.25">
      <c r="A41"/>
      <c r="B41"/>
      <c r="C41"/>
      <c r="D41" s="104"/>
      <c r="E41" s="105"/>
      <c r="F41" s="106"/>
      <c r="G41" s="106"/>
      <c r="H41" s="104"/>
      <c r="I41" s="104"/>
      <c r="J41" s="104"/>
      <c r="K41" s="104"/>
      <c r="L41" s="104"/>
      <c r="M41" s="104"/>
      <c r="N41" s="104"/>
      <c r="O41" s="104"/>
      <c r="P41" s="104"/>
      <c r="Q41" s="104"/>
    </row>
    <row r="42" spans="1:17" s="98" customFormat="1" ht="18.95" customHeight="1" x14ac:dyDescent="0.25">
      <c r="A42"/>
      <c r="B42"/>
      <c r="C42"/>
      <c r="D42" s="104"/>
      <c r="E42" s="105"/>
      <c r="F42" s="106"/>
      <c r="G42" s="106"/>
      <c r="H42" s="104"/>
      <c r="I42" s="104"/>
      <c r="J42" s="104"/>
      <c r="K42" s="104"/>
      <c r="L42" s="104"/>
      <c r="M42" s="104"/>
      <c r="N42" s="104"/>
      <c r="O42" s="104"/>
      <c r="P42" s="104"/>
      <c r="Q42" s="104"/>
    </row>
    <row r="43" spans="1:17" s="98" customFormat="1" ht="18.95" customHeight="1" x14ac:dyDescent="0.25">
      <c r="A43"/>
      <c r="B43"/>
      <c r="C43"/>
      <c r="D43" s="104"/>
      <c r="E43" s="105"/>
      <c r="F43" s="106"/>
      <c r="G43" s="106"/>
      <c r="H43" s="104"/>
      <c r="I43" s="104"/>
      <c r="J43" s="104"/>
      <c r="K43" s="104"/>
      <c r="L43" s="104"/>
      <c r="M43" s="104"/>
      <c r="N43" s="104"/>
      <c r="O43" s="104"/>
      <c r="P43" s="104"/>
      <c r="Q43" s="104"/>
    </row>
    <row r="44" spans="1:17" s="98" customFormat="1" ht="18.95" customHeight="1" x14ac:dyDescent="0.25">
      <c r="A44"/>
      <c r="B44"/>
      <c r="C44"/>
      <c r="D44" s="104"/>
      <c r="E44" s="105"/>
      <c r="F44" s="106"/>
      <c r="G44" s="106"/>
      <c r="H44" s="104"/>
      <c r="I44" s="104"/>
      <c r="J44" s="104"/>
      <c r="K44" s="104"/>
      <c r="L44" s="104"/>
      <c r="M44" s="104"/>
      <c r="N44" s="104"/>
      <c r="O44" s="104"/>
      <c r="P44" s="104"/>
      <c r="Q44" s="104"/>
    </row>
    <row r="45" spans="1:17" s="98" customFormat="1" ht="18.95" customHeight="1" x14ac:dyDescent="0.25">
      <c r="A45"/>
      <c r="B45"/>
      <c r="C45"/>
      <c r="D45" s="104"/>
      <c r="E45" s="105"/>
      <c r="F45" s="106"/>
      <c r="G45" s="106"/>
      <c r="H45" s="104"/>
      <c r="I45" s="104"/>
      <c r="J45" s="104"/>
      <c r="K45" s="104"/>
      <c r="L45" s="104"/>
      <c r="M45" s="104"/>
      <c r="N45" s="104"/>
      <c r="O45" s="104"/>
      <c r="P45" s="104"/>
      <c r="Q45" s="104"/>
    </row>
    <row r="46" spans="1:17" s="98" customFormat="1" ht="18.95" customHeight="1" x14ac:dyDescent="0.25">
      <c r="A46"/>
      <c r="B46"/>
      <c r="C46"/>
      <c r="D46" s="104"/>
      <c r="E46" s="105"/>
      <c r="F46" s="106"/>
      <c r="G46" s="106"/>
      <c r="H46" s="104"/>
      <c r="I46" s="104"/>
      <c r="J46" s="104"/>
      <c r="K46" s="104"/>
      <c r="L46" s="104"/>
      <c r="M46" s="104"/>
      <c r="N46" s="104"/>
      <c r="O46" s="104"/>
      <c r="P46" s="104"/>
      <c r="Q46" s="104"/>
    </row>
    <row r="47" spans="1:17" s="98" customFormat="1" ht="18.95" customHeight="1" x14ac:dyDescent="0.25">
      <c r="A47"/>
      <c r="B47"/>
      <c r="C47"/>
      <c r="D47" s="104"/>
      <c r="E47" s="105"/>
      <c r="F47" s="106"/>
      <c r="G47" s="106"/>
      <c r="H47" s="104"/>
      <c r="I47" s="104"/>
      <c r="J47" s="104"/>
      <c r="K47" s="104"/>
      <c r="L47" s="104"/>
      <c r="M47" s="104"/>
      <c r="N47" s="104"/>
      <c r="O47" s="104"/>
      <c r="P47" s="104"/>
      <c r="Q47" s="104"/>
    </row>
    <row r="48" spans="1:17" s="98" customFormat="1" ht="18.95" customHeight="1" x14ac:dyDescent="0.25">
      <c r="A48"/>
      <c r="B48"/>
      <c r="C48"/>
      <c r="D48" s="104"/>
      <c r="E48" s="105"/>
      <c r="F48" s="106"/>
      <c r="G48" s="106"/>
      <c r="H48" s="104"/>
      <c r="I48" s="104"/>
      <c r="J48" s="104"/>
      <c r="K48" s="104"/>
      <c r="L48" s="104"/>
      <c r="M48" s="104"/>
      <c r="N48" s="104"/>
      <c r="O48" s="104"/>
      <c r="P48" s="104"/>
      <c r="Q48" s="104"/>
    </row>
    <row r="49" spans="1:17" s="98" customFormat="1" ht="18.95" customHeight="1" x14ac:dyDescent="0.25">
      <c r="A49"/>
      <c r="B49"/>
      <c r="C49"/>
      <c r="D49" s="104"/>
      <c r="E49" s="105"/>
      <c r="F49" s="106"/>
      <c r="G49" s="106"/>
      <c r="H49" s="104"/>
      <c r="I49" s="104"/>
      <c r="J49" s="104"/>
      <c r="K49" s="104"/>
      <c r="L49" s="104"/>
      <c r="M49" s="104"/>
      <c r="N49" s="104"/>
      <c r="O49" s="104"/>
      <c r="P49" s="104"/>
      <c r="Q49" s="104"/>
    </row>
    <row r="50" spans="1:17" s="98" customFormat="1" ht="18.95" customHeight="1" x14ac:dyDescent="0.25">
      <c r="A50"/>
      <c r="B50"/>
      <c r="C50"/>
      <c r="D50" s="104"/>
      <c r="E50" s="105"/>
      <c r="F50" s="106"/>
      <c r="G50" s="106"/>
      <c r="H50" s="104"/>
      <c r="I50" s="104"/>
      <c r="J50" s="104"/>
      <c r="K50" s="104"/>
      <c r="L50" s="104"/>
      <c r="M50" s="104"/>
      <c r="N50" s="104"/>
      <c r="O50" s="104"/>
      <c r="P50" s="104"/>
      <c r="Q50" s="104"/>
    </row>
    <row r="51" spans="1:17" s="98" customFormat="1" ht="18.95" customHeight="1" x14ac:dyDescent="0.25">
      <c r="A51"/>
      <c r="B51"/>
      <c r="C51"/>
      <c r="D51" s="104"/>
      <c r="E51" s="105"/>
      <c r="F51" s="106"/>
      <c r="G51" s="106"/>
      <c r="H51" s="104"/>
      <c r="I51" s="104"/>
      <c r="J51" s="104"/>
      <c r="K51" s="104"/>
      <c r="L51" s="104"/>
      <c r="M51" s="104"/>
      <c r="N51" s="104"/>
      <c r="O51" s="104"/>
      <c r="P51" s="104"/>
      <c r="Q51" s="104"/>
    </row>
    <row r="52" spans="1:17" s="98" customFormat="1" ht="18.95" customHeight="1" x14ac:dyDescent="0.25">
      <c r="A52"/>
      <c r="B52"/>
      <c r="C52"/>
      <c r="D52" s="104"/>
      <c r="E52" s="105"/>
      <c r="F52" s="106"/>
      <c r="G52" s="106"/>
      <c r="H52" s="104"/>
      <c r="I52" s="104"/>
      <c r="J52" s="104"/>
      <c r="K52" s="104"/>
      <c r="L52" s="104"/>
      <c r="M52" s="104"/>
      <c r="N52" s="104"/>
      <c r="O52" s="104"/>
      <c r="P52" s="104"/>
      <c r="Q52" s="104"/>
    </row>
    <row r="53" spans="1:17" s="98" customFormat="1" ht="18.95" customHeight="1" x14ac:dyDescent="0.25">
      <c r="A53"/>
      <c r="B53"/>
      <c r="C53"/>
      <c r="D53" s="104"/>
      <c r="E53" s="105"/>
      <c r="F53" s="106"/>
      <c r="G53" s="106"/>
      <c r="H53" s="104"/>
      <c r="I53" s="104"/>
      <c r="J53" s="104"/>
      <c r="K53" s="104"/>
      <c r="L53" s="104"/>
      <c r="M53" s="104"/>
      <c r="N53" s="104"/>
      <c r="O53" s="104"/>
      <c r="P53" s="104"/>
      <c r="Q53" s="104"/>
    </row>
    <row r="54" spans="1:17" s="98" customFormat="1" ht="18.95" customHeight="1" x14ac:dyDescent="0.25">
      <c r="A54"/>
      <c r="B54"/>
      <c r="C54"/>
      <c r="D54" s="104"/>
      <c r="E54" s="105"/>
      <c r="F54" s="106"/>
      <c r="G54" s="106"/>
      <c r="H54" s="104"/>
      <c r="I54" s="104"/>
      <c r="J54" s="104"/>
      <c r="K54" s="104"/>
      <c r="L54" s="104"/>
      <c r="M54" s="104"/>
      <c r="N54" s="104"/>
      <c r="O54" s="104"/>
      <c r="P54" s="104"/>
      <c r="Q54" s="104"/>
    </row>
    <row r="55" spans="1:17" s="98" customFormat="1" ht="18.95" customHeight="1" x14ac:dyDescent="0.25">
      <c r="A55"/>
      <c r="B55"/>
      <c r="C55"/>
      <c r="D55" s="104"/>
      <c r="E55" s="105"/>
      <c r="F55" s="106"/>
      <c r="G55" s="106"/>
      <c r="H55" s="104"/>
      <c r="I55" s="104"/>
      <c r="J55" s="104"/>
      <c r="K55" s="104"/>
      <c r="L55" s="104"/>
      <c r="M55" s="104"/>
      <c r="N55" s="104"/>
      <c r="O55" s="104"/>
      <c r="P55" s="104"/>
      <c r="Q55" s="104"/>
    </row>
    <row r="56" spans="1:17" s="98" customFormat="1" ht="18.95" customHeight="1" x14ac:dyDescent="0.25">
      <c r="A56"/>
      <c r="B56"/>
      <c r="C56"/>
      <c r="D56" s="104"/>
      <c r="E56" s="105"/>
      <c r="F56" s="106"/>
      <c r="G56" s="106"/>
      <c r="H56" s="104"/>
      <c r="I56" s="104"/>
      <c r="J56" s="104"/>
      <c r="K56" s="104"/>
      <c r="L56" s="104"/>
      <c r="M56" s="104"/>
      <c r="N56" s="104"/>
      <c r="O56" s="104"/>
      <c r="P56" s="104"/>
      <c r="Q56" s="104"/>
    </row>
    <row r="57" spans="1:17" s="98" customFormat="1" ht="18.95" customHeight="1" x14ac:dyDescent="0.25">
      <c r="A57"/>
      <c r="B57"/>
      <c r="C57"/>
      <c r="D57" s="104"/>
      <c r="E57" s="105"/>
      <c r="F57" s="106"/>
      <c r="G57" s="106"/>
      <c r="H57" s="104"/>
      <c r="I57" s="104"/>
      <c r="J57" s="104"/>
      <c r="K57" s="104"/>
      <c r="L57" s="104"/>
      <c r="M57" s="104"/>
      <c r="N57" s="104"/>
      <c r="O57" s="104"/>
      <c r="P57" s="104"/>
      <c r="Q57" s="104"/>
    </row>
    <row r="58" spans="1:17" s="98" customFormat="1" ht="18.95" customHeight="1" x14ac:dyDescent="0.25">
      <c r="A58"/>
      <c r="B58"/>
      <c r="C58"/>
      <c r="D58" s="104"/>
      <c r="E58" s="105"/>
      <c r="F58" s="106"/>
      <c r="G58" s="106"/>
      <c r="H58" s="104"/>
      <c r="I58" s="104"/>
      <c r="J58" s="104"/>
      <c r="K58" s="104"/>
      <c r="L58" s="104"/>
      <c r="M58" s="104"/>
      <c r="N58" s="104"/>
      <c r="O58" s="104"/>
      <c r="P58" s="104"/>
      <c r="Q58" s="104"/>
    </row>
    <row r="59" spans="1:17" s="98" customFormat="1" ht="18.95" customHeight="1" x14ac:dyDescent="0.25">
      <c r="A59"/>
      <c r="B59"/>
      <c r="C59"/>
      <c r="D59" s="104"/>
      <c r="E59" s="105"/>
      <c r="F59" s="106"/>
      <c r="G59" s="106"/>
      <c r="H59" s="104"/>
      <c r="I59" s="104"/>
      <c r="J59" s="104"/>
      <c r="K59" s="104"/>
      <c r="L59" s="104"/>
      <c r="M59" s="104"/>
      <c r="N59" s="104"/>
      <c r="O59" s="104"/>
      <c r="P59" s="104"/>
      <c r="Q59" s="104"/>
    </row>
    <row r="60" spans="1:17" s="98" customFormat="1" ht="18.95" customHeight="1" x14ac:dyDescent="0.25">
      <c r="A60"/>
      <c r="B60"/>
      <c r="C60"/>
      <c r="D60" s="104"/>
      <c r="E60" s="105"/>
      <c r="F60" s="106"/>
      <c r="G60" s="106"/>
      <c r="H60" s="104"/>
      <c r="I60" s="104"/>
      <c r="J60" s="104"/>
      <c r="K60" s="104"/>
      <c r="L60" s="104"/>
      <c r="M60" s="104"/>
      <c r="N60" s="104"/>
      <c r="O60" s="104"/>
      <c r="P60" s="104"/>
      <c r="Q60" s="104"/>
    </row>
    <row r="61" spans="1:17" s="98" customFormat="1" ht="18.95" customHeight="1" x14ac:dyDescent="0.25">
      <c r="A61"/>
      <c r="B61"/>
      <c r="C61"/>
      <c r="D61" s="104"/>
      <c r="E61" s="105"/>
      <c r="F61" s="106"/>
      <c r="G61" s="106"/>
      <c r="H61" s="104"/>
      <c r="I61" s="104"/>
      <c r="J61" s="104"/>
      <c r="K61" s="104"/>
      <c r="L61" s="104"/>
      <c r="M61" s="104"/>
      <c r="N61" s="104"/>
      <c r="O61" s="104"/>
      <c r="P61" s="104"/>
      <c r="Q61" s="104"/>
    </row>
    <row r="62" spans="1:17" s="98" customFormat="1" ht="18.95" customHeight="1" x14ac:dyDescent="0.25">
      <c r="A62"/>
      <c r="B62"/>
      <c r="C62"/>
      <c r="D62" s="104"/>
      <c r="E62" s="105"/>
      <c r="F62" s="106"/>
      <c r="G62" s="106"/>
      <c r="H62" s="104"/>
      <c r="I62" s="104"/>
      <c r="J62" s="104"/>
      <c r="K62" s="104"/>
      <c r="L62" s="104"/>
      <c r="M62" s="104"/>
      <c r="N62" s="104"/>
      <c r="O62" s="104"/>
      <c r="P62" s="104"/>
      <c r="Q62" s="104"/>
    </row>
    <row r="63" spans="1:17" s="98" customFormat="1" ht="18.95" customHeight="1" x14ac:dyDescent="0.25">
      <c r="A63"/>
      <c r="B63"/>
      <c r="C63"/>
      <c r="D63" s="104"/>
      <c r="E63" s="105"/>
      <c r="F63" s="106"/>
      <c r="G63" s="106"/>
      <c r="H63" s="104"/>
      <c r="I63" s="104"/>
      <c r="J63" s="104"/>
      <c r="K63" s="104"/>
      <c r="L63" s="104"/>
      <c r="M63" s="104"/>
      <c r="N63" s="104"/>
      <c r="O63" s="104"/>
      <c r="P63" s="104"/>
      <c r="Q63" s="104"/>
    </row>
    <row r="64" spans="1:17" s="98" customFormat="1" ht="18.95" customHeight="1" x14ac:dyDescent="0.25">
      <c r="A64"/>
      <c r="B64"/>
      <c r="C64"/>
      <c r="D64" s="104"/>
      <c r="E64" s="105"/>
      <c r="F64" s="106"/>
      <c r="G64" s="106"/>
      <c r="H64" s="104"/>
      <c r="I64" s="104"/>
      <c r="J64" s="104"/>
      <c r="K64" s="104"/>
      <c r="L64" s="104"/>
      <c r="M64" s="104"/>
      <c r="N64" s="104"/>
      <c r="O64" s="104"/>
      <c r="P64" s="104"/>
      <c r="Q64" s="104"/>
    </row>
    <row r="65" spans="1:17" s="98" customFormat="1" ht="18.95" customHeight="1" x14ac:dyDescent="0.25">
      <c r="A65"/>
      <c r="B65"/>
      <c r="C65"/>
      <c r="D65" s="104"/>
      <c r="E65" s="105"/>
      <c r="F65" s="106"/>
      <c r="G65" s="106"/>
      <c r="H65" s="104"/>
      <c r="I65" s="104"/>
      <c r="J65" s="104"/>
      <c r="K65" s="104"/>
      <c r="L65" s="104"/>
      <c r="M65" s="104"/>
      <c r="N65" s="104"/>
      <c r="O65" s="104"/>
      <c r="P65" s="104"/>
      <c r="Q65" s="104"/>
    </row>
    <row r="66" spans="1:17" s="98" customFormat="1" ht="18.95" customHeight="1" x14ac:dyDescent="0.25">
      <c r="A66"/>
      <c r="B66"/>
      <c r="C66"/>
      <c r="D66" s="104"/>
      <c r="E66" s="105"/>
      <c r="F66" s="106"/>
      <c r="G66" s="106"/>
      <c r="H66" s="104"/>
      <c r="I66" s="104"/>
      <c r="J66" s="104"/>
      <c r="K66" s="104"/>
      <c r="L66" s="104"/>
      <c r="M66" s="104"/>
      <c r="N66" s="104"/>
      <c r="O66" s="104"/>
      <c r="P66" s="104"/>
      <c r="Q66" s="104"/>
    </row>
    <row r="67" spans="1:17" s="98" customFormat="1" ht="18.95" customHeight="1" x14ac:dyDescent="0.25">
      <c r="A67"/>
      <c r="B67"/>
      <c r="C67"/>
      <c r="D67" s="104"/>
      <c r="E67" s="105"/>
      <c r="F67" s="106"/>
      <c r="G67" s="106"/>
      <c r="H67" s="104"/>
      <c r="I67" s="104"/>
      <c r="J67" s="104"/>
      <c r="K67" s="104"/>
      <c r="L67" s="104"/>
      <c r="M67" s="104"/>
      <c r="N67" s="104"/>
      <c r="O67" s="104"/>
      <c r="P67" s="104"/>
      <c r="Q67" s="104"/>
    </row>
    <row r="68" spans="1:17" s="98" customFormat="1" ht="18.95" customHeight="1" x14ac:dyDescent="0.25">
      <c r="A68"/>
      <c r="B68"/>
      <c r="C68"/>
      <c r="D68" s="104"/>
      <c r="E68" s="105"/>
      <c r="F68" s="106"/>
      <c r="G68" s="106"/>
      <c r="H68" s="104"/>
      <c r="I68" s="104"/>
      <c r="J68" s="104"/>
      <c r="K68" s="104"/>
      <c r="L68" s="104"/>
      <c r="M68" s="104"/>
      <c r="N68" s="104"/>
      <c r="O68" s="104"/>
      <c r="P68" s="104"/>
      <c r="Q68" s="104"/>
    </row>
    <row r="69" spans="1:17" s="98" customFormat="1" ht="18.95" customHeight="1" x14ac:dyDescent="0.25">
      <c r="A69"/>
      <c r="B69"/>
      <c r="C69"/>
      <c r="D69" s="104"/>
      <c r="E69" s="105"/>
      <c r="F69" s="106"/>
      <c r="G69" s="106"/>
      <c r="H69" s="104"/>
      <c r="I69" s="104"/>
      <c r="J69" s="104"/>
      <c r="K69" s="104"/>
      <c r="L69" s="104"/>
      <c r="M69" s="104"/>
      <c r="N69" s="104"/>
      <c r="O69" s="104"/>
      <c r="P69" s="104"/>
      <c r="Q69" s="104"/>
    </row>
    <row r="70" spans="1:17" s="98" customFormat="1" ht="18.95" customHeight="1" x14ac:dyDescent="0.25">
      <c r="A70"/>
      <c r="B70"/>
      <c r="C70"/>
      <c r="D70" s="104"/>
      <c r="E70" s="105"/>
      <c r="F70" s="106"/>
      <c r="G70" s="106"/>
      <c r="H70" s="104"/>
      <c r="I70" s="104"/>
      <c r="J70" s="104"/>
      <c r="K70" s="104"/>
      <c r="L70" s="104"/>
      <c r="M70" s="104"/>
      <c r="N70" s="104"/>
      <c r="O70" s="104"/>
      <c r="P70" s="104"/>
      <c r="Q70" s="104"/>
    </row>
    <row r="71" spans="1:17" s="98" customFormat="1" ht="18.95" customHeight="1" x14ac:dyDescent="0.25">
      <c r="A71"/>
      <c r="B71"/>
      <c r="C71"/>
      <c r="D71" s="104"/>
      <c r="E71" s="105"/>
      <c r="F71" s="106"/>
      <c r="G71" s="106"/>
      <c r="H71" s="104"/>
      <c r="I71" s="104"/>
      <c r="J71" s="104"/>
      <c r="K71" s="104"/>
      <c r="L71" s="104"/>
      <c r="M71" s="104"/>
      <c r="N71" s="104"/>
      <c r="O71" s="104"/>
      <c r="P71" s="104"/>
      <c r="Q71" s="104"/>
    </row>
    <row r="72" spans="1:17" s="98" customFormat="1" ht="18.95" customHeight="1" x14ac:dyDescent="0.25">
      <c r="A72"/>
      <c r="B72"/>
      <c r="C72"/>
      <c r="D72" s="104"/>
      <c r="E72" s="105"/>
      <c r="F72" s="106"/>
      <c r="G72" s="106"/>
      <c r="H72" s="104"/>
      <c r="I72" s="104"/>
      <c r="J72" s="104"/>
      <c r="K72" s="104"/>
      <c r="L72" s="104"/>
      <c r="M72" s="104"/>
      <c r="N72" s="104"/>
      <c r="O72" s="104"/>
      <c r="P72" s="104"/>
      <c r="Q72" s="104"/>
    </row>
    <row r="73" spans="1:17" s="98" customFormat="1" ht="18.95" customHeight="1" x14ac:dyDescent="0.25">
      <c r="A73"/>
      <c r="B73"/>
      <c r="C73"/>
      <c r="D73" s="104"/>
      <c r="E73" s="105"/>
      <c r="F73" s="106"/>
      <c r="G73" s="106"/>
      <c r="H73" s="104"/>
      <c r="I73" s="104"/>
      <c r="J73" s="104"/>
      <c r="K73" s="104"/>
      <c r="L73" s="104"/>
      <c r="M73" s="104"/>
      <c r="N73" s="104"/>
      <c r="O73" s="104"/>
      <c r="P73" s="104"/>
      <c r="Q73" s="104"/>
    </row>
    <row r="74" spans="1:17" s="98" customFormat="1" ht="18.95" customHeight="1" x14ac:dyDescent="0.25">
      <c r="A74"/>
      <c r="B74"/>
      <c r="C74"/>
      <c r="D74" s="104"/>
      <c r="E74" s="105"/>
      <c r="F74" s="106"/>
      <c r="G74" s="106"/>
      <c r="H74" s="104"/>
      <c r="I74" s="104"/>
      <c r="J74" s="104"/>
      <c r="K74" s="104"/>
      <c r="L74" s="104"/>
      <c r="M74" s="104"/>
      <c r="N74" s="104"/>
      <c r="O74" s="104"/>
      <c r="P74" s="104"/>
      <c r="Q74" s="104"/>
    </row>
    <row r="75" spans="1:17" s="98" customFormat="1" ht="18.95" customHeight="1" x14ac:dyDescent="0.25">
      <c r="A75"/>
      <c r="B75"/>
      <c r="C75"/>
      <c r="D75" s="104"/>
      <c r="E75" s="105"/>
      <c r="F75" s="106"/>
      <c r="G75" s="106"/>
      <c r="H75" s="104"/>
      <c r="I75" s="104"/>
      <c r="J75" s="104"/>
      <c r="K75" s="104"/>
      <c r="L75" s="104"/>
      <c r="M75" s="104"/>
      <c r="N75" s="104"/>
      <c r="O75" s="104"/>
      <c r="P75" s="104"/>
      <c r="Q75" s="104"/>
    </row>
    <row r="76" spans="1:17" s="98" customFormat="1" ht="18.95" customHeight="1" x14ac:dyDescent="0.25">
      <c r="A76"/>
      <c r="B76"/>
      <c r="C76"/>
      <c r="D76" s="104"/>
      <c r="E76" s="105"/>
      <c r="F76" s="106"/>
      <c r="G76" s="106"/>
      <c r="H76" s="104"/>
      <c r="I76" s="104"/>
      <c r="J76" s="104"/>
      <c r="K76" s="104"/>
      <c r="L76" s="104"/>
      <c r="M76" s="104"/>
      <c r="N76" s="104"/>
      <c r="O76" s="104"/>
      <c r="P76" s="104"/>
      <c r="Q76" s="104"/>
    </row>
    <row r="77" spans="1:17" s="98" customFormat="1" ht="18.95" customHeight="1" x14ac:dyDescent="0.25">
      <c r="A77"/>
      <c r="B77"/>
      <c r="C77"/>
      <c r="D77" s="104"/>
      <c r="E77" s="105"/>
      <c r="F77" s="106"/>
      <c r="G77" s="106"/>
      <c r="H77" s="104"/>
      <c r="I77" s="104"/>
      <c r="J77" s="104"/>
      <c r="K77" s="104"/>
      <c r="L77" s="104"/>
      <c r="M77" s="104"/>
      <c r="N77" s="104"/>
      <c r="O77" s="104"/>
      <c r="P77" s="104"/>
      <c r="Q77" s="104"/>
    </row>
    <row r="78" spans="1:17" s="98" customFormat="1" ht="18.95" customHeight="1" x14ac:dyDescent="0.25">
      <c r="A78"/>
      <c r="B78"/>
      <c r="C78"/>
      <c r="D78" s="104"/>
      <c r="E78" s="105"/>
      <c r="F78" s="106"/>
      <c r="G78" s="106"/>
      <c r="H78" s="104"/>
      <c r="I78" s="104"/>
      <c r="J78" s="104"/>
      <c r="K78" s="104"/>
      <c r="L78" s="104"/>
      <c r="M78" s="104"/>
      <c r="N78" s="104"/>
      <c r="O78" s="104"/>
      <c r="P78" s="104"/>
      <c r="Q78" s="104"/>
    </row>
    <row r="79" spans="1:17" s="98" customFormat="1" ht="18.95" customHeight="1" x14ac:dyDescent="0.25">
      <c r="A79"/>
      <c r="B79"/>
      <c r="C79"/>
      <c r="D79" s="104"/>
      <c r="E79" s="105"/>
      <c r="F79" s="106"/>
      <c r="G79" s="106"/>
      <c r="H79" s="104"/>
      <c r="I79" s="104"/>
      <c r="J79" s="104"/>
      <c r="K79" s="104"/>
      <c r="L79" s="104"/>
      <c r="M79" s="104"/>
      <c r="N79" s="104"/>
      <c r="O79" s="104"/>
      <c r="P79" s="104"/>
      <c r="Q79" s="104"/>
    </row>
    <row r="80" spans="1:17" s="98" customFormat="1" ht="18.95" customHeight="1" x14ac:dyDescent="0.25">
      <c r="A80"/>
      <c r="B80"/>
      <c r="C80"/>
      <c r="D80" s="104"/>
      <c r="E80" s="105"/>
      <c r="F80" s="106"/>
      <c r="G80" s="106"/>
      <c r="H80" s="104"/>
      <c r="I80" s="104"/>
      <c r="J80" s="104"/>
      <c r="K80" s="104"/>
      <c r="L80" s="104"/>
      <c r="M80" s="104"/>
      <c r="N80" s="104"/>
      <c r="O80" s="104"/>
      <c r="P80" s="104"/>
      <c r="Q80" s="104"/>
    </row>
    <row r="81" spans="1:17" s="98" customFormat="1" ht="18.95" customHeight="1" x14ac:dyDescent="0.25">
      <c r="A81"/>
      <c r="B81"/>
      <c r="C81"/>
      <c r="D81" s="104"/>
      <c r="E81" s="105"/>
      <c r="F81" s="106"/>
      <c r="G81" s="106"/>
      <c r="H81" s="104"/>
      <c r="I81" s="104"/>
      <c r="J81" s="104"/>
      <c r="K81" s="104"/>
      <c r="L81" s="104"/>
      <c r="M81" s="104"/>
      <c r="N81" s="104"/>
      <c r="O81" s="104"/>
      <c r="P81" s="104"/>
      <c r="Q81" s="104"/>
    </row>
    <row r="82" spans="1:17" s="98" customFormat="1" ht="18.95" customHeight="1" x14ac:dyDescent="0.25">
      <c r="A82"/>
      <c r="B82"/>
      <c r="C82"/>
      <c r="D82" s="104"/>
      <c r="E82" s="105"/>
      <c r="F82" s="106"/>
      <c r="G82" s="106"/>
      <c r="H82" s="104"/>
      <c r="I82" s="104"/>
      <c r="J82" s="104"/>
      <c r="K82" s="104"/>
      <c r="L82" s="104"/>
      <c r="M82" s="104"/>
      <c r="N82" s="104"/>
      <c r="O82" s="104"/>
      <c r="P82" s="104"/>
      <c r="Q82" s="104"/>
    </row>
    <row r="83" spans="1:17" s="98" customFormat="1" ht="18.95" customHeight="1" x14ac:dyDescent="0.25">
      <c r="A83"/>
      <c r="B83"/>
      <c r="C83"/>
      <c r="D83" s="104"/>
      <c r="E83" s="105"/>
      <c r="F83" s="106"/>
      <c r="G83" s="106"/>
      <c r="H83" s="104"/>
      <c r="I83" s="104"/>
      <c r="J83" s="104"/>
      <c r="K83" s="104"/>
      <c r="L83" s="104"/>
      <c r="M83" s="104"/>
      <c r="N83" s="104"/>
      <c r="O83" s="104"/>
      <c r="P83" s="104"/>
      <c r="Q83" s="104"/>
    </row>
    <row r="84" spans="1:17" s="98" customFormat="1" ht="18.95" customHeight="1" x14ac:dyDescent="0.25">
      <c r="A84"/>
      <c r="B84"/>
      <c r="C84"/>
      <c r="D84" s="104"/>
      <c r="E84" s="105"/>
      <c r="F84" s="106"/>
      <c r="G84" s="106"/>
      <c r="H84" s="104"/>
      <c r="I84" s="104"/>
      <c r="J84" s="104"/>
      <c r="K84" s="104"/>
      <c r="L84" s="104"/>
      <c r="M84" s="104"/>
      <c r="N84" s="104"/>
      <c r="O84" s="104"/>
      <c r="P84" s="104"/>
      <c r="Q84" s="104"/>
    </row>
    <row r="85" spans="1:17" s="98" customFormat="1" ht="18.95" customHeight="1" x14ac:dyDescent="0.25">
      <c r="A85"/>
      <c r="B85"/>
      <c r="C85"/>
      <c r="D85" s="104"/>
      <c r="E85" s="105"/>
      <c r="F85" s="106"/>
      <c r="G85" s="106"/>
      <c r="H85" s="104"/>
      <c r="I85" s="104"/>
      <c r="J85" s="104"/>
      <c r="K85" s="104"/>
      <c r="L85" s="104"/>
      <c r="M85" s="104"/>
      <c r="N85" s="104"/>
      <c r="O85" s="104"/>
      <c r="P85" s="104"/>
      <c r="Q85" s="104"/>
    </row>
    <row r="86" spans="1:17" s="98" customFormat="1" ht="18.95" customHeight="1" x14ac:dyDescent="0.25">
      <c r="A86"/>
      <c r="B86"/>
      <c r="C86"/>
      <c r="D86" s="104"/>
      <c r="E86" s="105"/>
      <c r="F86" s="106"/>
      <c r="G86" s="106"/>
      <c r="H86" s="104"/>
      <c r="I86" s="104"/>
      <c r="J86" s="104"/>
      <c r="K86" s="104"/>
      <c r="L86" s="104"/>
      <c r="M86" s="104"/>
      <c r="N86" s="104"/>
      <c r="O86" s="104"/>
      <c r="P86" s="104"/>
      <c r="Q86" s="104"/>
    </row>
    <row r="87" spans="1:17" s="98" customFormat="1" ht="18.95" customHeight="1" x14ac:dyDescent="0.25">
      <c r="A87"/>
      <c r="B87"/>
      <c r="C87"/>
      <c r="D87" s="104"/>
      <c r="E87" s="105"/>
      <c r="F87" s="106"/>
      <c r="G87" s="106"/>
      <c r="H87" s="104"/>
      <c r="I87" s="104"/>
      <c r="J87" s="104"/>
      <c r="K87" s="104"/>
      <c r="L87" s="104"/>
      <c r="M87" s="104"/>
      <c r="N87" s="104"/>
      <c r="O87" s="104"/>
      <c r="P87" s="104"/>
      <c r="Q87" s="104"/>
    </row>
    <row r="88" spans="1:17" s="98" customFormat="1" ht="18.95" customHeight="1" x14ac:dyDescent="0.25">
      <c r="A88"/>
      <c r="B88"/>
      <c r="C88"/>
      <c r="D88" s="104"/>
      <c r="E88" s="105"/>
      <c r="F88" s="106"/>
      <c r="G88" s="106"/>
      <c r="H88" s="104"/>
      <c r="I88" s="104"/>
      <c r="J88" s="104"/>
      <c r="K88" s="104"/>
      <c r="L88" s="104"/>
      <c r="M88" s="104"/>
      <c r="N88" s="104"/>
      <c r="O88" s="104"/>
      <c r="P88" s="104"/>
      <c r="Q88" s="104"/>
    </row>
    <row r="89" spans="1:17" s="98" customFormat="1" ht="18.95" customHeight="1" x14ac:dyDescent="0.25">
      <c r="A89"/>
      <c r="B89"/>
      <c r="C89"/>
      <c r="D89" s="104"/>
      <c r="E89" s="105"/>
      <c r="F89" s="106"/>
      <c r="G89" s="106"/>
      <c r="H89" s="104"/>
      <c r="I89" s="104"/>
      <c r="J89" s="104"/>
      <c r="K89" s="104"/>
      <c r="L89" s="104"/>
      <c r="M89" s="104"/>
      <c r="N89" s="104"/>
      <c r="O89" s="104"/>
      <c r="P89" s="104"/>
      <c r="Q89" s="104"/>
    </row>
    <row r="90" spans="1:17" s="98" customFormat="1" ht="18.95" customHeight="1" x14ac:dyDescent="0.25">
      <c r="A90"/>
      <c r="B90"/>
      <c r="C90"/>
      <c r="D90" s="104"/>
      <c r="E90" s="105"/>
      <c r="F90" s="106"/>
      <c r="G90" s="106"/>
      <c r="H90" s="104"/>
      <c r="I90" s="104"/>
      <c r="J90" s="104"/>
      <c r="K90" s="104"/>
      <c r="L90" s="104"/>
      <c r="M90" s="104"/>
      <c r="N90" s="104"/>
      <c r="O90" s="104"/>
      <c r="P90" s="104"/>
      <c r="Q90" s="104"/>
    </row>
    <row r="91" spans="1:17" s="98" customFormat="1" ht="18.95" customHeight="1" x14ac:dyDescent="0.25">
      <c r="A91"/>
      <c r="B91"/>
      <c r="C91"/>
      <c r="D91" s="104"/>
      <c r="E91" s="105"/>
      <c r="F91" s="106"/>
      <c r="G91" s="106"/>
      <c r="H91" s="104"/>
      <c r="I91" s="104"/>
      <c r="J91" s="104"/>
      <c r="K91" s="104"/>
      <c r="L91" s="104"/>
      <c r="M91" s="104"/>
      <c r="N91" s="104"/>
      <c r="O91" s="104"/>
      <c r="P91" s="104"/>
      <c r="Q91" s="104"/>
    </row>
    <row r="92" spans="1:17" s="98" customFormat="1" ht="18.95" customHeight="1" x14ac:dyDescent="0.25">
      <c r="A92"/>
      <c r="B92"/>
      <c r="C92"/>
      <c r="D92" s="104"/>
      <c r="E92" s="105"/>
      <c r="F92" s="106"/>
      <c r="G92" s="106"/>
      <c r="H92" s="104"/>
      <c r="I92" s="104"/>
      <c r="J92" s="104"/>
      <c r="K92" s="104"/>
      <c r="L92" s="104"/>
      <c r="M92" s="104"/>
      <c r="N92" s="104"/>
      <c r="O92" s="104"/>
      <c r="P92" s="104"/>
      <c r="Q92" s="104"/>
    </row>
    <row r="93" spans="1:17" s="98" customFormat="1" ht="18.95" customHeight="1" x14ac:dyDescent="0.25">
      <c r="A93"/>
      <c r="B93"/>
      <c r="C93"/>
      <c r="D93" s="104"/>
      <c r="E93" s="105"/>
      <c r="F93" s="106"/>
      <c r="G93" s="106"/>
      <c r="H93" s="104"/>
      <c r="I93" s="104"/>
      <c r="J93" s="104"/>
      <c r="K93" s="104"/>
      <c r="L93" s="104"/>
      <c r="M93" s="104"/>
      <c r="N93" s="104"/>
      <c r="O93" s="104"/>
      <c r="P93" s="104"/>
      <c r="Q93" s="104"/>
    </row>
    <row r="94" spans="1:17" s="98" customFormat="1" ht="18.95" customHeight="1" x14ac:dyDescent="0.25">
      <c r="A94"/>
      <c r="B94"/>
      <c r="C94"/>
      <c r="D94" s="104"/>
      <c r="E94" s="105"/>
      <c r="F94" s="106"/>
      <c r="G94" s="106"/>
      <c r="H94" s="104"/>
      <c r="I94" s="104"/>
      <c r="J94" s="104"/>
      <c r="K94" s="104"/>
      <c r="L94" s="104"/>
      <c r="M94" s="104"/>
      <c r="N94" s="104"/>
      <c r="O94" s="104"/>
      <c r="P94" s="104"/>
      <c r="Q94" s="104"/>
    </row>
    <row r="95" spans="1:17" s="98" customFormat="1" ht="18.95" customHeight="1" x14ac:dyDescent="0.25">
      <c r="A95"/>
      <c r="B95"/>
      <c r="C95"/>
      <c r="D95" s="104"/>
      <c r="E95" s="105"/>
      <c r="F95" s="106"/>
      <c r="G95" s="106"/>
      <c r="H95" s="104"/>
      <c r="I95" s="104"/>
      <c r="J95" s="104"/>
      <c r="K95" s="104"/>
      <c r="L95" s="104"/>
      <c r="M95" s="104"/>
      <c r="N95" s="104"/>
      <c r="O95" s="104"/>
      <c r="P95" s="104"/>
      <c r="Q95" s="104"/>
    </row>
    <row r="96" spans="1:17" s="98" customFormat="1" ht="18.95" customHeight="1" x14ac:dyDescent="0.25">
      <c r="A96"/>
      <c r="B96"/>
      <c r="C96"/>
      <c r="D96" s="104"/>
      <c r="E96" s="105"/>
      <c r="F96" s="106"/>
      <c r="G96" s="106"/>
      <c r="H96" s="104"/>
      <c r="I96" s="104"/>
      <c r="J96" s="104"/>
      <c r="K96" s="104"/>
      <c r="L96" s="104"/>
      <c r="M96" s="104"/>
      <c r="N96" s="104"/>
      <c r="O96" s="104"/>
      <c r="P96" s="104"/>
      <c r="Q96" s="104"/>
    </row>
    <row r="97" spans="1:17" s="98" customFormat="1" ht="18.95" customHeight="1" x14ac:dyDescent="0.25">
      <c r="A97"/>
      <c r="B97"/>
      <c r="C97"/>
      <c r="D97" s="104"/>
      <c r="E97" s="105"/>
      <c r="F97" s="106"/>
      <c r="G97" s="106"/>
      <c r="H97" s="104"/>
      <c r="I97" s="104"/>
      <c r="J97" s="104"/>
      <c r="K97" s="104"/>
      <c r="L97" s="104"/>
      <c r="M97" s="104"/>
      <c r="N97" s="104"/>
      <c r="O97" s="104"/>
      <c r="P97" s="104"/>
      <c r="Q97" s="104"/>
    </row>
    <row r="98" spans="1:17" s="98" customFormat="1" ht="18.95" customHeight="1" x14ac:dyDescent="0.25">
      <c r="A98"/>
      <c r="B98"/>
      <c r="C98"/>
      <c r="D98" s="104"/>
      <c r="E98" s="105"/>
      <c r="F98" s="106"/>
      <c r="G98" s="106"/>
      <c r="H98" s="104"/>
      <c r="I98" s="104"/>
      <c r="J98" s="104"/>
      <c r="K98" s="104"/>
      <c r="L98" s="104"/>
      <c r="M98" s="104"/>
      <c r="N98" s="104"/>
      <c r="O98" s="104"/>
      <c r="P98" s="104"/>
      <c r="Q98" s="104"/>
    </row>
    <row r="99" spans="1:17" s="98" customFormat="1" ht="18.95" customHeight="1" x14ac:dyDescent="0.25">
      <c r="A99"/>
      <c r="B99"/>
      <c r="C99"/>
      <c r="D99" s="104"/>
      <c r="E99" s="105"/>
      <c r="F99" s="106"/>
      <c r="G99" s="106"/>
      <c r="H99" s="104"/>
      <c r="I99" s="104"/>
      <c r="J99" s="104"/>
      <c r="K99" s="104"/>
      <c r="L99" s="104"/>
      <c r="M99" s="104"/>
      <c r="N99" s="104"/>
      <c r="O99" s="104"/>
      <c r="P99" s="104"/>
      <c r="Q99" s="104"/>
    </row>
    <row r="100" spans="1:17" s="98" customFormat="1" ht="18.95" customHeight="1" x14ac:dyDescent="0.25">
      <c r="A100"/>
      <c r="B100"/>
      <c r="C100"/>
      <c r="D100" s="104"/>
      <c r="E100" s="105"/>
      <c r="F100" s="106"/>
      <c r="G100" s="106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</row>
    <row r="101" spans="1:17" s="98" customFormat="1" ht="18.95" customHeight="1" x14ac:dyDescent="0.25">
      <c r="A101"/>
      <c r="B101"/>
      <c r="C101"/>
      <c r="D101" s="104"/>
      <c r="E101" s="105"/>
      <c r="F101" s="106"/>
      <c r="G101" s="106"/>
      <c r="H101" s="104"/>
      <c r="I101" s="104"/>
      <c r="J101" s="104"/>
      <c r="K101" s="104"/>
      <c r="L101" s="104"/>
      <c r="M101" s="104"/>
      <c r="N101" s="104"/>
      <c r="O101" s="104"/>
      <c r="P101" s="104"/>
      <c r="Q101" s="104"/>
    </row>
    <row r="102" spans="1:17" s="98" customFormat="1" ht="18.95" customHeight="1" x14ac:dyDescent="0.25">
      <c r="A102"/>
      <c r="B102"/>
      <c r="C102"/>
      <c r="D102" s="104"/>
      <c r="E102" s="105"/>
      <c r="F102" s="106"/>
      <c r="G102" s="106"/>
      <c r="H102" s="104"/>
      <c r="I102" s="104"/>
      <c r="J102" s="104"/>
      <c r="K102" s="104"/>
      <c r="L102" s="104"/>
      <c r="M102" s="104"/>
      <c r="N102" s="104"/>
      <c r="O102" s="104"/>
      <c r="P102" s="104"/>
      <c r="Q102" s="104"/>
    </row>
    <row r="103" spans="1:17" s="98" customFormat="1" ht="18.95" customHeight="1" x14ac:dyDescent="0.25">
      <c r="A103"/>
      <c r="B103"/>
      <c r="C103"/>
      <c r="D103" s="104"/>
      <c r="E103" s="105"/>
      <c r="F103" s="106"/>
      <c r="G103" s="106"/>
      <c r="H103" s="104"/>
      <c r="I103" s="104"/>
      <c r="J103" s="104"/>
      <c r="K103" s="104"/>
      <c r="L103" s="104"/>
      <c r="M103" s="104"/>
      <c r="N103" s="104"/>
      <c r="O103" s="104"/>
      <c r="P103" s="104"/>
      <c r="Q103" s="104"/>
    </row>
    <row r="104" spans="1:17" s="98" customFormat="1" ht="18.95" customHeight="1" x14ac:dyDescent="0.25">
      <c r="A104"/>
      <c r="B104"/>
      <c r="C104"/>
      <c r="D104" s="104"/>
      <c r="E104" s="105"/>
      <c r="F104" s="106"/>
      <c r="G104" s="106"/>
      <c r="H104" s="104"/>
      <c r="I104" s="104"/>
      <c r="J104" s="104"/>
      <c r="K104" s="104"/>
      <c r="L104" s="104"/>
      <c r="M104" s="104"/>
      <c r="N104" s="104"/>
      <c r="O104" s="104"/>
      <c r="P104" s="104"/>
      <c r="Q104" s="104"/>
    </row>
    <row r="105" spans="1:17" s="98" customFormat="1" ht="18.95" customHeight="1" x14ac:dyDescent="0.25">
      <c r="A105"/>
      <c r="B105"/>
      <c r="C105"/>
      <c r="D105" s="104"/>
      <c r="E105" s="105"/>
      <c r="F105" s="106"/>
      <c r="G105" s="106"/>
      <c r="H105" s="104"/>
      <c r="I105" s="104"/>
      <c r="J105" s="104"/>
      <c r="K105" s="104"/>
      <c r="L105" s="104"/>
      <c r="M105" s="104"/>
      <c r="N105" s="104"/>
      <c r="O105" s="104"/>
      <c r="P105" s="104"/>
      <c r="Q105" s="104"/>
    </row>
    <row r="106" spans="1:17" s="98" customFormat="1" ht="18.95" customHeight="1" x14ac:dyDescent="0.25">
      <c r="A106"/>
      <c r="B106"/>
      <c r="C106"/>
      <c r="D106" s="104"/>
      <c r="E106" s="105"/>
      <c r="F106" s="106"/>
      <c r="G106" s="106"/>
      <c r="H106" s="104"/>
      <c r="I106" s="104"/>
      <c r="J106" s="104"/>
      <c r="K106" s="104"/>
      <c r="L106" s="104"/>
      <c r="M106" s="104"/>
      <c r="N106" s="104"/>
      <c r="O106" s="104"/>
      <c r="P106" s="104"/>
      <c r="Q106" s="104"/>
    </row>
    <row r="107" spans="1:17" s="98" customFormat="1" ht="18.95" customHeight="1" x14ac:dyDescent="0.25">
      <c r="A107"/>
      <c r="B107"/>
      <c r="C107"/>
      <c r="D107" s="104"/>
      <c r="E107" s="105"/>
      <c r="F107" s="106"/>
      <c r="G107" s="106"/>
      <c r="H107" s="104"/>
      <c r="I107" s="104"/>
      <c r="J107" s="104"/>
      <c r="K107" s="104"/>
      <c r="L107" s="104"/>
      <c r="M107" s="104"/>
      <c r="N107" s="104"/>
      <c r="O107" s="104"/>
      <c r="P107" s="104"/>
      <c r="Q107" s="104"/>
    </row>
    <row r="108" spans="1:17" s="98" customFormat="1" ht="18.95" customHeight="1" x14ac:dyDescent="0.25">
      <c r="A108"/>
      <c r="B108"/>
      <c r="C108"/>
      <c r="D108" s="104"/>
      <c r="E108" s="105"/>
      <c r="F108" s="106"/>
      <c r="G108" s="106"/>
      <c r="H108" s="104"/>
      <c r="I108" s="104"/>
      <c r="J108" s="104"/>
      <c r="K108" s="104"/>
      <c r="L108" s="104"/>
      <c r="M108" s="104"/>
      <c r="N108" s="104"/>
      <c r="O108" s="104"/>
      <c r="P108" s="104"/>
      <c r="Q108" s="104"/>
    </row>
    <row r="109" spans="1:17" s="98" customFormat="1" ht="18.95" customHeight="1" x14ac:dyDescent="0.25">
      <c r="A109"/>
      <c r="B109"/>
      <c r="C109"/>
      <c r="D109" s="104"/>
      <c r="E109" s="105"/>
      <c r="F109" s="106"/>
      <c r="G109" s="106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</row>
    <row r="110" spans="1:17" s="98" customFormat="1" ht="18.95" customHeight="1" x14ac:dyDescent="0.25">
      <c r="A110"/>
      <c r="B110"/>
      <c r="C110"/>
      <c r="D110" s="104"/>
      <c r="E110" s="105"/>
      <c r="F110" s="106"/>
      <c r="G110" s="106"/>
      <c r="H110" s="104"/>
      <c r="I110" s="104"/>
      <c r="J110" s="104"/>
      <c r="K110" s="104"/>
      <c r="L110" s="104"/>
      <c r="M110" s="104"/>
      <c r="N110" s="104"/>
      <c r="O110" s="104"/>
      <c r="P110" s="104"/>
      <c r="Q110" s="104"/>
    </row>
    <row r="111" spans="1:17" s="98" customFormat="1" ht="18.95" customHeight="1" x14ac:dyDescent="0.25">
      <c r="A111"/>
      <c r="B111"/>
      <c r="C111"/>
      <c r="D111" s="104"/>
      <c r="E111" s="105"/>
      <c r="F111" s="106"/>
      <c r="G111" s="106"/>
      <c r="H111" s="104"/>
      <c r="I111" s="104"/>
      <c r="J111" s="104"/>
      <c r="K111" s="104"/>
      <c r="L111" s="104"/>
      <c r="M111" s="104"/>
      <c r="N111" s="104"/>
      <c r="O111" s="104"/>
      <c r="P111" s="104"/>
      <c r="Q111" s="104"/>
    </row>
    <row r="112" spans="1:17" s="98" customFormat="1" ht="18.95" customHeight="1" x14ac:dyDescent="0.25">
      <c r="A112"/>
      <c r="B112"/>
      <c r="C112"/>
      <c r="D112" s="104"/>
      <c r="E112" s="105"/>
      <c r="F112" s="106"/>
      <c r="G112" s="106"/>
      <c r="H112" s="104"/>
      <c r="I112" s="104"/>
      <c r="J112" s="104"/>
      <c r="K112" s="104"/>
      <c r="L112" s="104"/>
      <c r="M112" s="104"/>
      <c r="N112" s="104"/>
      <c r="O112" s="104"/>
      <c r="P112" s="104"/>
      <c r="Q112" s="104"/>
    </row>
    <row r="113" spans="1:17" s="98" customFormat="1" ht="18.95" customHeight="1" x14ac:dyDescent="0.25">
      <c r="A113"/>
      <c r="B113"/>
      <c r="C113"/>
      <c r="D113" s="104"/>
      <c r="E113" s="105"/>
      <c r="F113" s="106"/>
      <c r="G113" s="106"/>
      <c r="H113" s="104"/>
      <c r="I113" s="104"/>
      <c r="J113" s="104"/>
      <c r="K113" s="104"/>
      <c r="L113" s="104"/>
      <c r="M113" s="104"/>
      <c r="N113" s="104"/>
      <c r="O113" s="104"/>
      <c r="P113" s="104"/>
      <c r="Q113" s="104"/>
    </row>
    <row r="114" spans="1:17" s="98" customFormat="1" ht="18.95" customHeight="1" x14ac:dyDescent="0.25">
      <c r="A114"/>
      <c r="B114"/>
      <c r="C114"/>
      <c r="D114" s="104"/>
      <c r="E114" s="105"/>
      <c r="F114" s="106"/>
      <c r="G114" s="106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</row>
    <row r="115" spans="1:17" s="98" customFormat="1" ht="18.95" customHeight="1" x14ac:dyDescent="0.25">
      <c r="A115"/>
      <c r="B115"/>
      <c r="C115"/>
      <c r="D115" s="104"/>
      <c r="E115" s="105"/>
      <c r="F115" s="106"/>
      <c r="G115" s="106"/>
      <c r="H115" s="104"/>
      <c r="I115" s="104"/>
      <c r="J115" s="104"/>
      <c r="K115" s="104"/>
      <c r="L115" s="104"/>
      <c r="M115" s="104"/>
      <c r="N115" s="104"/>
      <c r="O115" s="104"/>
      <c r="P115" s="104"/>
      <c r="Q115" s="104"/>
    </row>
    <row r="116" spans="1:17" s="98" customFormat="1" ht="18.95" customHeight="1" x14ac:dyDescent="0.25">
      <c r="A116"/>
      <c r="B116"/>
      <c r="C116"/>
      <c r="D116" s="104"/>
      <c r="E116" s="105"/>
      <c r="F116" s="106"/>
      <c r="G116" s="106"/>
      <c r="H116" s="104"/>
      <c r="I116" s="104"/>
      <c r="J116" s="104"/>
      <c r="K116" s="104"/>
      <c r="L116" s="104"/>
      <c r="M116" s="104"/>
      <c r="N116" s="104"/>
      <c r="O116" s="104"/>
      <c r="P116" s="104"/>
      <c r="Q116" s="104"/>
    </row>
    <row r="117" spans="1:17" s="98" customFormat="1" ht="18.95" customHeight="1" x14ac:dyDescent="0.25">
      <c r="A117"/>
      <c r="B117"/>
      <c r="C117"/>
      <c r="D117" s="104"/>
      <c r="E117" s="105"/>
      <c r="F117" s="106"/>
      <c r="G117" s="106"/>
      <c r="H117" s="104"/>
      <c r="I117" s="104"/>
      <c r="J117" s="104"/>
      <c r="K117" s="104"/>
      <c r="L117" s="104"/>
      <c r="M117" s="104"/>
      <c r="N117" s="104"/>
      <c r="O117" s="104"/>
      <c r="P117" s="104"/>
      <c r="Q117" s="104"/>
    </row>
    <row r="118" spans="1:17" s="98" customFormat="1" ht="18.95" customHeight="1" x14ac:dyDescent="0.25">
      <c r="A118"/>
      <c r="B118"/>
      <c r="C118"/>
      <c r="D118" s="104"/>
      <c r="E118" s="105"/>
      <c r="F118" s="106"/>
      <c r="G118" s="106"/>
      <c r="H118" s="104"/>
      <c r="I118" s="104"/>
      <c r="J118" s="104"/>
      <c r="K118" s="104"/>
      <c r="L118" s="104"/>
      <c r="M118" s="104"/>
      <c r="N118" s="104"/>
      <c r="O118" s="104"/>
      <c r="P118" s="104"/>
      <c r="Q118" s="104"/>
    </row>
    <row r="119" spans="1:17" s="98" customFormat="1" ht="18.95" customHeight="1" x14ac:dyDescent="0.25">
      <c r="A119"/>
      <c r="B119"/>
      <c r="C119"/>
      <c r="D119" s="104"/>
      <c r="E119" s="105"/>
      <c r="F119" s="106"/>
      <c r="G119" s="106"/>
      <c r="H119" s="104"/>
      <c r="I119" s="104"/>
      <c r="J119" s="104"/>
      <c r="K119" s="104"/>
      <c r="L119" s="104"/>
      <c r="M119" s="104"/>
      <c r="N119" s="104"/>
      <c r="O119" s="104"/>
      <c r="P119" s="104"/>
      <c r="Q119" s="104"/>
    </row>
    <row r="120" spans="1:17" s="98" customFormat="1" ht="18.95" customHeight="1" x14ac:dyDescent="0.25">
      <c r="A120"/>
      <c r="B120"/>
      <c r="C120"/>
      <c r="D120" s="104"/>
      <c r="E120" s="105"/>
      <c r="F120" s="106"/>
      <c r="G120" s="106"/>
      <c r="H120" s="104"/>
      <c r="I120" s="104"/>
      <c r="J120" s="104"/>
      <c r="K120" s="104"/>
      <c r="L120" s="104"/>
      <c r="M120" s="104"/>
      <c r="N120" s="104"/>
      <c r="O120" s="104"/>
      <c r="P120" s="104"/>
      <c r="Q120" s="104"/>
    </row>
    <row r="121" spans="1:17" s="98" customFormat="1" ht="18.95" customHeight="1" x14ac:dyDescent="0.25">
      <c r="A121"/>
      <c r="B121"/>
      <c r="C121"/>
      <c r="D121" s="104"/>
      <c r="E121" s="105"/>
      <c r="F121" s="106"/>
      <c r="G121" s="106"/>
      <c r="H121" s="104"/>
      <c r="I121" s="104"/>
      <c r="J121" s="104"/>
      <c r="K121" s="104"/>
      <c r="L121" s="104"/>
      <c r="M121" s="104"/>
      <c r="N121" s="104"/>
      <c r="O121" s="104"/>
      <c r="P121" s="104"/>
      <c r="Q121" s="104"/>
    </row>
    <row r="122" spans="1:17" s="98" customFormat="1" ht="18.95" customHeight="1" x14ac:dyDescent="0.25">
      <c r="A122"/>
      <c r="B122"/>
      <c r="C122"/>
      <c r="D122" s="104"/>
      <c r="E122" s="105"/>
      <c r="F122" s="106"/>
      <c r="G122" s="106"/>
      <c r="H122" s="104"/>
      <c r="I122" s="104"/>
      <c r="J122" s="104"/>
      <c r="K122" s="104"/>
      <c r="L122" s="104"/>
      <c r="M122" s="104"/>
      <c r="N122" s="104"/>
      <c r="O122" s="104"/>
      <c r="P122" s="104"/>
      <c r="Q122" s="104"/>
    </row>
    <row r="123" spans="1:17" s="98" customFormat="1" ht="18.95" customHeight="1" x14ac:dyDescent="0.25">
      <c r="A123"/>
      <c r="B123"/>
      <c r="C123"/>
      <c r="D123" s="104"/>
      <c r="E123" s="105"/>
      <c r="F123" s="106"/>
      <c r="G123" s="106"/>
      <c r="H123" s="104"/>
      <c r="I123" s="104"/>
      <c r="J123" s="104"/>
      <c r="K123" s="104"/>
      <c r="L123" s="104"/>
      <c r="M123" s="104"/>
      <c r="N123" s="104"/>
      <c r="O123" s="104"/>
      <c r="P123" s="104"/>
      <c r="Q123" s="104"/>
    </row>
    <row r="124" spans="1:17" s="98" customFormat="1" ht="18.95" customHeight="1" x14ac:dyDescent="0.25">
      <c r="A124"/>
      <c r="B124"/>
      <c r="C124"/>
      <c r="D124" s="104"/>
      <c r="E124" s="105"/>
      <c r="F124" s="106"/>
      <c r="G124" s="106"/>
      <c r="H124" s="104"/>
      <c r="I124" s="104"/>
      <c r="J124" s="104"/>
      <c r="K124" s="104"/>
      <c r="L124" s="104"/>
      <c r="M124" s="104"/>
      <c r="N124" s="104"/>
      <c r="O124" s="104"/>
      <c r="P124" s="104"/>
      <c r="Q124" s="104"/>
    </row>
    <row r="125" spans="1:17" s="98" customFormat="1" ht="18.95" customHeight="1" x14ac:dyDescent="0.25">
      <c r="A125"/>
      <c r="B125"/>
      <c r="C125"/>
      <c r="D125" s="104"/>
      <c r="E125" s="105"/>
      <c r="F125" s="106"/>
      <c r="G125" s="106"/>
      <c r="H125" s="104"/>
      <c r="I125" s="104"/>
      <c r="J125" s="104"/>
      <c r="K125" s="104"/>
      <c r="L125" s="104"/>
      <c r="M125" s="104"/>
      <c r="N125" s="104"/>
      <c r="O125" s="104"/>
      <c r="P125" s="104"/>
      <c r="Q125" s="104"/>
    </row>
    <row r="126" spans="1:17" s="98" customFormat="1" ht="18.95" customHeight="1" x14ac:dyDescent="0.25">
      <c r="A126"/>
      <c r="B126"/>
      <c r="C126"/>
      <c r="D126" s="104"/>
      <c r="E126" s="105"/>
      <c r="F126" s="106"/>
      <c r="G126" s="106"/>
      <c r="H126" s="104"/>
      <c r="I126" s="104"/>
      <c r="J126" s="104"/>
      <c r="K126" s="104"/>
      <c r="L126" s="104"/>
      <c r="M126" s="104"/>
      <c r="N126" s="104"/>
      <c r="O126" s="104"/>
      <c r="P126" s="104"/>
      <c r="Q126" s="104"/>
    </row>
    <row r="127" spans="1:17" s="98" customFormat="1" ht="18.95" customHeight="1" x14ac:dyDescent="0.25">
      <c r="A127"/>
      <c r="B127"/>
      <c r="C127"/>
      <c r="D127" s="104"/>
      <c r="E127" s="105"/>
      <c r="F127" s="106"/>
      <c r="G127" s="106"/>
      <c r="H127" s="104"/>
      <c r="I127" s="104"/>
      <c r="J127" s="104"/>
      <c r="K127" s="104"/>
      <c r="L127" s="104"/>
      <c r="M127" s="104"/>
      <c r="N127" s="104"/>
      <c r="O127" s="104"/>
      <c r="P127" s="104"/>
      <c r="Q127" s="104"/>
    </row>
    <row r="128" spans="1:17" s="98" customFormat="1" ht="18.95" customHeight="1" x14ac:dyDescent="0.25">
      <c r="A128"/>
      <c r="B128"/>
      <c r="C128"/>
      <c r="D128" s="104"/>
      <c r="E128" s="105"/>
      <c r="F128" s="106"/>
      <c r="G128" s="106"/>
      <c r="H128" s="104"/>
      <c r="I128" s="104"/>
      <c r="J128" s="104"/>
      <c r="K128" s="104"/>
      <c r="L128" s="104"/>
      <c r="M128" s="104"/>
      <c r="N128" s="104"/>
      <c r="O128" s="104"/>
      <c r="P128" s="104"/>
      <c r="Q128" s="104"/>
    </row>
    <row r="129" spans="1:17" s="98" customFormat="1" ht="18.95" customHeight="1" x14ac:dyDescent="0.25">
      <c r="A129"/>
      <c r="B129"/>
      <c r="C129"/>
      <c r="D129" s="104"/>
      <c r="E129" s="105"/>
      <c r="F129" s="106"/>
      <c r="G129" s="106"/>
      <c r="H129" s="104"/>
      <c r="I129" s="104"/>
      <c r="J129" s="104"/>
      <c r="K129" s="104"/>
      <c r="L129" s="104"/>
      <c r="M129" s="104"/>
      <c r="N129" s="104"/>
      <c r="O129" s="104"/>
      <c r="P129" s="104"/>
      <c r="Q129" s="104"/>
    </row>
    <row r="130" spans="1:17" s="98" customFormat="1" ht="18.95" customHeight="1" x14ac:dyDescent="0.25">
      <c r="A130"/>
      <c r="B130"/>
      <c r="C130"/>
      <c r="D130" s="104"/>
      <c r="E130" s="105"/>
      <c r="F130" s="106"/>
      <c r="G130" s="106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</row>
    <row r="131" spans="1:17" s="98" customFormat="1" ht="18.95" customHeight="1" x14ac:dyDescent="0.25">
      <c r="A131"/>
      <c r="B131"/>
      <c r="C131"/>
      <c r="D131" s="104"/>
      <c r="E131" s="105"/>
      <c r="F131" s="106"/>
      <c r="G131" s="106"/>
      <c r="H131" s="104"/>
      <c r="I131" s="104"/>
      <c r="J131" s="104"/>
      <c r="K131" s="104"/>
      <c r="L131" s="104"/>
      <c r="M131" s="104"/>
      <c r="N131" s="104"/>
      <c r="O131" s="104"/>
      <c r="P131" s="104"/>
      <c r="Q131" s="104"/>
    </row>
    <row r="132" spans="1:17" s="98" customFormat="1" ht="18.95" customHeight="1" x14ac:dyDescent="0.25">
      <c r="A132"/>
      <c r="B132"/>
      <c r="C132"/>
      <c r="D132" s="104"/>
      <c r="E132" s="105"/>
      <c r="F132" s="106"/>
      <c r="G132" s="106"/>
      <c r="H132" s="104"/>
      <c r="I132" s="104"/>
      <c r="J132" s="104"/>
      <c r="K132" s="104"/>
      <c r="L132" s="104"/>
      <c r="M132" s="104"/>
      <c r="N132" s="104"/>
      <c r="O132" s="104"/>
      <c r="P132" s="104"/>
      <c r="Q132" s="104"/>
    </row>
    <row r="133" spans="1:17" s="98" customFormat="1" ht="18.95" customHeight="1" x14ac:dyDescent="0.25">
      <c r="A133"/>
      <c r="B133"/>
      <c r="C133"/>
      <c r="D133" s="104"/>
      <c r="E133" s="105"/>
      <c r="F133" s="106"/>
      <c r="G133" s="106"/>
      <c r="H133" s="104"/>
      <c r="I133" s="104"/>
      <c r="J133" s="104"/>
      <c r="K133" s="104"/>
      <c r="L133" s="104"/>
      <c r="M133" s="104"/>
      <c r="N133" s="104"/>
      <c r="O133" s="104"/>
      <c r="P133" s="104"/>
      <c r="Q133" s="104"/>
    </row>
    <row r="134" spans="1:17" s="98" customFormat="1" ht="18.95" customHeight="1" x14ac:dyDescent="0.25">
      <c r="A134"/>
      <c r="B134"/>
      <c r="C134"/>
      <c r="D134" s="104"/>
      <c r="E134" s="105"/>
      <c r="F134" s="106"/>
      <c r="G134" s="106"/>
      <c r="H134" s="104"/>
      <c r="I134" s="104"/>
      <c r="J134" s="104"/>
      <c r="K134" s="104"/>
      <c r="L134" s="104"/>
      <c r="M134" s="104"/>
      <c r="N134" s="104"/>
      <c r="O134" s="104"/>
      <c r="P134" s="104"/>
      <c r="Q134" s="104"/>
    </row>
  </sheetData>
  <conditionalFormatting sqref="A35:D36 A18:A34 B33 D33 B18 A9:D17 A7:A8 D18">
    <cfRule type="expression" dxfId="309" priority="58" stopIfTrue="1">
      <formula>$Q7&gt;=1</formula>
    </cfRule>
  </conditionalFormatting>
  <conditionalFormatting sqref="E9:E14">
    <cfRule type="expression" dxfId="308" priority="50" stopIfTrue="1">
      <formula>AND(ROUNDDOWN(($A$4-E9)/365.25,0)&lt;=13,G9&lt;&gt;"OK")</formula>
    </cfRule>
    <cfRule type="expression" dxfId="307" priority="51" stopIfTrue="1">
      <formula>AND(ROUNDDOWN(($A$4-E9)/365.25,0)&lt;=14,G9&lt;&gt;"OK")</formula>
    </cfRule>
    <cfRule type="expression" dxfId="306" priority="52" stopIfTrue="1">
      <formula>AND(ROUNDDOWN(($A$4-E9)/365.25,0)&lt;=17,G9&lt;&gt;"OK")</formula>
    </cfRule>
    <cfRule type="expression" dxfId="305" priority="55" stopIfTrue="1">
      <formula>AND(ROUNDDOWN(($A$4-E9)/365.25,0)&lt;=13,G9&lt;&gt;"OK")</formula>
    </cfRule>
    <cfRule type="expression" dxfId="304" priority="56" stopIfTrue="1">
      <formula>AND(ROUNDDOWN(($A$4-E9)/365.25,0)&lt;=14,G9&lt;&gt;"OK")</formula>
    </cfRule>
    <cfRule type="expression" dxfId="303" priority="57" stopIfTrue="1">
      <formula>AND(ROUNDDOWN(($A$4-E9)/365.25,0)&lt;=17,G9&lt;&gt;"OK")</formula>
    </cfRule>
  </conditionalFormatting>
  <conditionalFormatting sqref="E30:E33 E9:E18">
    <cfRule type="expression" dxfId="302" priority="46" stopIfTrue="1">
      <formula>AND(ROUNDDOWN(($A$4-E9)/365.25,0)&lt;=13,G9&lt;&gt;"OK")</formula>
    </cfRule>
    <cfRule type="expression" dxfId="301" priority="47" stopIfTrue="1">
      <formula>AND(ROUNDDOWN(($A$4-E9)/365.25,0)&lt;=14,G9&lt;&gt;"OK")</formula>
    </cfRule>
    <cfRule type="expression" dxfId="300" priority="48" stopIfTrue="1">
      <formula>AND(ROUNDDOWN(($A$4-E9)/365.25,0)&lt;=17,G9&lt;&gt;"OK")</formula>
    </cfRule>
  </conditionalFormatting>
  <conditionalFormatting sqref="E9:E17 E35:E36">
    <cfRule type="expression" dxfId="299" priority="60" stopIfTrue="1">
      <formula>AND(ROUNDDOWN(($A$4-E9)/365.25,0)&lt;=13,G9&lt;&gt;"OK")</formula>
    </cfRule>
    <cfRule type="expression" dxfId="298" priority="61" stopIfTrue="1">
      <formula>AND(ROUNDDOWN(($A$4-E9)/365.25,0)&lt;=14,G9&lt;&gt;"OK")</formula>
    </cfRule>
    <cfRule type="expression" dxfId="297" priority="62" stopIfTrue="1">
      <formula>AND(ROUNDDOWN(($A$4-E9)/365.25,0)&lt;=17,G9&lt;&gt;"OK")</formula>
    </cfRule>
  </conditionalFormatting>
  <conditionalFormatting sqref="J7:J36">
    <cfRule type="cellIs" dxfId="296" priority="54" stopIfTrue="1" operator="equal">
      <formula>"Z"</formula>
    </cfRule>
  </conditionalFormatting>
  <conditionalFormatting sqref="B20 D20">
    <cfRule type="expression" dxfId="295" priority="41" stopIfTrue="1">
      <formula>$Q20&gt;=1</formula>
    </cfRule>
  </conditionalFormatting>
  <conditionalFormatting sqref="E20">
    <cfRule type="expression" dxfId="294" priority="38" stopIfTrue="1">
      <formula>AND(ROUNDDOWN(($A$4-E20)/365.25,0)&lt;=13,G20&lt;&gt;"OK")</formula>
    </cfRule>
    <cfRule type="expression" dxfId="293" priority="39" stopIfTrue="1">
      <formula>AND(ROUNDDOWN(($A$4-E20)/365.25,0)&lt;=14,G20&lt;&gt;"OK")</formula>
    </cfRule>
    <cfRule type="expression" dxfId="292" priority="40" stopIfTrue="1">
      <formula>AND(ROUNDDOWN(($A$4-E20)/365.25,0)&lt;=17,G20&lt;&gt;"OK")</formula>
    </cfRule>
  </conditionalFormatting>
  <conditionalFormatting sqref="B21 D21">
    <cfRule type="expression" dxfId="291" priority="37" stopIfTrue="1">
      <formula>$Q21&gt;=1</formula>
    </cfRule>
  </conditionalFormatting>
  <conditionalFormatting sqref="E21">
    <cfRule type="expression" dxfId="290" priority="34" stopIfTrue="1">
      <formula>AND(ROUNDDOWN(($A$4-E21)/365.25,0)&lt;=13,G21&lt;&gt;"OK")</formula>
    </cfRule>
    <cfRule type="expression" dxfId="289" priority="35" stopIfTrue="1">
      <formula>AND(ROUNDDOWN(($A$4-E21)/365.25,0)&lt;=14,G21&lt;&gt;"OK")</formula>
    </cfRule>
    <cfRule type="expression" dxfId="288" priority="36" stopIfTrue="1">
      <formula>AND(ROUNDDOWN(($A$4-E21)/365.25,0)&lt;=17,G21&lt;&gt;"OK")</formula>
    </cfRule>
  </conditionalFormatting>
  <conditionalFormatting sqref="B22 D22">
    <cfRule type="expression" dxfId="287" priority="30" stopIfTrue="1">
      <formula>$Q22&gt;=1</formula>
    </cfRule>
  </conditionalFormatting>
  <conditionalFormatting sqref="E22">
    <cfRule type="expression" dxfId="286" priority="31" stopIfTrue="1">
      <formula>AND(ROUNDDOWN(($A$4-E22)/365.25,0)&lt;=13,G22&lt;&gt;"OK")</formula>
    </cfRule>
    <cfRule type="expression" dxfId="285" priority="32" stopIfTrue="1">
      <formula>AND(ROUNDDOWN(($A$4-E22)/365.25,0)&lt;=14,G22&lt;&gt;"OK")</formula>
    </cfRule>
    <cfRule type="expression" dxfId="284" priority="33" stopIfTrue="1">
      <formula>AND(ROUNDDOWN(($A$4-E22)/365.25,0)&lt;=17,G22&lt;&gt;"OK")</formula>
    </cfRule>
  </conditionalFormatting>
  <conditionalFormatting sqref="B23 D23">
    <cfRule type="expression" dxfId="283" priority="26" stopIfTrue="1">
      <formula>$Q23&gt;=1</formula>
    </cfRule>
  </conditionalFormatting>
  <conditionalFormatting sqref="E23">
    <cfRule type="expression" dxfId="282" priority="27" stopIfTrue="1">
      <formula>AND(ROUNDDOWN(($A$4-E23)/365.25,0)&lt;=13,G23&lt;&gt;"OK")</formula>
    </cfRule>
    <cfRule type="expression" dxfId="281" priority="28" stopIfTrue="1">
      <formula>AND(ROUNDDOWN(($A$4-E23)/365.25,0)&lt;=14,G23&lt;&gt;"OK")</formula>
    </cfRule>
    <cfRule type="expression" dxfId="280" priority="29" stopIfTrue="1">
      <formula>AND(ROUNDDOWN(($A$4-E23)/365.25,0)&lt;=17,G23&lt;&gt;"OK")</formula>
    </cfRule>
  </conditionalFormatting>
  <conditionalFormatting sqref="B24:B25 D24:D25">
    <cfRule type="expression" dxfId="279" priority="22" stopIfTrue="1">
      <formula>$Q24&gt;=1</formula>
    </cfRule>
  </conditionalFormatting>
  <conditionalFormatting sqref="E24:E25">
    <cfRule type="expression" dxfId="278" priority="23" stopIfTrue="1">
      <formula>AND(ROUNDDOWN(($A$4-E24)/365.25,0)&lt;=13,G24&lt;&gt;"OK")</formula>
    </cfRule>
    <cfRule type="expression" dxfId="277" priority="24" stopIfTrue="1">
      <formula>AND(ROUNDDOWN(($A$4-E24)/365.25,0)&lt;=14,G24&lt;&gt;"OK")</formula>
    </cfRule>
    <cfRule type="expression" dxfId="276" priority="25" stopIfTrue="1">
      <formula>AND(ROUNDDOWN(($A$4-E24)/365.25,0)&lt;=17,G24&lt;&gt;"OK")</formula>
    </cfRule>
  </conditionalFormatting>
  <conditionalFormatting sqref="B26:B27 D26:D27">
    <cfRule type="expression" dxfId="275" priority="18" stopIfTrue="1">
      <formula>$Q26&gt;=1</formula>
    </cfRule>
  </conditionalFormatting>
  <conditionalFormatting sqref="E26:E27">
    <cfRule type="expression" dxfId="274" priority="19" stopIfTrue="1">
      <formula>AND(ROUNDDOWN(($A$4-E26)/365.25,0)&lt;=13,G26&lt;&gt;"OK")</formula>
    </cfRule>
    <cfRule type="expression" dxfId="273" priority="20" stopIfTrue="1">
      <formula>AND(ROUNDDOWN(($A$4-E26)/365.25,0)&lt;=14,G26&lt;&gt;"OK")</formula>
    </cfRule>
    <cfRule type="expression" dxfId="272" priority="21" stopIfTrue="1">
      <formula>AND(ROUNDDOWN(($A$4-E26)/365.25,0)&lt;=17,G26&lt;&gt;"OK")</formula>
    </cfRule>
  </conditionalFormatting>
  <conditionalFormatting sqref="B28 D28">
    <cfRule type="expression" dxfId="271" priority="14" stopIfTrue="1">
      <formula>$Q28&gt;=1</formula>
    </cfRule>
  </conditionalFormatting>
  <conditionalFormatting sqref="E28">
    <cfRule type="expression" dxfId="270" priority="15" stopIfTrue="1">
      <formula>AND(ROUNDDOWN(($A$4-E28)/365.25,0)&lt;=13,G28&lt;&gt;"OK")</formula>
    </cfRule>
    <cfRule type="expression" dxfId="269" priority="16" stopIfTrue="1">
      <formula>AND(ROUNDDOWN(($A$4-E28)/365.25,0)&lt;=14,G28&lt;&gt;"OK")</formula>
    </cfRule>
    <cfRule type="expression" dxfId="268" priority="17" stopIfTrue="1">
      <formula>AND(ROUNDDOWN(($A$4-E28)/365.25,0)&lt;=17,G28&lt;&gt;"OK")</formula>
    </cfRule>
  </conditionalFormatting>
  <conditionalFormatting sqref="B29 D29">
    <cfRule type="expression" dxfId="267" priority="10" stopIfTrue="1">
      <formula>$Q29&gt;=1</formula>
    </cfRule>
  </conditionalFormatting>
  <conditionalFormatting sqref="E29">
    <cfRule type="expression" dxfId="266" priority="11" stopIfTrue="1">
      <formula>AND(ROUNDDOWN(($A$4-E29)/365.25,0)&lt;=13,G29&lt;&gt;"OK")</formula>
    </cfRule>
    <cfRule type="expression" dxfId="265" priority="12" stopIfTrue="1">
      <formula>AND(ROUNDDOWN(($A$4-E29)/365.25,0)&lt;=14,G29&lt;&gt;"OK")</formula>
    </cfRule>
    <cfRule type="expression" dxfId="264" priority="13" stopIfTrue="1">
      <formula>AND(ROUNDDOWN(($A$4-E29)/365.25,0)&lt;=17,G29&lt;&gt;"OK")</formula>
    </cfRule>
  </conditionalFormatting>
  <conditionalFormatting sqref="B31 D31">
    <cfRule type="expression" dxfId="263" priority="64" stopIfTrue="1">
      <formula>$Q30&gt;=1</formula>
    </cfRule>
  </conditionalFormatting>
  <conditionalFormatting sqref="D30 B30">
    <cfRule type="expression" dxfId="262" priority="65" stopIfTrue="1">
      <formula>$Q31&gt;=1</formula>
    </cfRule>
  </conditionalFormatting>
  <conditionalFormatting sqref="B32 D32">
    <cfRule type="expression" dxfId="261" priority="67" stopIfTrue="1">
      <formula>$Q34&gt;=1</formula>
    </cfRule>
  </conditionalFormatting>
  <pageMargins left="0.7" right="0.7" top="0.75" bottom="0.75" header="0.3" footer="0.3"/>
  <pageSetup paperSize="9" orientation="portrait" horizontalDpi="4294967293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Button 1">
              <controlPr defaultSize="0" print="0" autoFill="0" autoPict="0" macro="[1]!egyeni_fotabla_sorsolasi_ranglista">
                <anchor moveWithCells="1" sizeWithCells="1">
                  <from>
                    <xdr:col>7</xdr:col>
                    <xdr:colOff>200025</xdr:colOff>
                    <xdr:row>1</xdr:row>
                    <xdr:rowOff>57150</xdr:rowOff>
                  </from>
                  <to>
                    <xdr:col>14</xdr:col>
                    <xdr:colOff>123825</xdr:colOff>
                    <xdr:row>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69"/>
  <sheetViews>
    <sheetView tabSelected="1" workbookViewId="0">
      <selection activeCell="I3" sqref="I3"/>
    </sheetView>
  </sheetViews>
  <sheetFormatPr defaultRowHeight="15" x14ac:dyDescent="0.25"/>
  <cols>
    <col min="1" max="1" width="5.7109375" style="248" customWidth="1"/>
    <col min="2" max="2" width="6.5703125" style="248" customWidth="1"/>
    <col min="3" max="3" width="14.28515625" style="248" customWidth="1"/>
    <col min="4" max="4" width="5.7109375" style="248" customWidth="1"/>
    <col min="5" max="6" width="22.140625" style="248" customWidth="1"/>
    <col min="7" max="7" width="12" style="248" customWidth="1"/>
  </cols>
  <sheetData>
    <row r="1" spans="1:7" ht="45" customHeight="1" x14ac:dyDescent="0.25">
      <c r="A1" s="351" t="s">
        <v>301</v>
      </c>
      <c r="B1" s="352"/>
      <c r="C1" s="352"/>
      <c r="D1" s="352"/>
      <c r="E1" s="352"/>
      <c r="F1" s="352"/>
      <c r="G1" s="353"/>
    </row>
    <row r="2" spans="1:7" ht="45" customHeight="1" x14ac:dyDescent="0.25">
      <c r="A2" s="354" t="s">
        <v>300</v>
      </c>
      <c r="B2" s="355"/>
      <c r="C2" s="355"/>
      <c r="D2" s="355"/>
      <c r="E2" s="355"/>
      <c r="F2" s="355"/>
      <c r="G2" s="356"/>
    </row>
    <row r="3" spans="1:7" ht="40.5" customHeight="1" x14ac:dyDescent="0.25">
      <c r="A3" s="357" t="s">
        <v>133</v>
      </c>
      <c r="B3" s="358"/>
      <c r="C3" s="358"/>
      <c r="D3" s="358"/>
      <c r="E3" s="358"/>
      <c r="F3" s="358"/>
      <c r="G3" s="359"/>
    </row>
    <row r="4" spans="1:7" ht="21" hidden="1" x14ac:dyDescent="0.25">
      <c r="A4" s="360"/>
      <c r="B4" s="361"/>
      <c r="C4" s="361"/>
      <c r="D4" s="361"/>
      <c r="E4" s="361"/>
      <c r="F4" s="361"/>
      <c r="G4" s="362"/>
    </row>
    <row r="5" spans="1:7" ht="48" customHeight="1" x14ac:dyDescent="0.25">
      <c r="A5" s="239" t="s">
        <v>134</v>
      </c>
      <c r="B5" s="239" t="s">
        <v>135</v>
      </c>
      <c r="C5" s="239" t="s">
        <v>136</v>
      </c>
      <c r="D5" s="239" t="s">
        <v>137</v>
      </c>
      <c r="E5" s="240"/>
      <c r="F5" s="240"/>
      <c r="G5" s="240" t="s">
        <v>138</v>
      </c>
    </row>
    <row r="6" spans="1:7" ht="21.95" customHeight="1" x14ac:dyDescent="0.25">
      <c r="A6" s="241" t="s">
        <v>139</v>
      </c>
      <c r="B6" s="375"/>
      <c r="C6" s="379" t="s">
        <v>236</v>
      </c>
      <c r="D6" s="380"/>
      <c r="E6" s="242" t="s">
        <v>290</v>
      </c>
      <c r="F6" s="243" t="s">
        <v>241</v>
      </c>
      <c r="G6" s="244"/>
    </row>
    <row r="7" spans="1:7" ht="21.95" customHeight="1" x14ac:dyDescent="0.25">
      <c r="A7" s="241" t="s">
        <v>139</v>
      </c>
      <c r="B7" s="376"/>
      <c r="C7" s="379" t="s">
        <v>252</v>
      </c>
      <c r="D7" s="245"/>
      <c r="E7" s="243" t="s">
        <v>258</v>
      </c>
      <c r="F7" s="243" t="s">
        <v>261</v>
      </c>
      <c r="G7" s="246"/>
    </row>
    <row r="8" spans="1:7" ht="21.95" customHeight="1" x14ac:dyDescent="0.25">
      <c r="A8" s="241" t="s">
        <v>139</v>
      </c>
      <c r="B8" s="376"/>
      <c r="C8" s="379" t="s">
        <v>252</v>
      </c>
      <c r="D8" s="245"/>
      <c r="E8" s="243" t="s">
        <v>259</v>
      </c>
      <c r="F8" s="243" t="s">
        <v>260</v>
      </c>
      <c r="G8" s="246"/>
    </row>
    <row r="9" spans="1:7" ht="21.95" customHeight="1" x14ac:dyDescent="0.25">
      <c r="A9" s="241" t="s">
        <v>139</v>
      </c>
      <c r="B9" s="376"/>
      <c r="C9" s="381" t="s">
        <v>267</v>
      </c>
      <c r="D9" s="245"/>
      <c r="E9" s="243" t="s">
        <v>291</v>
      </c>
      <c r="F9" s="243" t="s">
        <v>279</v>
      </c>
      <c r="G9" s="246"/>
    </row>
    <row r="10" spans="1:7" ht="21.95" customHeight="1" x14ac:dyDescent="0.25">
      <c r="A10" s="241" t="s">
        <v>139</v>
      </c>
      <c r="B10" s="376"/>
      <c r="C10" s="381" t="s">
        <v>267</v>
      </c>
      <c r="D10" s="245"/>
      <c r="E10" s="243" t="s">
        <v>275</v>
      </c>
      <c r="F10" s="243" t="s">
        <v>277</v>
      </c>
      <c r="G10" s="246"/>
    </row>
    <row r="11" spans="1:7" ht="21.95" customHeight="1" x14ac:dyDescent="0.25">
      <c r="A11" s="241" t="s">
        <v>139</v>
      </c>
      <c r="B11" s="376"/>
      <c r="C11" s="379" t="s">
        <v>287</v>
      </c>
      <c r="D11" s="245"/>
      <c r="E11" s="243" t="s">
        <v>143</v>
      </c>
      <c r="F11" s="243" t="s">
        <v>288</v>
      </c>
      <c r="G11" s="246"/>
    </row>
    <row r="12" spans="1:7" ht="21.95" customHeight="1" x14ac:dyDescent="0.25">
      <c r="A12" s="241" t="s">
        <v>145</v>
      </c>
      <c r="B12" s="376"/>
      <c r="C12" s="381" t="s">
        <v>280</v>
      </c>
      <c r="D12" s="245"/>
      <c r="E12" s="243" t="s">
        <v>281</v>
      </c>
      <c r="F12" s="243" t="s">
        <v>282</v>
      </c>
      <c r="G12" s="246"/>
    </row>
    <row r="13" spans="1:7" ht="21.95" customHeight="1" x14ac:dyDescent="0.25">
      <c r="A13" s="241" t="s">
        <v>292</v>
      </c>
      <c r="B13" s="376"/>
      <c r="C13" s="379" t="s">
        <v>252</v>
      </c>
      <c r="D13" s="245"/>
      <c r="E13" s="243" t="s">
        <v>260</v>
      </c>
      <c r="F13" s="243" t="s">
        <v>258</v>
      </c>
      <c r="G13" s="246"/>
    </row>
    <row r="14" spans="1:7" ht="21.95" customHeight="1" x14ac:dyDescent="0.25">
      <c r="A14" s="241" t="s">
        <v>292</v>
      </c>
      <c r="B14" s="376"/>
      <c r="C14" s="379" t="s">
        <v>252</v>
      </c>
      <c r="D14" s="245"/>
      <c r="E14" s="243" t="s">
        <v>261</v>
      </c>
      <c r="F14" s="243" t="s">
        <v>257</v>
      </c>
      <c r="G14" s="246"/>
    </row>
    <row r="15" spans="1:7" ht="21.95" customHeight="1" x14ac:dyDescent="0.25">
      <c r="A15" s="241" t="s">
        <v>292</v>
      </c>
      <c r="B15" s="376"/>
      <c r="C15" s="381" t="s">
        <v>267</v>
      </c>
      <c r="D15" s="245"/>
      <c r="E15" s="243" t="s">
        <v>279</v>
      </c>
      <c r="F15" s="243" t="s">
        <v>140</v>
      </c>
      <c r="G15" s="246"/>
    </row>
    <row r="16" spans="1:7" ht="21.95" customHeight="1" x14ac:dyDescent="0.25">
      <c r="A16" s="241" t="s">
        <v>292</v>
      </c>
      <c r="B16" s="376"/>
      <c r="C16" s="381" t="s">
        <v>267</v>
      </c>
      <c r="D16" s="245"/>
      <c r="E16" s="243" t="s">
        <v>277</v>
      </c>
      <c r="F16" s="243" t="s">
        <v>146</v>
      </c>
      <c r="G16" s="246"/>
    </row>
    <row r="17" spans="1:7" ht="21.95" customHeight="1" x14ac:dyDescent="0.25">
      <c r="A17" s="241" t="s">
        <v>292</v>
      </c>
      <c r="B17" s="376"/>
      <c r="C17" s="379" t="s">
        <v>287</v>
      </c>
      <c r="D17" s="245"/>
      <c r="E17" s="243" t="s">
        <v>288</v>
      </c>
      <c r="F17" s="243" t="s">
        <v>147</v>
      </c>
      <c r="G17" s="246"/>
    </row>
    <row r="18" spans="1:7" ht="21.95" customHeight="1" x14ac:dyDescent="0.25">
      <c r="A18" s="241" t="s">
        <v>292</v>
      </c>
      <c r="B18" s="376"/>
      <c r="C18" s="379" t="s">
        <v>262</v>
      </c>
      <c r="D18" s="245"/>
      <c r="E18" s="243" t="s">
        <v>263</v>
      </c>
      <c r="F18" s="243" t="s">
        <v>265</v>
      </c>
      <c r="G18" s="246"/>
    </row>
    <row r="19" spans="1:7" ht="21.95" customHeight="1" x14ac:dyDescent="0.25">
      <c r="A19" s="245" t="s">
        <v>293</v>
      </c>
      <c r="B19" s="376"/>
      <c r="C19" s="381" t="s">
        <v>280</v>
      </c>
      <c r="D19" s="245"/>
      <c r="E19" s="243" t="s">
        <v>282</v>
      </c>
      <c r="F19" s="243" t="s">
        <v>142</v>
      </c>
      <c r="G19" s="246"/>
    </row>
    <row r="20" spans="1:7" ht="21.95" customHeight="1" x14ac:dyDescent="0.25">
      <c r="A20" s="241" t="s">
        <v>294</v>
      </c>
      <c r="B20" s="376"/>
      <c r="C20" s="379" t="s">
        <v>252</v>
      </c>
      <c r="D20" s="245"/>
      <c r="E20" s="243" t="s">
        <v>257</v>
      </c>
      <c r="F20" s="243" t="s">
        <v>260</v>
      </c>
      <c r="G20" s="246"/>
    </row>
    <row r="21" spans="1:7" ht="21.95" customHeight="1" x14ac:dyDescent="0.25">
      <c r="A21" s="241" t="s">
        <v>294</v>
      </c>
      <c r="B21" s="376"/>
      <c r="C21" s="379" t="s">
        <v>252</v>
      </c>
      <c r="D21" s="245"/>
      <c r="E21" s="243" t="s">
        <v>258</v>
      </c>
      <c r="F21" s="243" t="s">
        <v>259</v>
      </c>
      <c r="G21" s="246"/>
    </row>
    <row r="22" spans="1:7" ht="21.95" customHeight="1" x14ac:dyDescent="0.25">
      <c r="A22" s="241" t="s">
        <v>294</v>
      </c>
      <c r="B22" s="376"/>
      <c r="C22" s="381" t="s">
        <v>267</v>
      </c>
      <c r="D22" s="245"/>
      <c r="E22" s="243" t="s">
        <v>140</v>
      </c>
      <c r="F22" s="243" t="s">
        <v>291</v>
      </c>
      <c r="G22" s="246"/>
    </row>
    <row r="23" spans="1:7" ht="21.95" customHeight="1" x14ac:dyDescent="0.25">
      <c r="A23" s="241" t="s">
        <v>294</v>
      </c>
      <c r="B23" s="377"/>
      <c r="C23" s="381" t="s">
        <v>267</v>
      </c>
      <c r="D23" s="245"/>
      <c r="E23" s="243" t="s">
        <v>146</v>
      </c>
      <c r="F23" s="243" t="s">
        <v>275</v>
      </c>
      <c r="G23" s="246"/>
    </row>
    <row r="24" spans="1:7" ht="21.95" customHeight="1" x14ac:dyDescent="0.25">
      <c r="A24" s="241" t="s">
        <v>294</v>
      </c>
      <c r="B24" s="376"/>
      <c r="C24" s="379" t="s">
        <v>287</v>
      </c>
      <c r="D24" s="245"/>
      <c r="E24" s="382" t="s">
        <v>147</v>
      </c>
      <c r="F24" s="243" t="s">
        <v>143</v>
      </c>
      <c r="G24" s="246"/>
    </row>
    <row r="25" spans="1:7" ht="21.95" customHeight="1" x14ac:dyDescent="0.25">
      <c r="A25" s="241" t="s">
        <v>294</v>
      </c>
      <c r="B25" s="376"/>
      <c r="C25" s="379" t="s">
        <v>286</v>
      </c>
      <c r="D25" s="245"/>
      <c r="E25" s="243" t="s">
        <v>141</v>
      </c>
      <c r="F25" s="243" t="s">
        <v>144</v>
      </c>
      <c r="G25" s="246"/>
    </row>
    <row r="26" spans="1:7" ht="21.95" customHeight="1" x14ac:dyDescent="0.25">
      <c r="A26" s="241" t="s">
        <v>294</v>
      </c>
      <c r="C26" s="240"/>
      <c r="D26" s="240"/>
      <c r="E26" s="240"/>
      <c r="F26" s="240"/>
      <c r="G26" s="246"/>
    </row>
    <row r="27" spans="1:7" ht="21.95" customHeight="1" x14ac:dyDescent="0.25">
      <c r="A27" s="245" t="s">
        <v>148</v>
      </c>
      <c r="B27" s="376"/>
      <c r="C27" s="381" t="s">
        <v>280</v>
      </c>
      <c r="D27" s="245"/>
      <c r="E27" s="243" t="s">
        <v>142</v>
      </c>
      <c r="F27" s="243" t="s">
        <v>281</v>
      </c>
      <c r="G27" s="246"/>
    </row>
    <row r="28" spans="1:7" ht="21.95" customHeight="1" x14ac:dyDescent="0.25">
      <c r="A28" s="245" t="s">
        <v>295</v>
      </c>
      <c r="B28" s="377"/>
      <c r="C28" s="379" t="s">
        <v>252</v>
      </c>
      <c r="D28" s="245"/>
      <c r="E28" s="243" t="s">
        <v>259</v>
      </c>
      <c r="F28" s="243" t="s">
        <v>257</v>
      </c>
      <c r="G28" s="246"/>
    </row>
    <row r="29" spans="1:7" ht="21.95" customHeight="1" x14ac:dyDescent="0.25">
      <c r="A29" s="245" t="s">
        <v>295</v>
      </c>
      <c r="B29" s="376"/>
      <c r="C29" s="379" t="s">
        <v>252</v>
      </c>
      <c r="D29" s="245"/>
      <c r="E29" s="243" t="s">
        <v>260</v>
      </c>
      <c r="F29" s="243" t="s">
        <v>261</v>
      </c>
      <c r="G29" s="246"/>
    </row>
    <row r="30" spans="1:7" ht="21.95" customHeight="1" x14ac:dyDescent="0.25">
      <c r="A30" s="245" t="s">
        <v>295</v>
      </c>
      <c r="B30" s="378"/>
      <c r="C30" s="381" t="s">
        <v>267</v>
      </c>
      <c r="D30" s="245"/>
      <c r="E30" s="243" t="s">
        <v>296</v>
      </c>
      <c r="F30" s="243"/>
      <c r="G30" s="246"/>
    </row>
    <row r="31" spans="1:7" ht="21.95" customHeight="1" x14ac:dyDescent="0.25">
      <c r="A31" s="245" t="s">
        <v>295</v>
      </c>
      <c r="B31" s="376"/>
      <c r="C31" s="381" t="s">
        <v>267</v>
      </c>
      <c r="D31" s="245"/>
      <c r="E31" s="243" t="s">
        <v>297</v>
      </c>
      <c r="F31" s="245"/>
      <c r="G31" s="246"/>
    </row>
    <row r="32" spans="1:7" ht="21.95" customHeight="1" x14ac:dyDescent="0.25">
      <c r="A32" s="245" t="s">
        <v>295</v>
      </c>
      <c r="B32" s="376"/>
      <c r="C32" s="381" t="s">
        <v>267</v>
      </c>
      <c r="D32" s="245"/>
      <c r="E32" s="243" t="s">
        <v>298</v>
      </c>
      <c r="F32" s="245"/>
      <c r="G32" s="246"/>
    </row>
    <row r="33" spans="1:7" ht="21.95" customHeight="1" x14ac:dyDescent="0.25">
      <c r="A33" s="245" t="s">
        <v>295</v>
      </c>
      <c r="B33" s="377"/>
      <c r="C33" s="245"/>
      <c r="D33" s="245"/>
      <c r="E33" s="243"/>
      <c r="F33" s="243"/>
      <c r="G33" s="246"/>
    </row>
    <row r="34" spans="1:7" ht="21.95" customHeight="1" x14ac:dyDescent="0.25">
      <c r="A34" s="245" t="s">
        <v>299</v>
      </c>
      <c r="B34" s="377"/>
      <c r="C34" s="245"/>
      <c r="D34" s="245"/>
      <c r="E34" s="243" t="s">
        <v>257</v>
      </c>
      <c r="F34" s="243" t="s">
        <v>258</v>
      </c>
      <c r="G34" s="246"/>
    </row>
    <row r="35" spans="1:7" ht="21.95" customHeight="1" x14ac:dyDescent="0.25">
      <c r="A35" s="245" t="s">
        <v>299</v>
      </c>
      <c r="B35" s="377"/>
      <c r="C35" s="245"/>
      <c r="D35" s="245"/>
      <c r="E35" s="243" t="s">
        <v>261</v>
      </c>
      <c r="F35" s="243" t="s">
        <v>259</v>
      </c>
      <c r="G35" s="246"/>
    </row>
    <row r="36" spans="1:7" ht="21.95" customHeight="1" x14ac:dyDescent="0.25">
      <c r="A36" s="245"/>
      <c r="B36" s="247"/>
      <c r="C36" s="245"/>
      <c r="D36" s="245"/>
      <c r="E36" s="243"/>
      <c r="F36" s="243"/>
      <c r="G36" s="246"/>
    </row>
    <row r="37" spans="1:7" ht="21.95" customHeight="1" x14ac:dyDescent="0.25">
      <c r="A37" s="245"/>
      <c r="B37" s="247"/>
      <c r="C37" s="245"/>
      <c r="D37" s="245"/>
      <c r="E37" s="243"/>
      <c r="F37" s="243"/>
      <c r="G37" s="246"/>
    </row>
    <row r="38" spans="1:7" ht="21.95" customHeight="1" x14ac:dyDescent="0.25">
      <c r="A38" s="245"/>
      <c r="B38" s="247"/>
      <c r="C38" s="245"/>
      <c r="D38" s="245"/>
      <c r="E38" s="243"/>
      <c r="F38" s="243"/>
      <c r="G38" s="246"/>
    </row>
    <row r="39" spans="1:7" ht="21.95" customHeight="1" x14ac:dyDescent="0.25"/>
    <row r="40" spans="1:7" ht="21.95" customHeight="1" x14ac:dyDescent="0.25"/>
    <row r="41" spans="1:7" ht="21.95" customHeight="1" x14ac:dyDescent="0.25"/>
    <row r="42" spans="1:7" ht="21.95" customHeight="1" x14ac:dyDescent="0.25"/>
    <row r="43" spans="1:7" ht="21.95" customHeight="1" x14ac:dyDescent="0.25"/>
    <row r="44" spans="1:7" ht="21.95" customHeight="1" x14ac:dyDescent="0.25"/>
    <row r="45" spans="1:7" ht="21.95" customHeight="1" x14ac:dyDescent="0.25"/>
    <row r="46" spans="1:7" ht="21.95" customHeight="1" x14ac:dyDescent="0.25"/>
    <row r="47" spans="1:7" ht="21.95" customHeight="1" x14ac:dyDescent="0.25"/>
    <row r="48" spans="1:7" ht="21.95" customHeight="1" x14ac:dyDescent="0.25"/>
    <row r="49" ht="21.95" customHeight="1" x14ac:dyDescent="0.25"/>
    <row r="50" ht="21.95" customHeight="1" x14ac:dyDescent="0.25"/>
    <row r="51" ht="21.95" customHeight="1" x14ac:dyDescent="0.25"/>
    <row r="52" ht="21.95" customHeight="1" x14ac:dyDescent="0.25"/>
    <row r="53" ht="21.95" customHeight="1" x14ac:dyDescent="0.25"/>
    <row r="54" ht="21.95" customHeight="1" x14ac:dyDescent="0.25"/>
    <row r="55" ht="21.95" customHeight="1" x14ac:dyDescent="0.25"/>
    <row r="56" ht="21.95" customHeight="1" x14ac:dyDescent="0.25"/>
    <row r="57" ht="21.95" customHeight="1" x14ac:dyDescent="0.25"/>
    <row r="58" ht="21.95" customHeight="1" x14ac:dyDescent="0.25"/>
    <row r="59" ht="21.95" customHeight="1" x14ac:dyDescent="0.25"/>
    <row r="60" ht="21.95" customHeight="1" x14ac:dyDescent="0.25"/>
    <row r="61" ht="21.95" customHeight="1" x14ac:dyDescent="0.25"/>
    <row r="62" ht="21.95" customHeight="1" x14ac:dyDescent="0.25"/>
    <row r="63" ht="21.95" customHeight="1" x14ac:dyDescent="0.25"/>
    <row r="64" ht="21.95" customHeight="1" x14ac:dyDescent="0.25"/>
    <row r="65" ht="21.95" customHeight="1" x14ac:dyDescent="0.25"/>
    <row r="66" ht="21.95" customHeight="1" x14ac:dyDescent="0.25"/>
    <row r="67" ht="21.95" customHeight="1" x14ac:dyDescent="0.25"/>
    <row r="68" ht="21.95" customHeight="1" x14ac:dyDescent="0.25"/>
    <row r="69" ht="21.95" customHeight="1" x14ac:dyDescent="0.25"/>
  </sheetData>
  <mergeCells count="4">
    <mergeCell ref="A1:G1"/>
    <mergeCell ref="A2:G2"/>
    <mergeCell ref="A3:G3"/>
    <mergeCell ref="A4:G4"/>
  </mergeCells>
  <conditionalFormatting sqref="E6">
    <cfRule type="cellIs" dxfId="260" priority="15" stopIfTrue="1" operator="equal">
      <formula>"Bye"</formula>
    </cfRule>
  </conditionalFormatting>
  <conditionalFormatting sqref="E24">
    <cfRule type="expression" dxfId="259" priority="16" stopIfTrue="1">
      <formula>$Q17&gt;=1</formula>
    </cfRule>
  </conditionalFormatting>
  <conditionalFormatting sqref="F6">
    <cfRule type="expression" dxfId="258" priority="17" stopIfTrue="1">
      <formula>$Q7&gt;=1</formula>
    </cfRule>
  </conditionalFormatting>
  <conditionalFormatting sqref="C6">
    <cfRule type="expression" dxfId="257" priority="14" stopIfTrue="1">
      <formula>$Q7&gt;=1</formula>
    </cfRule>
  </conditionalFormatting>
  <conditionalFormatting sqref="C7">
    <cfRule type="expression" dxfId="256" priority="13" stopIfTrue="1">
      <formula>$Q8&gt;=1</formula>
    </cfRule>
  </conditionalFormatting>
  <conditionalFormatting sqref="C8">
    <cfRule type="expression" dxfId="255" priority="12" stopIfTrue="1">
      <formula>$Q9&gt;=1</formula>
    </cfRule>
  </conditionalFormatting>
  <conditionalFormatting sqref="C11">
    <cfRule type="expression" dxfId="254" priority="11" stopIfTrue="1">
      <formula>$Q12&gt;=1</formula>
    </cfRule>
  </conditionalFormatting>
  <conditionalFormatting sqref="C13">
    <cfRule type="expression" dxfId="253" priority="10" stopIfTrue="1">
      <formula>$Q14&gt;=1</formula>
    </cfRule>
  </conditionalFormatting>
  <conditionalFormatting sqref="C14">
    <cfRule type="expression" dxfId="252" priority="9" stopIfTrue="1">
      <formula>$Q15&gt;=1</formula>
    </cfRule>
  </conditionalFormatting>
  <conditionalFormatting sqref="C17">
    <cfRule type="expression" dxfId="251" priority="8" stopIfTrue="1">
      <formula>$Q18&gt;=1</formula>
    </cfRule>
  </conditionalFormatting>
  <conditionalFormatting sqref="C24">
    <cfRule type="expression" dxfId="250" priority="4" stopIfTrue="1">
      <formula>$Q25&gt;=1</formula>
    </cfRule>
  </conditionalFormatting>
  <conditionalFormatting sqref="C18">
    <cfRule type="expression" dxfId="249" priority="7" stopIfTrue="1">
      <formula>$Q19&gt;=1</formula>
    </cfRule>
  </conditionalFormatting>
  <conditionalFormatting sqref="C20">
    <cfRule type="expression" dxfId="248" priority="6" stopIfTrue="1">
      <formula>$Q21&gt;=1</formula>
    </cfRule>
  </conditionalFormatting>
  <conditionalFormatting sqref="C21">
    <cfRule type="expression" dxfId="247" priority="5" stopIfTrue="1">
      <formula>$Q22&gt;=1</formula>
    </cfRule>
  </conditionalFormatting>
  <conditionalFormatting sqref="C25">
    <cfRule type="expression" dxfId="244" priority="3" stopIfTrue="1">
      <formula>$Q26&gt;=1</formula>
    </cfRule>
  </conditionalFormatting>
  <conditionalFormatting sqref="C28">
    <cfRule type="expression" dxfId="243" priority="2" stopIfTrue="1">
      <formula>$Q28&gt;=1</formula>
    </cfRule>
  </conditionalFormatting>
  <conditionalFormatting sqref="C29">
    <cfRule type="expression" dxfId="242" priority="1" stopIfTrue="1">
      <formula>$Q29&gt;=1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Q134"/>
  <sheetViews>
    <sheetView workbookViewId="0">
      <selection activeCell="C2" sqref="C2"/>
    </sheetView>
  </sheetViews>
  <sheetFormatPr defaultRowHeight="15" x14ac:dyDescent="0.25"/>
  <cols>
    <col min="1" max="1" width="3.85546875" customWidth="1"/>
    <col min="2" max="2" width="18" customWidth="1"/>
    <col min="3" max="3" width="14.28515625" customWidth="1"/>
    <col min="4" max="4" width="12" style="104" customWidth="1"/>
    <col min="5" max="5" width="10.5703125" style="105" customWidth="1"/>
    <col min="6" max="6" width="6.140625" style="106" hidden="1" customWidth="1"/>
    <col min="7" max="7" width="28.7109375" style="106" customWidth="1"/>
    <col min="8" max="8" width="7.7109375" style="104" customWidth="1"/>
    <col min="9" max="12" width="7.42578125" style="104" hidden="1" customWidth="1"/>
    <col min="13" max="13" width="4.85546875" style="104" hidden="1" customWidth="1"/>
    <col min="14" max="15" width="7.42578125" style="104" customWidth="1"/>
    <col min="16" max="16" width="7.42578125" style="104" hidden="1" customWidth="1"/>
    <col min="17" max="17" width="7.42578125" style="104" customWidth="1"/>
    <col min="257" max="257" width="3.85546875" customWidth="1"/>
    <col min="258" max="258" width="18" customWidth="1"/>
    <col min="259" max="259" width="14.28515625" customWidth="1"/>
    <col min="260" max="260" width="12" customWidth="1"/>
    <col min="261" max="261" width="10.5703125" customWidth="1"/>
    <col min="262" max="262" width="0" hidden="1" customWidth="1"/>
    <col min="263" max="263" width="28.7109375" customWidth="1"/>
    <col min="264" max="264" width="7.7109375" customWidth="1"/>
    <col min="265" max="269" width="0" hidden="1" customWidth="1"/>
    <col min="270" max="271" width="7.42578125" customWidth="1"/>
    <col min="272" max="272" width="0" hidden="1" customWidth="1"/>
    <col min="273" max="273" width="7.42578125" customWidth="1"/>
    <col min="513" max="513" width="3.85546875" customWidth="1"/>
    <col min="514" max="514" width="18" customWidth="1"/>
    <col min="515" max="515" width="14.28515625" customWidth="1"/>
    <col min="516" max="516" width="12" customWidth="1"/>
    <col min="517" max="517" width="10.5703125" customWidth="1"/>
    <col min="518" max="518" width="0" hidden="1" customWidth="1"/>
    <col min="519" max="519" width="28.7109375" customWidth="1"/>
    <col min="520" max="520" width="7.7109375" customWidth="1"/>
    <col min="521" max="525" width="0" hidden="1" customWidth="1"/>
    <col min="526" max="527" width="7.42578125" customWidth="1"/>
    <col min="528" max="528" width="0" hidden="1" customWidth="1"/>
    <col min="529" max="529" width="7.42578125" customWidth="1"/>
    <col min="769" max="769" width="3.85546875" customWidth="1"/>
    <col min="770" max="770" width="18" customWidth="1"/>
    <col min="771" max="771" width="14.28515625" customWidth="1"/>
    <col min="772" max="772" width="12" customWidth="1"/>
    <col min="773" max="773" width="10.5703125" customWidth="1"/>
    <col min="774" max="774" width="0" hidden="1" customWidth="1"/>
    <col min="775" max="775" width="28.7109375" customWidth="1"/>
    <col min="776" max="776" width="7.7109375" customWidth="1"/>
    <col min="777" max="781" width="0" hidden="1" customWidth="1"/>
    <col min="782" max="783" width="7.42578125" customWidth="1"/>
    <col min="784" max="784" width="0" hidden="1" customWidth="1"/>
    <col min="785" max="785" width="7.42578125" customWidth="1"/>
    <col min="1025" max="1025" width="3.85546875" customWidth="1"/>
    <col min="1026" max="1026" width="18" customWidth="1"/>
    <col min="1027" max="1027" width="14.28515625" customWidth="1"/>
    <col min="1028" max="1028" width="12" customWidth="1"/>
    <col min="1029" max="1029" width="10.5703125" customWidth="1"/>
    <col min="1030" max="1030" width="0" hidden="1" customWidth="1"/>
    <col min="1031" max="1031" width="28.7109375" customWidth="1"/>
    <col min="1032" max="1032" width="7.7109375" customWidth="1"/>
    <col min="1033" max="1037" width="0" hidden="1" customWidth="1"/>
    <col min="1038" max="1039" width="7.42578125" customWidth="1"/>
    <col min="1040" max="1040" width="0" hidden="1" customWidth="1"/>
    <col min="1041" max="1041" width="7.42578125" customWidth="1"/>
    <col min="1281" max="1281" width="3.85546875" customWidth="1"/>
    <col min="1282" max="1282" width="18" customWidth="1"/>
    <col min="1283" max="1283" width="14.28515625" customWidth="1"/>
    <col min="1284" max="1284" width="12" customWidth="1"/>
    <col min="1285" max="1285" width="10.5703125" customWidth="1"/>
    <col min="1286" max="1286" width="0" hidden="1" customWidth="1"/>
    <col min="1287" max="1287" width="28.7109375" customWidth="1"/>
    <col min="1288" max="1288" width="7.7109375" customWidth="1"/>
    <col min="1289" max="1293" width="0" hidden="1" customWidth="1"/>
    <col min="1294" max="1295" width="7.42578125" customWidth="1"/>
    <col min="1296" max="1296" width="0" hidden="1" customWidth="1"/>
    <col min="1297" max="1297" width="7.42578125" customWidth="1"/>
    <col min="1537" max="1537" width="3.85546875" customWidth="1"/>
    <col min="1538" max="1538" width="18" customWidth="1"/>
    <col min="1539" max="1539" width="14.28515625" customWidth="1"/>
    <col min="1540" max="1540" width="12" customWidth="1"/>
    <col min="1541" max="1541" width="10.5703125" customWidth="1"/>
    <col min="1542" max="1542" width="0" hidden="1" customWidth="1"/>
    <col min="1543" max="1543" width="28.7109375" customWidth="1"/>
    <col min="1544" max="1544" width="7.7109375" customWidth="1"/>
    <col min="1545" max="1549" width="0" hidden="1" customWidth="1"/>
    <col min="1550" max="1551" width="7.42578125" customWidth="1"/>
    <col min="1552" max="1552" width="0" hidden="1" customWidth="1"/>
    <col min="1553" max="1553" width="7.42578125" customWidth="1"/>
    <col min="1793" max="1793" width="3.85546875" customWidth="1"/>
    <col min="1794" max="1794" width="18" customWidth="1"/>
    <col min="1795" max="1795" width="14.28515625" customWidth="1"/>
    <col min="1796" max="1796" width="12" customWidth="1"/>
    <col min="1797" max="1797" width="10.5703125" customWidth="1"/>
    <col min="1798" max="1798" width="0" hidden="1" customWidth="1"/>
    <col min="1799" max="1799" width="28.7109375" customWidth="1"/>
    <col min="1800" max="1800" width="7.7109375" customWidth="1"/>
    <col min="1801" max="1805" width="0" hidden="1" customWidth="1"/>
    <col min="1806" max="1807" width="7.42578125" customWidth="1"/>
    <col min="1808" max="1808" width="0" hidden="1" customWidth="1"/>
    <col min="1809" max="1809" width="7.42578125" customWidth="1"/>
    <col min="2049" max="2049" width="3.85546875" customWidth="1"/>
    <col min="2050" max="2050" width="18" customWidth="1"/>
    <col min="2051" max="2051" width="14.28515625" customWidth="1"/>
    <col min="2052" max="2052" width="12" customWidth="1"/>
    <col min="2053" max="2053" width="10.5703125" customWidth="1"/>
    <col min="2054" max="2054" width="0" hidden="1" customWidth="1"/>
    <col min="2055" max="2055" width="28.7109375" customWidth="1"/>
    <col min="2056" max="2056" width="7.7109375" customWidth="1"/>
    <col min="2057" max="2061" width="0" hidden="1" customWidth="1"/>
    <col min="2062" max="2063" width="7.42578125" customWidth="1"/>
    <col min="2064" max="2064" width="0" hidden="1" customWidth="1"/>
    <col min="2065" max="2065" width="7.42578125" customWidth="1"/>
    <col min="2305" max="2305" width="3.85546875" customWidth="1"/>
    <col min="2306" max="2306" width="18" customWidth="1"/>
    <col min="2307" max="2307" width="14.28515625" customWidth="1"/>
    <col min="2308" max="2308" width="12" customWidth="1"/>
    <col min="2309" max="2309" width="10.5703125" customWidth="1"/>
    <col min="2310" max="2310" width="0" hidden="1" customWidth="1"/>
    <col min="2311" max="2311" width="28.7109375" customWidth="1"/>
    <col min="2312" max="2312" width="7.7109375" customWidth="1"/>
    <col min="2313" max="2317" width="0" hidden="1" customWidth="1"/>
    <col min="2318" max="2319" width="7.42578125" customWidth="1"/>
    <col min="2320" max="2320" width="0" hidden="1" customWidth="1"/>
    <col min="2321" max="2321" width="7.42578125" customWidth="1"/>
    <col min="2561" max="2561" width="3.85546875" customWidth="1"/>
    <col min="2562" max="2562" width="18" customWidth="1"/>
    <col min="2563" max="2563" width="14.28515625" customWidth="1"/>
    <col min="2564" max="2564" width="12" customWidth="1"/>
    <col min="2565" max="2565" width="10.5703125" customWidth="1"/>
    <col min="2566" max="2566" width="0" hidden="1" customWidth="1"/>
    <col min="2567" max="2567" width="28.7109375" customWidth="1"/>
    <col min="2568" max="2568" width="7.7109375" customWidth="1"/>
    <col min="2569" max="2573" width="0" hidden="1" customWidth="1"/>
    <col min="2574" max="2575" width="7.42578125" customWidth="1"/>
    <col min="2576" max="2576" width="0" hidden="1" customWidth="1"/>
    <col min="2577" max="2577" width="7.42578125" customWidth="1"/>
    <col min="2817" max="2817" width="3.85546875" customWidth="1"/>
    <col min="2818" max="2818" width="18" customWidth="1"/>
    <col min="2819" max="2819" width="14.28515625" customWidth="1"/>
    <col min="2820" max="2820" width="12" customWidth="1"/>
    <col min="2821" max="2821" width="10.5703125" customWidth="1"/>
    <col min="2822" max="2822" width="0" hidden="1" customWidth="1"/>
    <col min="2823" max="2823" width="28.7109375" customWidth="1"/>
    <col min="2824" max="2824" width="7.7109375" customWidth="1"/>
    <col min="2825" max="2829" width="0" hidden="1" customWidth="1"/>
    <col min="2830" max="2831" width="7.42578125" customWidth="1"/>
    <col min="2832" max="2832" width="0" hidden="1" customWidth="1"/>
    <col min="2833" max="2833" width="7.42578125" customWidth="1"/>
    <col min="3073" max="3073" width="3.85546875" customWidth="1"/>
    <col min="3074" max="3074" width="18" customWidth="1"/>
    <col min="3075" max="3075" width="14.28515625" customWidth="1"/>
    <col min="3076" max="3076" width="12" customWidth="1"/>
    <col min="3077" max="3077" width="10.5703125" customWidth="1"/>
    <col min="3078" max="3078" width="0" hidden="1" customWidth="1"/>
    <col min="3079" max="3079" width="28.7109375" customWidth="1"/>
    <col min="3080" max="3080" width="7.7109375" customWidth="1"/>
    <col min="3081" max="3085" width="0" hidden="1" customWidth="1"/>
    <col min="3086" max="3087" width="7.42578125" customWidth="1"/>
    <col min="3088" max="3088" width="0" hidden="1" customWidth="1"/>
    <col min="3089" max="3089" width="7.42578125" customWidth="1"/>
    <col min="3329" max="3329" width="3.85546875" customWidth="1"/>
    <col min="3330" max="3330" width="18" customWidth="1"/>
    <col min="3331" max="3331" width="14.28515625" customWidth="1"/>
    <col min="3332" max="3332" width="12" customWidth="1"/>
    <col min="3333" max="3333" width="10.5703125" customWidth="1"/>
    <col min="3334" max="3334" width="0" hidden="1" customWidth="1"/>
    <col min="3335" max="3335" width="28.7109375" customWidth="1"/>
    <col min="3336" max="3336" width="7.7109375" customWidth="1"/>
    <col min="3337" max="3341" width="0" hidden="1" customWidth="1"/>
    <col min="3342" max="3343" width="7.42578125" customWidth="1"/>
    <col min="3344" max="3344" width="0" hidden="1" customWidth="1"/>
    <col min="3345" max="3345" width="7.42578125" customWidth="1"/>
    <col min="3585" max="3585" width="3.85546875" customWidth="1"/>
    <col min="3586" max="3586" width="18" customWidth="1"/>
    <col min="3587" max="3587" width="14.28515625" customWidth="1"/>
    <col min="3588" max="3588" width="12" customWidth="1"/>
    <col min="3589" max="3589" width="10.5703125" customWidth="1"/>
    <col min="3590" max="3590" width="0" hidden="1" customWidth="1"/>
    <col min="3591" max="3591" width="28.7109375" customWidth="1"/>
    <col min="3592" max="3592" width="7.7109375" customWidth="1"/>
    <col min="3593" max="3597" width="0" hidden="1" customWidth="1"/>
    <col min="3598" max="3599" width="7.42578125" customWidth="1"/>
    <col min="3600" max="3600" width="0" hidden="1" customWidth="1"/>
    <col min="3601" max="3601" width="7.42578125" customWidth="1"/>
    <col min="3841" max="3841" width="3.85546875" customWidth="1"/>
    <col min="3842" max="3842" width="18" customWidth="1"/>
    <col min="3843" max="3843" width="14.28515625" customWidth="1"/>
    <col min="3844" max="3844" width="12" customWidth="1"/>
    <col min="3845" max="3845" width="10.5703125" customWidth="1"/>
    <col min="3846" max="3846" width="0" hidden="1" customWidth="1"/>
    <col min="3847" max="3847" width="28.7109375" customWidth="1"/>
    <col min="3848" max="3848" width="7.7109375" customWidth="1"/>
    <col min="3849" max="3853" width="0" hidden="1" customWidth="1"/>
    <col min="3854" max="3855" width="7.42578125" customWidth="1"/>
    <col min="3856" max="3856" width="0" hidden="1" customWidth="1"/>
    <col min="3857" max="3857" width="7.42578125" customWidth="1"/>
    <col min="4097" max="4097" width="3.85546875" customWidth="1"/>
    <col min="4098" max="4098" width="18" customWidth="1"/>
    <col min="4099" max="4099" width="14.28515625" customWidth="1"/>
    <col min="4100" max="4100" width="12" customWidth="1"/>
    <col min="4101" max="4101" width="10.5703125" customWidth="1"/>
    <col min="4102" max="4102" width="0" hidden="1" customWidth="1"/>
    <col min="4103" max="4103" width="28.7109375" customWidth="1"/>
    <col min="4104" max="4104" width="7.7109375" customWidth="1"/>
    <col min="4105" max="4109" width="0" hidden="1" customWidth="1"/>
    <col min="4110" max="4111" width="7.42578125" customWidth="1"/>
    <col min="4112" max="4112" width="0" hidden="1" customWidth="1"/>
    <col min="4113" max="4113" width="7.42578125" customWidth="1"/>
    <col min="4353" max="4353" width="3.85546875" customWidth="1"/>
    <col min="4354" max="4354" width="18" customWidth="1"/>
    <col min="4355" max="4355" width="14.28515625" customWidth="1"/>
    <col min="4356" max="4356" width="12" customWidth="1"/>
    <col min="4357" max="4357" width="10.5703125" customWidth="1"/>
    <col min="4358" max="4358" width="0" hidden="1" customWidth="1"/>
    <col min="4359" max="4359" width="28.7109375" customWidth="1"/>
    <col min="4360" max="4360" width="7.7109375" customWidth="1"/>
    <col min="4361" max="4365" width="0" hidden="1" customWidth="1"/>
    <col min="4366" max="4367" width="7.42578125" customWidth="1"/>
    <col min="4368" max="4368" width="0" hidden="1" customWidth="1"/>
    <col min="4369" max="4369" width="7.42578125" customWidth="1"/>
    <col min="4609" max="4609" width="3.85546875" customWidth="1"/>
    <col min="4610" max="4610" width="18" customWidth="1"/>
    <col min="4611" max="4611" width="14.28515625" customWidth="1"/>
    <col min="4612" max="4612" width="12" customWidth="1"/>
    <col min="4613" max="4613" width="10.5703125" customWidth="1"/>
    <col min="4614" max="4614" width="0" hidden="1" customWidth="1"/>
    <col min="4615" max="4615" width="28.7109375" customWidth="1"/>
    <col min="4616" max="4616" width="7.7109375" customWidth="1"/>
    <col min="4617" max="4621" width="0" hidden="1" customWidth="1"/>
    <col min="4622" max="4623" width="7.42578125" customWidth="1"/>
    <col min="4624" max="4624" width="0" hidden="1" customWidth="1"/>
    <col min="4625" max="4625" width="7.42578125" customWidth="1"/>
    <col min="4865" max="4865" width="3.85546875" customWidth="1"/>
    <col min="4866" max="4866" width="18" customWidth="1"/>
    <col min="4867" max="4867" width="14.28515625" customWidth="1"/>
    <col min="4868" max="4868" width="12" customWidth="1"/>
    <col min="4869" max="4869" width="10.5703125" customWidth="1"/>
    <col min="4870" max="4870" width="0" hidden="1" customWidth="1"/>
    <col min="4871" max="4871" width="28.7109375" customWidth="1"/>
    <col min="4872" max="4872" width="7.7109375" customWidth="1"/>
    <col min="4873" max="4877" width="0" hidden="1" customWidth="1"/>
    <col min="4878" max="4879" width="7.42578125" customWidth="1"/>
    <col min="4880" max="4880" width="0" hidden="1" customWidth="1"/>
    <col min="4881" max="4881" width="7.42578125" customWidth="1"/>
    <col min="5121" max="5121" width="3.85546875" customWidth="1"/>
    <col min="5122" max="5122" width="18" customWidth="1"/>
    <col min="5123" max="5123" width="14.28515625" customWidth="1"/>
    <col min="5124" max="5124" width="12" customWidth="1"/>
    <col min="5125" max="5125" width="10.5703125" customWidth="1"/>
    <col min="5126" max="5126" width="0" hidden="1" customWidth="1"/>
    <col min="5127" max="5127" width="28.7109375" customWidth="1"/>
    <col min="5128" max="5128" width="7.7109375" customWidth="1"/>
    <col min="5129" max="5133" width="0" hidden="1" customWidth="1"/>
    <col min="5134" max="5135" width="7.42578125" customWidth="1"/>
    <col min="5136" max="5136" width="0" hidden="1" customWidth="1"/>
    <col min="5137" max="5137" width="7.42578125" customWidth="1"/>
    <col min="5377" max="5377" width="3.85546875" customWidth="1"/>
    <col min="5378" max="5378" width="18" customWidth="1"/>
    <col min="5379" max="5379" width="14.28515625" customWidth="1"/>
    <col min="5380" max="5380" width="12" customWidth="1"/>
    <col min="5381" max="5381" width="10.5703125" customWidth="1"/>
    <col min="5382" max="5382" width="0" hidden="1" customWidth="1"/>
    <col min="5383" max="5383" width="28.7109375" customWidth="1"/>
    <col min="5384" max="5384" width="7.7109375" customWidth="1"/>
    <col min="5385" max="5389" width="0" hidden="1" customWidth="1"/>
    <col min="5390" max="5391" width="7.42578125" customWidth="1"/>
    <col min="5392" max="5392" width="0" hidden="1" customWidth="1"/>
    <col min="5393" max="5393" width="7.42578125" customWidth="1"/>
    <col min="5633" max="5633" width="3.85546875" customWidth="1"/>
    <col min="5634" max="5634" width="18" customWidth="1"/>
    <col min="5635" max="5635" width="14.28515625" customWidth="1"/>
    <col min="5636" max="5636" width="12" customWidth="1"/>
    <col min="5637" max="5637" width="10.5703125" customWidth="1"/>
    <col min="5638" max="5638" width="0" hidden="1" customWidth="1"/>
    <col min="5639" max="5639" width="28.7109375" customWidth="1"/>
    <col min="5640" max="5640" width="7.7109375" customWidth="1"/>
    <col min="5641" max="5645" width="0" hidden="1" customWidth="1"/>
    <col min="5646" max="5647" width="7.42578125" customWidth="1"/>
    <col min="5648" max="5648" width="0" hidden="1" customWidth="1"/>
    <col min="5649" max="5649" width="7.42578125" customWidth="1"/>
    <col min="5889" max="5889" width="3.85546875" customWidth="1"/>
    <col min="5890" max="5890" width="18" customWidth="1"/>
    <col min="5891" max="5891" width="14.28515625" customWidth="1"/>
    <col min="5892" max="5892" width="12" customWidth="1"/>
    <col min="5893" max="5893" width="10.5703125" customWidth="1"/>
    <col min="5894" max="5894" width="0" hidden="1" customWidth="1"/>
    <col min="5895" max="5895" width="28.7109375" customWidth="1"/>
    <col min="5896" max="5896" width="7.7109375" customWidth="1"/>
    <col min="5897" max="5901" width="0" hidden="1" customWidth="1"/>
    <col min="5902" max="5903" width="7.42578125" customWidth="1"/>
    <col min="5904" max="5904" width="0" hidden="1" customWidth="1"/>
    <col min="5905" max="5905" width="7.42578125" customWidth="1"/>
    <col min="6145" max="6145" width="3.85546875" customWidth="1"/>
    <col min="6146" max="6146" width="18" customWidth="1"/>
    <col min="6147" max="6147" width="14.28515625" customWidth="1"/>
    <col min="6148" max="6148" width="12" customWidth="1"/>
    <col min="6149" max="6149" width="10.5703125" customWidth="1"/>
    <col min="6150" max="6150" width="0" hidden="1" customWidth="1"/>
    <col min="6151" max="6151" width="28.7109375" customWidth="1"/>
    <col min="6152" max="6152" width="7.7109375" customWidth="1"/>
    <col min="6153" max="6157" width="0" hidden="1" customWidth="1"/>
    <col min="6158" max="6159" width="7.42578125" customWidth="1"/>
    <col min="6160" max="6160" width="0" hidden="1" customWidth="1"/>
    <col min="6161" max="6161" width="7.42578125" customWidth="1"/>
    <col min="6401" max="6401" width="3.85546875" customWidth="1"/>
    <col min="6402" max="6402" width="18" customWidth="1"/>
    <col min="6403" max="6403" width="14.28515625" customWidth="1"/>
    <col min="6404" max="6404" width="12" customWidth="1"/>
    <col min="6405" max="6405" width="10.5703125" customWidth="1"/>
    <col min="6406" max="6406" width="0" hidden="1" customWidth="1"/>
    <col min="6407" max="6407" width="28.7109375" customWidth="1"/>
    <col min="6408" max="6408" width="7.7109375" customWidth="1"/>
    <col min="6409" max="6413" width="0" hidden="1" customWidth="1"/>
    <col min="6414" max="6415" width="7.42578125" customWidth="1"/>
    <col min="6416" max="6416" width="0" hidden="1" customWidth="1"/>
    <col min="6417" max="6417" width="7.42578125" customWidth="1"/>
    <col min="6657" max="6657" width="3.85546875" customWidth="1"/>
    <col min="6658" max="6658" width="18" customWidth="1"/>
    <col min="6659" max="6659" width="14.28515625" customWidth="1"/>
    <col min="6660" max="6660" width="12" customWidth="1"/>
    <col min="6661" max="6661" width="10.5703125" customWidth="1"/>
    <col min="6662" max="6662" width="0" hidden="1" customWidth="1"/>
    <col min="6663" max="6663" width="28.7109375" customWidth="1"/>
    <col min="6664" max="6664" width="7.7109375" customWidth="1"/>
    <col min="6665" max="6669" width="0" hidden="1" customWidth="1"/>
    <col min="6670" max="6671" width="7.42578125" customWidth="1"/>
    <col min="6672" max="6672" width="0" hidden="1" customWidth="1"/>
    <col min="6673" max="6673" width="7.42578125" customWidth="1"/>
    <col min="6913" max="6913" width="3.85546875" customWidth="1"/>
    <col min="6914" max="6914" width="18" customWidth="1"/>
    <col min="6915" max="6915" width="14.28515625" customWidth="1"/>
    <col min="6916" max="6916" width="12" customWidth="1"/>
    <col min="6917" max="6917" width="10.5703125" customWidth="1"/>
    <col min="6918" max="6918" width="0" hidden="1" customWidth="1"/>
    <col min="6919" max="6919" width="28.7109375" customWidth="1"/>
    <col min="6920" max="6920" width="7.7109375" customWidth="1"/>
    <col min="6921" max="6925" width="0" hidden="1" customWidth="1"/>
    <col min="6926" max="6927" width="7.42578125" customWidth="1"/>
    <col min="6928" max="6928" width="0" hidden="1" customWidth="1"/>
    <col min="6929" max="6929" width="7.42578125" customWidth="1"/>
    <col min="7169" max="7169" width="3.85546875" customWidth="1"/>
    <col min="7170" max="7170" width="18" customWidth="1"/>
    <col min="7171" max="7171" width="14.28515625" customWidth="1"/>
    <col min="7172" max="7172" width="12" customWidth="1"/>
    <col min="7173" max="7173" width="10.5703125" customWidth="1"/>
    <col min="7174" max="7174" width="0" hidden="1" customWidth="1"/>
    <col min="7175" max="7175" width="28.7109375" customWidth="1"/>
    <col min="7176" max="7176" width="7.7109375" customWidth="1"/>
    <col min="7177" max="7181" width="0" hidden="1" customWidth="1"/>
    <col min="7182" max="7183" width="7.42578125" customWidth="1"/>
    <col min="7184" max="7184" width="0" hidden="1" customWidth="1"/>
    <col min="7185" max="7185" width="7.42578125" customWidth="1"/>
    <col min="7425" max="7425" width="3.85546875" customWidth="1"/>
    <col min="7426" max="7426" width="18" customWidth="1"/>
    <col min="7427" max="7427" width="14.28515625" customWidth="1"/>
    <col min="7428" max="7428" width="12" customWidth="1"/>
    <col min="7429" max="7429" width="10.5703125" customWidth="1"/>
    <col min="7430" max="7430" width="0" hidden="1" customWidth="1"/>
    <col min="7431" max="7431" width="28.7109375" customWidth="1"/>
    <col min="7432" max="7432" width="7.7109375" customWidth="1"/>
    <col min="7433" max="7437" width="0" hidden="1" customWidth="1"/>
    <col min="7438" max="7439" width="7.42578125" customWidth="1"/>
    <col min="7440" max="7440" width="0" hidden="1" customWidth="1"/>
    <col min="7441" max="7441" width="7.42578125" customWidth="1"/>
    <col min="7681" max="7681" width="3.85546875" customWidth="1"/>
    <col min="7682" max="7682" width="18" customWidth="1"/>
    <col min="7683" max="7683" width="14.28515625" customWidth="1"/>
    <col min="7684" max="7684" width="12" customWidth="1"/>
    <col min="7685" max="7685" width="10.5703125" customWidth="1"/>
    <col min="7686" max="7686" width="0" hidden="1" customWidth="1"/>
    <col min="7687" max="7687" width="28.7109375" customWidth="1"/>
    <col min="7688" max="7688" width="7.7109375" customWidth="1"/>
    <col min="7689" max="7693" width="0" hidden="1" customWidth="1"/>
    <col min="7694" max="7695" width="7.42578125" customWidth="1"/>
    <col min="7696" max="7696" width="0" hidden="1" customWidth="1"/>
    <col min="7697" max="7697" width="7.42578125" customWidth="1"/>
    <col min="7937" max="7937" width="3.85546875" customWidth="1"/>
    <col min="7938" max="7938" width="18" customWidth="1"/>
    <col min="7939" max="7939" width="14.28515625" customWidth="1"/>
    <col min="7940" max="7940" width="12" customWidth="1"/>
    <col min="7941" max="7941" width="10.5703125" customWidth="1"/>
    <col min="7942" max="7942" width="0" hidden="1" customWidth="1"/>
    <col min="7943" max="7943" width="28.7109375" customWidth="1"/>
    <col min="7944" max="7944" width="7.7109375" customWidth="1"/>
    <col min="7945" max="7949" width="0" hidden="1" customWidth="1"/>
    <col min="7950" max="7951" width="7.42578125" customWidth="1"/>
    <col min="7952" max="7952" width="0" hidden="1" customWidth="1"/>
    <col min="7953" max="7953" width="7.42578125" customWidth="1"/>
    <col min="8193" max="8193" width="3.85546875" customWidth="1"/>
    <col min="8194" max="8194" width="18" customWidth="1"/>
    <col min="8195" max="8195" width="14.28515625" customWidth="1"/>
    <col min="8196" max="8196" width="12" customWidth="1"/>
    <col min="8197" max="8197" width="10.5703125" customWidth="1"/>
    <col min="8198" max="8198" width="0" hidden="1" customWidth="1"/>
    <col min="8199" max="8199" width="28.7109375" customWidth="1"/>
    <col min="8200" max="8200" width="7.7109375" customWidth="1"/>
    <col min="8201" max="8205" width="0" hidden="1" customWidth="1"/>
    <col min="8206" max="8207" width="7.42578125" customWidth="1"/>
    <col min="8208" max="8208" width="0" hidden="1" customWidth="1"/>
    <col min="8209" max="8209" width="7.42578125" customWidth="1"/>
    <col min="8449" max="8449" width="3.85546875" customWidth="1"/>
    <col min="8450" max="8450" width="18" customWidth="1"/>
    <col min="8451" max="8451" width="14.28515625" customWidth="1"/>
    <col min="8452" max="8452" width="12" customWidth="1"/>
    <col min="8453" max="8453" width="10.5703125" customWidth="1"/>
    <col min="8454" max="8454" width="0" hidden="1" customWidth="1"/>
    <col min="8455" max="8455" width="28.7109375" customWidth="1"/>
    <col min="8456" max="8456" width="7.7109375" customWidth="1"/>
    <col min="8457" max="8461" width="0" hidden="1" customWidth="1"/>
    <col min="8462" max="8463" width="7.42578125" customWidth="1"/>
    <col min="8464" max="8464" width="0" hidden="1" customWidth="1"/>
    <col min="8465" max="8465" width="7.42578125" customWidth="1"/>
    <col min="8705" max="8705" width="3.85546875" customWidth="1"/>
    <col min="8706" max="8706" width="18" customWidth="1"/>
    <col min="8707" max="8707" width="14.28515625" customWidth="1"/>
    <col min="8708" max="8708" width="12" customWidth="1"/>
    <col min="8709" max="8709" width="10.5703125" customWidth="1"/>
    <col min="8710" max="8710" width="0" hidden="1" customWidth="1"/>
    <col min="8711" max="8711" width="28.7109375" customWidth="1"/>
    <col min="8712" max="8712" width="7.7109375" customWidth="1"/>
    <col min="8713" max="8717" width="0" hidden="1" customWidth="1"/>
    <col min="8718" max="8719" width="7.42578125" customWidth="1"/>
    <col min="8720" max="8720" width="0" hidden="1" customWidth="1"/>
    <col min="8721" max="8721" width="7.42578125" customWidth="1"/>
    <col min="8961" max="8961" width="3.85546875" customWidth="1"/>
    <col min="8962" max="8962" width="18" customWidth="1"/>
    <col min="8963" max="8963" width="14.28515625" customWidth="1"/>
    <col min="8964" max="8964" width="12" customWidth="1"/>
    <col min="8965" max="8965" width="10.5703125" customWidth="1"/>
    <col min="8966" max="8966" width="0" hidden="1" customWidth="1"/>
    <col min="8967" max="8967" width="28.7109375" customWidth="1"/>
    <col min="8968" max="8968" width="7.7109375" customWidth="1"/>
    <col min="8969" max="8973" width="0" hidden="1" customWidth="1"/>
    <col min="8974" max="8975" width="7.42578125" customWidth="1"/>
    <col min="8976" max="8976" width="0" hidden="1" customWidth="1"/>
    <col min="8977" max="8977" width="7.42578125" customWidth="1"/>
    <col min="9217" max="9217" width="3.85546875" customWidth="1"/>
    <col min="9218" max="9218" width="18" customWidth="1"/>
    <col min="9219" max="9219" width="14.28515625" customWidth="1"/>
    <col min="9220" max="9220" width="12" customWidth="1"/>
    <col min="9221" max="9221" width="10.5703125" customWidth="1"/>
    <col min="9222" max="9222" width="0" hidden="1" customWidth="1"/>
    <col min="9223" max="9223" width="28.7109375" customWidth="1"/>
    <col min="9224" max="9224" width="7.7109375" customWidth="1"/>
    <col min="9225" max="9229" width="0" hidden="1" customWidth="1"/>
    <col min="9230" max="9231" width="7.42578125" customWidth="1"/>
    <col min="9232" max="9232" width="0" hidden="1" customWidth="1"/>
    <col min="9233" max="9233" width="7.42578125" customWidth="1"/>
    <col min="9473" max="9473" width="3.85546875" customWidth="1"/>
    <col min="9474" max="9474" width="18" customWidth="1"/>
    <col min="9475" max="9475" width="14.28515625" customWidth="1"/>
    <col min="9476" max="9476" width="12" customWidth="1"/>
    <col min="9477" max="9477" width="10.5703125" customWidth="1"/>
    <col min="9478" max="9478" width="0" hidden="1" customWidth="1"/>
    <col min="9479" max="9479" width="28.7109375" customWidth="1"/>
    <col min="9480" max="9480" width="7.7109375" customWidth="1"/>
    <col min="9481" max="9485" width="0" hidden="1" customWidth="1"/>
    <col min="9486" max="9487" width="7.42578125" customWidth="1"/>
    <col min="9488" max="9488" width="0" hidden="1" customWidth="1"/>
    <col min="9489" max="9489" width="7.42578125" customWidth="1"/>
    <col min="9729" max="9729" width="3.85546875" customWidth="1"/>
    <col min="9730" max="9730" width="18" customWidth="1"/>
    <col min="9731" max="9731" width="14.28515625" customWidth="1"/>
    <col min="9732" max="9732" width="12" customWidth="1"/>
    <col min="9733" max="9733" width="10.5703125" customWidth="1"/>
    <col min="9734" max="9734" width="0" hidden="1" customWidth="1"/>
    <col min="9735" max="9735" width="28.7109375" customWidth="1"/>
    <col min="9736" max="9736" width="7.7109375" customWidth="1"/>
    <col min="9737" max="9741" width="0" hidden="1" customWidth="1"/>
    <col min="9742" max="9743" width="7.42578125" customWidth="1"/>
    <col min="9744" max="9744" width="0" hidden="1" customWidth="1"/>
    <col min="9745" max="9745" width="7.42578125" customWidth="1"/>
    <col min="9985" max="9985" width="3.85546875" customWidth="1"/>
    <col min="9986" max="9986" width="18" customWidth="1"/>
    <col min="9987" max="9987" width="14.28515625" customWidth="1"/>
    <col min="9988" max="9988" width="12" customWidth="1"/>
    <col min="9989" max="9989" width="10.5703125" customWidth="1"/>
    <col min="9990" max="9990" width="0" hidden="1" customWidth="1"/>
    <col min="9991" max="9991" width="28.7109375" customWidth="1"/>
    <col min="9992" max="9992" width="7.7109375" customWidth="1"/>
    <col min="9993" max="9997" width="0" hidden="1" customWidth="1"/>
    <col min="9998" max="9999" width="7.42578125" customWidth="1"/>
    <col min="10000" max="10000" width="0" hidden="1" customWidth="1"/>
    <col min="10001" max="10001" width="7.42578125" customWidth="1"/>
    <col min="10241" max="10241" width="3.85546875" customWidth="1"/>
    <col min="10242" max="10242" width="18" customWidth="1"/>
    <col min="10243" max="10243" width="14.28515625" customWidth="1"/>
    <col min="10244" max="10244" width="12" customWidth="1"/>
    <col min="10245" max="10245" width="10.5703125" customWidth="1"/>
    <col min="10246" max="10246" width="0" hidden="1" customWidth="1"/>
    <col min="10247" max="10247" width="28.7109375" customWidth="1"/>
    <col min="10248" max="10248" width="7.7109375" customWidth="1"/>
    <col min="10249" max="10253" width="0" hidden="1" customWidth="1"/>
    <col min="10254" max="10255" width="7.42578125" customWidth="1"/>
    <col min="10256" max="10256" width="0" hidden="1" customWidth="1"/>
    <col min="10257" max="10257" width="7.42578125" customWidth="1"/>
    <col min="10497" max="10497" width="3.85546875" customWidth="1"/>
    <col min="10498" max="10498" width="18" customWidth="1"/>
    <col min="10499" max="10499" width="14.28515625" customWidth="1"/>
    <col min="10500" max="10500" width="12" customWidth="1"/>
    <col min="10501" max="10501" width="10.5703125" customWidth="1"/>
    <col min="10502" max="10502" width="0" hidden="1" customWidth="1"/>
    <col min="10503" max="10503" width="28.7109375" customWidth="1"/>
    <col min="10504" max="10504" width="7.7109375" customWidth="1"/>
    <col min="10505" max="10509" width="0" hidden="1" customWidth="1"/>
    <col min="10510" max="10511" width="7.42578125" customWidth="1"/>
    <col min="10512" max="10512" width="0" hidden="1" customWidth="1"/>
    <col min="10513" max="10513" width="7.42578125" customWidth="1"/>
    <col min="10753" max="10753" width="3.85546875" customWidth="1"/>
    <col min="10754" max="10754" width="18" customWidth="1"/>
    <col min="10755" max="10755" width="14.28515625" customWidth="1"/>
    <col min="10756" max="10756" width="12" customWidth="1"/>
    <col min="10757" max="10757" width="10.5703125" customWidth="1"/>
    <col min="10758" max="10758" width="0" hidden="1" customWidth="1"/>
    <col min="10759" max="10759" width="28.7109375" customWidth="1"/>
    <col min="10760" max="10760" width="7.7109375" customWidth="1"/>
    <col min="10761" max="10765" width="0" hidden="1" customWidth="1"/>
    <col min="10766" max="10767" width="7.42578125" customWidth="1"/>
    <col min="10768" max="10768" width="0" hidden="1" customWidth="1"/>
    <col min="10769" max="10769" width="7.42578125" customWidth="1"/>
    <col min="11009" max="11009" width="3.85546875" customWidth="1"/>
    <col min="11010" max="11010" width="18" customWidth="1"/>
    <col min="11011" max="11011" width="14.28515625" customWidth="1"/>
    <col min="11012" max="11012" width="12" customWidth="1"/>
    <col min="11013" max="11013" width="10.5703125" customWidth="1"/>
    <col min="11014" max="11014" width="0" hidden="1" customWidth="1"/>
    <col min="11015" max="11015" width="28.7109375" customWidth="1"/>
    <col min="11016" max="11016" width="7.7109375" customWidth="1"/>
    <col min="11017" max="11021" width="0" hidden="1" customWidth="1"/>
    <col min="11022" max="11023" width="7.42578125" customWidth="1"/>
    <col min="11024" max="11024" width="0" hidden="1" customWidth="1"/>
    <col min="11025" max="11025" width="7.42578125" customWidth="1"/>
    <col min="11265" max="11265" width="3.85546875" customWidth="1"/>
    <col min="11266" max="11266" width="18" customWidth="1"/>
    <col min="11267" max="11267" width="14.28515625" customWidth="1"/>
    <col min="11268" max="11268" width="12" customWidth="1"/>
    <col min="11269" max="11269" width="10.5703125" customWidth="1"/>
    <col min="11270" max="11270" width="0" hidden="1" customWidth="1"/>
    <col min="11271" max="11271" width="28.7109375" customWidth="1"/>
    <col min="11272" max="11272" width="7.7109375" customWidth="1"/>
    <col min="11273" max="11277" width="0" hidden="1" customWidth="1"/>
    <col min="11278" max="11279" width="7.42578125" customWidth="1"/>
    <col min="11280" max="11280" width="0" hidden="1" customWidth="1"/>
    <col min="11281" max="11281" width="7.42578125" customWidth="1"/>
    <col min="11521" max="11521" width="3.85546875" customWidth="1"/>
    <col min="11522" max="11522" width="18" customWidth="1"/>
    <col min="11523" max="11523" width="14.28515625" customWidth="1"/>
    <col min="11524" max="11524" width="12" customWidth="1"/>
    <col min="11525" max="11525" width="10.5703125" customWidth="1"/>
    <col min="11526" max="11526" width="0" hidden="1" customWidth="1"/>
    <col min="11527" max="11527" width="28.7109375" customWidth="1"/>
    <col min="11528" max="11528" width="7.7109375" customWidth="1"/>
    <col min="11529" max="11533" width="0" hidden="1" customWidth="1"/>
    <col min="11534" max="11535" width="7.42578125" customWidth="1"/>
    <col min="11536" max="11536" width="0" hidden="1" customWidth="1"/>
    <col min="11537" max="11537" width="7.42578125" customWidth="1"/>
    <col min="11777" max="11777" width="3.85546875" customWidth="1"/>
    <col min="11778" max="11778" width="18" customWidth="1"/>
    <col min="11779" max="11779" width="14.28515625" customWidth="1"/>
    <col min="11780" max="11780" width="12" customWidth="1"/>
    <col min="11781" max="11781" width="10.5703125" customWidth="1"/>
    <col min="11782" max="11782" width="0" hidden="1" customWidth="1"/>
    <col min="11783" max="11783" width="28.7109375" customWidth="1"/>
    <col min="11784" max="11784" width="7.7109375" customWidth="1"/>
    <col min="11785" max="11789" width="0" hidden="1" customWidth="1"/>
    <col min="11790" max="11791" width="7.42578125" customWidth="1"/>
    <col min="11792" max="11792" width="0" hidden="1" customWidth="1"/>
    <col min="11793" max="11793" width="7.42578125" customWidth="1"/>
    <col min="12033" max="12033" width="3.85546875" customWidth="1"/>
    <col min="12034" max="12034" width="18" customWidth="1"/>
    <col min="12035" max="12035" width="14.28515625" customWidth="1"/>
    <col min="12036" max="12036" width="12" customWidth="1"/>
    <col min="12037" max="12037" width="10.5703125" customWidth="1"/>
    <col min="12038" max="12038" width="0" hidden="1" customWidth="1"/>
    <col min="12039" max="12039" width="28.7109375" customWidth="1"/>
    <col min="12040" max="12040" width="7.7109375" customWidth="1"/>
    <col min="12041" max="12045" width="0" hidden="1" customWidth="1"/>
    <col min="12046" max="12047" width="7.42578125" customWidth="1"/>
    <col min="12048" max="12048" width="0" hidden="1" customWidth="1"/>
    <col min="12049" max="12049" width="7.42578125" customWidth="1"/>
    <col min="12289" max="12289" width="3.85546875" customWidth="1"/>
    <col min="12290" max="12290" width="18" customWidth="1"/>
    <col min="12291" max="12291" width="14.28515625" customWidth="1"/>
    <col min="12292" max="12292" width="12" customWidth="1"/>
    <col min="12293" max="12293" width="10.5703125" customWidth="1"/>
    <col min="12294" max="12294" width="0" hidden="1" customWidth="1"/>
    <col min="12295" max="12295" width="28.7109375" customWidth="1"/>
    <col min="12296" max="12296" width="7.7109375" customWidth="1"/>
    <col min="12297" max="12301" width="0" hidden="1" customWidth="1"/>
    <col min="12302" max="12303" width="7.42578125" customWidth="1"/>
    <col min="12304" max="12304" width="0" hidden="1" customWidth="1"/>
    <col min="12305" max="12305" width="7.42578125" customWidth="1"/>
    <col min="12545" max="12545" width="3.85546875" customWidth="1"/>
    <col min="12546" max="12546" width="18" customWidth="1"/>
    <col min="12547" max="12547" width="14.28515625" customWidth="1"/>
    <col min="12548" max="12548" width="12" customWidth="1"/>
    <col min="12549" max="12549" width="10.5703125" customWidth="1"/>
    <col min="12550" max="12550" width="0" hidden="1" customWidth="1"/>
    <col min="12551" max="12551" width="28.7109375" customWidth="1"/>
    <col min="12552" max="12552" width="7.7109375" customWidth="1"/>
    <col min="12553" max="12557" width="0" hidden="1" customWidth="1"/>
    <col min="12558" max="12559" width="7.42578125" customWidth="1"/>
    <col min="12560" max="12560" width="0" hidden="1" customWidth="1"/>
    <col min="12561" max="12561" width="7.42578125" customWidth="1"/>
    <col min="12801" max="12801" width="3.85546875" customWidth="1"/>
    <col min="12802" max="12802" width="18" customWidth="1"/>
    <col min="12803" max="12803" width="14.28515625" customWidth="1"/>
    <col min="12804" max="12804" width="12" customWidth="1"/>
    <col min="12805" max="12805" width="10.5703125" customWidth="1"/>
    <col min="12806" max="12806" width="0" hidden="1" customWidth="1"/>
    <col min="12807" max="12807" width="28.7109375" customWidth="1"/>
    <col min="12808" max="12808" width="7.7109375" customWidth="1"/>
    <col min="12809" max="12813" width="0" hidden="1" customWidth="1"/>
    <col min="12814" max="12815" width="7.42578125" customWidth="1"/>
    <col min="12816" max="12816" width="0" hidden="1" customWidth="1"/>
    <col min="12817" max="12817" width="7.42578125" customWidth="1"/>
    <col min="13057" max="13057" width="3.85546875" customWidth="1"/>
    <col min="13058" max="13058" width="18" customWidth="1"/>
    <col min="13059" max="13059" width="14.28515625" customWidth="1"/>
    <col min="13060" max="13060" width="12" customWidth="1"/>
    <col min="13061" max="13061" width="10.5703125" customWidth="1"/>
    <col min="13062" max="13062" width="0" hidden="1" customWidth="1"/>
    <col min="13063" max="13063" width="28.7109375" customWidth="1"/>
    <col min="13064" max="13064" width="7.7109375" customWidth="1"/>
    <col min="13065" max="13069" width="0" hidden="1" customWidth="1"/>
    <col min="13070" max="13071" width="7.42578125" customWidth="1"/>
    <col min="13072" max="13072" width="0" hidden="1" customWidth="1"/>
    <col min="13073" max="13073" width="7.42578125" customWidth="1"/>
    <col min="13313" max="13313" width="3.85546875" customWidth="1"/>
    <col min="13314" max="13314" width="18" customWidth="1"/>
    <col min="13315" max="13315" width="14.28515625" customWidth="1"/>
    <col min="13316" max="13316" width="12" customWidth="1"/>
    <col min="13317" max="13317" width="10.5703125" customWidth="1"/>
    <col min="13318" max="13318" width="0" hidden="1" customWidth="1"/>
    <col min="13319" max="13319" width="28.7109375" customWidth="1"/>
    <col min="13320" max="13320" width="7.7109375" customWidth="1"/>
    <col min="13321" max="13325" width="0" hidden="1" customWidth="1"/>
    <col min="13326" max="13327" width="7.42578125" customWidth="1"/>
    <col min="13328" max="13328" width="0" hidden="1" customWidth="1"/>
    <col min="13329" max="13329" width="7.42578125" customWidth="1"/>
    <col min="13569" max="13569" width="3.85546875" customWidth="1"/>
    <col min="13570" max="13570" width="18" customWidth="1"/>
    <col min="13571" max="13571" width="14.28515625" customWidth="1"/>
    <col min="13572" max="13572" width="12" customWidth="1"/>
    <col min="13573" max="13573" width="10.5703125" customWidth="1"/>
    <col min="13574" max="13574" width="0" hidden="1" customWidth="1"/>
    <col min="13575" max="13575" width="28.7109375" customWidth="1"/>
    <col min="13576" max="13576" width="7.7109375" customWidth="1"/>
    <col min="13577" max="13581" width="0" hidden="1" customWidth="1"/>
    <col min="13582" max="13583" width="7.42578125" customWidth="1"/>
    <col min="13584" max="13584" width="0" hidden="1" customWidth="1"/>
    <col min="13585" max="13585" width="7.42578125" customWidth="1"/>
    <col min="13825" max="13825" width="3.85546875" customWidth="1"/>
    <col min="13826" max="13826" width="18" customWidth="1"/>
    <col min="13827" max="13827" width="14.28515625" customWidth="1"/>
    <col min="13828" max="13828" width="12" customWidth="1"/>
    <col min="13829" max="13829" width="10.5703125" customWidth="1"/>
    <col min="13830" max="13830" width="0" hidden="1" customWidth="1"/>
    <col min="13831" max="13831" width="28.7109375" customWidth="1"/>
    <col min="13832" max="13832" width="7.7109375" customWidth="1"/>
    <col min="13833" max="13837" width="0" hidden="1" customWidth="1"/>
    <col min="13838" max="13839" width="7.42578125" customWidth="1"/>
    <col min="13840" max="13840" width="0" hidden="1" customWidth="1"/>
    <col min="13841" max="13841" width="7.42578125" customWidth="1"/>
    <col min="14081" max="14081" width="3.85546875" customWidth="1"/>
    <col min="14082" max="14082" width="18" customWidth="1"/>
    <col min="14083" max="14083" width="14.28515625" customWidth="1"/>
    <col min="14084" max="14084" width="12" customWidth="1"/>
    <col min="14085" max="14085" width="10.5703125" customWidth="1"/>
    <col min="14086" max="14086" width="0" hidden="1" customWidth="1"/>
    <col min="14087" max="14087" width="28.7109375" customWidth="1"/>
    <col min="14088" max="14088" width="7.7109375" customWidth="1"/>
    <col min="14089" max="14093" width="0" hidden="1" customWidth="1"/>
    <col min="14094" max="14095" width="7.42578125" customWidth="1"/>
    <col min="14096" max="14096" width="0" hidden="1" customWidth="1"/>
    <col min="14097" max="14097" width="7.42578125" customWidth="1"/>
    <col min="14337" max="14337" width="3.85546875" customWidth="1"/>
    <col min="14338" max="14338" width="18" customWidth="1"/>
    <col min="14339" max="14339" width="14.28515625" customWidth="1"/>
    <col min="14340" max="14340" width="12" customWidth="1"/>
    <col min="14341" max="14341" width="10.5703125" customWidth="1"/>
    <col min="14342" max="14342" width="0" hidden="1" customWidth="1"/>
    <col min="14343" max="14343" width="28.7109375" customWidth="1"/>
    <col min="14344" max="14344" width="7.7109375" customWidth="1"/>
    <col min="14345" max="14349" width="0" hidden="1" customWidth="1"/>
    <col min="14350" max="14351" width="7.42578125" customWidth="1"/>
    <col min="14352" max="14352" width="0" hidden="1" customWidth="1"/>
    <col min="14353" max="14353" width="7.42578125" customWidth="1"/>
    <col min="14593" max="14593" width="3.85546875" customWidth="1"/>
    <col min="14594" max="14594" width="18" customWidth="1"/>
    <col min="14595" max="14595" width="14.28515625" customWidth="1"/>
    <col min="14596" max="14596" width="12" customWidth="1"/>
    <col min="14597" max="14597" width="10.5703125" customWidth="1"/>
    <col min="14598" max="14598" width="0" hidden="1" customWidth="1"/>
    <col min="14599" max="14599" width="28.7109375" customWidth="1"/>
    <col min="14600" max="14600" width="7.7109375" customWidth="1"/>
    <col min="14601" max="14605" width="0" hidden="1" customWidth="1"/>
    <col min="14606" max="14607" width="7.42578125" customWidth="1"/>
    <col min="14608" max="14608" width="0" hidden="1" customWidth="1"/>
    <col min="14609" max="14609" width="7.42578125" customWidth="1"/>
    <col min="14849" max="14849" width="3.85546875" customWidth="1"/>
    <col min="14850" max="14850" width="18" customWidth="1"/>
    <col min="14851" max="14851" width="14.28515625" customWidth="1"/>
    <col min="14852" max="14852" width="12" customWidth="1"/>
    <col min="14853" max="14853" width="10.5703125" customWidth="1"/>
    <col min="14854" max="14854" width="0" hidden="1" customWidth="1"/>
    <col min="14855" max="14855" width="28.7109375" customWidth="1"/>
    <col min="14856" max="14856" width="7.7109375" customWidth="1"/>
    <col min="14857" max="14861" width="0" hidden="1" customWidth="1"/>
    <col min="14862" max="14863" width="7.42578125" customWidth="1"/>
    <col min="14864" max="14864" width="0" hidden="1" customWidth="1"/>
    <col min="14865" max="14865" width="7.42578125" customWidth="1"/>
    <col min="15105" max="15105" width="3.85546875" customWidth="1"/>
    <col min="15106" max="15106" width="18" customWidth="1"/>
    <col min="15107" max="15107" width="14.28515625" customWidth="1"/>
    <col min="15108" max="15108" width="12" customWidth="1"/>
    <col min="15109" max="15109" width="10.5703125" customWidth="1"/>
    <col min="15110" max="15110" width="0" hidden="1" customWidth="1"/>
    <col min="15111" max="15111" width="28.7109375" customWidth="1"/>
    <col min="15112" max="15112" width="7.7109375" customWidth="1"/>
    <col min="15113" max="15117" width="0" hidden="1" customWidth="1"/>
    <col min="15118" max="15119" width="7.42578125" customWidth="1"/>
    <col min="15120" max="15120" width="0" hidden="1" customWidth="1"/>
    <col min="15121" max="15121" width="7.42578125" customWidth="1"/>
    <col min="15361" max="15361" width="3.85546875" customWidth="1"/>
    <col min="15362" max="15362" width="18" customWidth="1"/>
    <col min="15363" max="15363" width="14.28515625" customWidth="1"/>
    <col min="15364" max="15364" width="12" customWidth="1"/>
    <col min="15365" max="15365" width="10.5703125" customWidth="1"/>
    <col min="15366" max="15366" width="0" hidden="1" customWidth="1"/>
    <col min="15367" max="15367" width="28.7109375" customWidth="1"/>
    <col min="15368" max="15368" width="7.7109375" customWidth="1"/>
    <col min="15369" max="15373" width="0" hidden="1" customWidth="1"/>
    <col min="15374" max="15375" width="7.42578125" customWidth="1"/>
    <col min="15376" max="15376" width="0" hidden="1" customWidth="1"/>
    <col min="15377" max="15377" width="7.42578125" customWidth="1"/>
    <col min="15617" max="15617" width="3.85546875" customWidth="1"/>
    <col min="15618" max="15618" width="18" customWidth="1"/>
    <col min="15619" max="15619" width="14.28515625" customWidth="1"/>
    <col min="15620" max="15620" width="12" customWidth="1"/>
    <col min="15621" max="15621" width="10.5703125" customWidth="1"/>
    <col min="15622" max="15622" width="0" hidden="1" customWidth="1"/>
    <col min="15623" max="15623" width="28.7109375" customWidth="1"/>
    <col min="15624" max="15624" width="7.7109375" customWidth="1"/>
    <col min="15625" max="15629" width="0" hidden="1" customWidth="1"/>
    <col min="15630" max="15631" width="7.42578125" customWidth="1"/>
    <col min="15632" max="15632" width="0" hidden="1" customWidth="1"/>
    <col min="15633" max="15633" width="7.42578125" customWidth="1"/>
    <col min="15873" max="15873" width="3.85546875" customWidth="1"/>
    <col min="15874" max="15874" width="18" customWidth="1"/>
    <col min="15875" max="15875" width="14.28515625" customWidth="1"/>
    <col min="15876" max="15876" width="12" customWidth="1"/>
    <col min="15877" max="15877" width="10.5703125" customWidth="1"/>
    <col min="15878" max="15878" width="0" hidden="1" customWidth="1"/>
    <col min="15879" max="15879" width="28.7109375" customWidth="1"/>
    <col min="15880" max="15880" width="7.7109375" customWidth="1"/>
    <col min="15881" max="15885" width="0" hidden="1" customWidth="1"/>
    <col min="15886" max="15887" width="7.42578125" customWidth="1"/>
    <col min="15888" max="15888" width="0" hidden="1" customWidth="1"/>
    <col min="15889" max="15889" width="7.42578125" customWidth="1"/>
    <col min="16129" max="16129" width="3.85546875" customWidth="1"/>
    <col min="16130" max="16130" width="18" customWidth="1"/>
    <col min="16131" max="16131" width="14.28515625" customWidth="1"/>
    <col min="16132" max="16132" width="12" customWidth="1"/>
    <col min="16133" max="16133" width="10.5703125" customWidth="1"/>
    <col min="16134" max="16134" width="0" hidden="1" customWidth="1"/>
    <col min="16135" max="16135" width="28.7109375" customWidth="1"/>
    <col min="16136" max="16136" width="7.7109375" customWidth="1"/>
    <col min="16137" max="16141" width="0" hidden="1" customWidth="1"/>
    <col min="16142" max="16143" width="7.42578125" customWidth="1"/>
    <col min="16144" max="16144" width="0" hidden="1" customWidth="1"/>
    <col min="16145" max="16145" width="7.42578125" customWidth="1"/>
  </cols>
  <sheetData>
    <row r="1" spans="1:17" ht="26.25" x14ac:dyDescent="0.35">
      <c r="A1" s="34"/>
      <c r="B1" s="34" t="str">
        <f>[2]Altalanos!$A$6</f>
        <v>Sz-Sz-B vármegyei Diákolimpia kijátszandó táblák</v>
      </c>
      <c r="C1" s="35"/>
      <c r="D1" s="35"/>
      <c r="E1" s="36"/>
      <c r="F1" s="37"/>
      <c r="G1" s="38"/>
      <c r="H1" s="39"/>
      <c r="I1" s="40"/>
      <c r="J1" s="40"/>
      <c r="K1" s="41"/>
      <c r="L1" s="41"/>
      <c r="M1" s="41"/>
      <c r="N1" s="41"/>
      <c r="O1" s="41"/>
      <c r="P1" s="41"/>
      <c r="Q1" s="42"/>
    </row>
    <row r="2" spans="1:17" ht="15.75" thickBot="1" x14ac:dyDescent="0.3">
      <c r="B2" s="43" t="s">
        <v>21</v>
      </c>
      <c r="C2" s="259" t="s">
        <v>236</v>
      </c>
      <c r="D2" s="38"/>
      <c r="E2" s="37" t="s">
        <v>22</v>
      </c>
      <c r="F2" s="44"/>
      <c r="G2" s="44"/>
      <c r="H2" s="45"/>
      <c r="I2" s="45"/>
      <c r="J2" s="40"/>
      <c r="K2" s="40"/>
      <c r="L2" s="40"/>
      <c r="M2" s="40"/>
      <c r="N2" s="46"/>
      <c r="O2" s="47"/>
      <c r="P2" s="47"/>
      <c r="Q2" s="46"/>
    </row>
    <row r="3" spans="1:17" s="6" customFormat="1" ht="15.75" thickBot="1" x14ac:dyDescent="0.3">
      <c r="A3" s="48" t="s">
        <v>23</v>
      </c>
      <c r="B3" s="49"/>
      <c r="C3" s="49"/>
      <c r="D3" s="49"/>
      <c r="E3" s="49"/>
      <c r="F3" s="49"/>
      <c r="G3" s="49"/>
      <c r="H3" s="49"/>
      <c r="I3" s="50"/>
      <c r="J3" s="51"/>
      <c r="K3" s="52"/>
      <c r="L3" s="52"/>
      <c r="M3" s="52"/>
      <c r="N3" s="53" t="s">
        <v>24</v>
      </c>
      <c r="O3" s="54"/>
      <c r="P3" s="55"/>
      <c r="Q3" s="56"/>
    </row>
    <row r="4" spans="1:17" s="6" customFormat="1" x14ac:dyDescent="0.25">
      <c r="A4" s="57" t="s">
        <v>25</v>
      </c>
      <c r="B4" s="57"/>
      <c r="C4" s="58" t="s">
        <v>10</v>
      </c>
      <c r="D4" s="57" t="s">
        <v>26</v>
      </c>
      <c r="E4" s="59"/>
      <c r="G4" s="60"/>
      <c r="H4" s="61" t="s">
        <v>27</v>
      </c>
      <c r="I4" s="62"/>
      <c r="J4" s="63"/>
      <c r="K4" s="64"/>
      <c r="L4" s="64"/>
      <c r="M4" s="64"/>
      <c r="N4" s="63"/>
      <c r="O4" s="65"/>
      <c r="P4" s="65"/>
      <c r="Q4" s="66"/>
    </row>
    <row r="5" spans="1:17" s="6" customFormat="1" ht="15.75" thickBot="1" x14ac:dyDescent="0.3">
      <c r="A5" s="67">
        <f>[1]Altalanos!$A$10</f>
        <v>45776</v>
      </c>
      <c r="B5" s="67">
        <v>46133</v>
      </c>
      <c r="C5" s="68" t="str">
        <f>[1]Altalanos!$C$10</f>
        <v>Nyíregyháza</v>
      </c>
      <c r="D5" s="69" t="str">
        <f>[1]Altalanos!$D$10</f>
        <v xml:space="preserve">  </v>
      </c>
      <c r="E5" s="69"/>
      <c r="F5" s="69"/>
      <c r="G5" s="69"/>
      <c r="H5" s="70" t="s">
        <v>14</v>
      </c>
      <c r="I5" s="71"/>
      <c r="J5" s="72"/>
      <c r="K5" s="73"/>
      <c r="L5" s="73"/>
      <c r="M5" s="73"/>
      <c r="N5" s="72"/>
      <c r="O5" s="69"/>
      <c r="P5" s="69"/>
      <c r="Q5" s="74"/>
    </row>
    <row r="6" spans="1:17" ht="30" customHeight="1" thickBot="1" x14ac:dyDescent="0.3">
      <c r="A6" s="75" t="s">
        <v>28</v>
      </c>
      <c r="B6" s="232" t="s">
        <v>92</v>
      </c>
      <c r="C6" s="233" t="s">
        <v>93</v>
      </c>
      <c r="D6" s="76" t="s">
        <v>30</v>
      </c>
      <c r="E6" s="77" t="s">
        <v>31</v>
      </c>
      <c r="F6" s="77" t="s">
        <v>32</v>
      </c>
      <c r="G6" s="77" t="s">
        <v>33</v>
      </c>
      <c r="H6" s="78" t="s">
        <v>34</v>
      </c>
      <c r="I6" s="79"/>
      <c r="J6" s="80" t="s">
        <v>35</v>
      </c>
      <c r="K6" s="81" t="s">
        <v>36</v>
      </c>
      <c r="L6" s="82" t="s">
        <v>37</v>
      </c>
      <c r="M6" s="83" t="s">
        <v>38</v>
      </c>
      <c r="N6" s="84" t="s">
        <v>39</v>
      </c>
      <c r="O6" s="85" t="s">
        <v>40</v>
      </c>
      <c r="P6" s="86" t="s">
        <v>41</v>
      </c>
      <c r="Q6" s="77" t="s">
        <v>42</v>
      </c>
    </row>
    <row r="7" spans="1:17" s="98" customFormat="1" ht="18.95" customHeight="1" x14ac:dyDescent="0.25">
      <c r="A7" s="87">
        <v>1</v>
      </c>
      <c r="B7" s="227" t="s">
        <v>201</v>
      </c>
      <c r="C7" s="227" t="s">
        <v>236</v>
      </c>
      <c r="D7" s="227" t="s">
        <v>122</v>
      </c>
      <c r="E7" s="224"/>
      <c r="F7" s="225"/>
      <c r="G7" s="225"/>
      <c r="H7" s="91"/>
      <c r="I7" s="91"/>
      <c r="J7" s="92"/>
      <c r="K7" s="93"/>
      <c r="L7" s="94"/>
      <c r="M7" s="93"/>
      <c r="N7" s="95"/>
      <c r="O7" s="91"/>
      <c r="P7" s="96"/>
      <c r="Q7" s="97"/>
    </row>
    <row r="8" spans="1:17" s="98" customFormat="1" ht="18.95" customHeight="1" x14ac:dyDescent="0.25">
      <c r="A8" s="87">
        <v>2</v>
      </c>
      <c r="B8" s="223" t="s">
        <v>203</v>
      </c>
      <c r="C8" s="223" t="s">
        <v>236</v>
      </c>
      <c r="D8" s="223" t="s">
        <v>122</v>
      </c>
      <c r="E8" s="224"/>
      <c r="F8" s="225"/>
      <c r="G8" s="95"/>
      <c r="H8" s="91"/>
      <c r="I8" s="91"/>
      <c r="J8" s="92"/>
      <c r="K8" s="93"/>
      <c r="L8" s="94"/>
      <c r="M8" s="93"/>
      <c r="N8" s="95"/>
      <c r="O8" s="91"/>
      <c r="P8" s="96"/>
      <c r="Q8" s="97"/>
    </row>
    <row r="9" spans="1:17" s="98" customFormat="1" ht="18.95" customHeight="1" x14ac:dyDescent="0.25">
      <c r="A9" s="87">
        <v>3</v>
      </c>
      <c r="B9" s="88"/>
      <c r="C9" s="89"/>
      <c r="D9" s="223"/>
      <c r="E9" s="224"/>
      <c r="F9" s="225"/>
      <c r="G9" s="95"/>
      <c r="H9" s="91"/>
      <c r="I9" s="91"/>
      <c r="J9" s="92"/>
      <c r="K9" s="93"/>
      <c r="L9" s="94"/>
      <c r="M9" s="93"/>
      <c r="N9" s="95"/>
      <c r="O9" s="91"/>
      <c r="P9" s="99"/>
      <c r="Q9" s="100"/>
    </row>
    <row r="10" spans="1:17" s="98" customFormat="1" ht="18.95" customHeight="1" x14ac:dyDescent="0.25">
      <c r="A10" s="87">
        <v>4</v>
      </c>
      <c r="B10" s="89"/>
      <c r="C10" s="89"/>
      <c r="D10" s="225"/>
      <c r="E10" s="224"/>
      <c r="F10" s="225"/>
      <c r="G10" s="95"/>
      <c r="H10" s="91"/>
      <c r="I10" s="91"/>
      <c r="J10" s="92"/>
      <c r="K10" s="93"/>
      <c r="L10" s="94"/>
      <c r="M10" s="93"/>
      <c r="N10" s="95"/>
      <c r="O10" s="91"/>
      <c r="P10" s="102"/>
      <c r="Q10" s="103"/>
    </row>
    <row r="11" spans="1:17" s="98" customFormat="1" ht="18.95" customHeight="1" x14ac:dyDescent="0.25">
      <c r="A11" s="87">
        <v>5</v>
      </c>
      <c r="B11" s="89"/>
      <c r="C11" s="89"/>
      <c r="D11" s="225"/>
      <c r="E11" s="224"/>
      <c r="F11" s="225"/>
      <c r="G11" s="95"/>
      <c r="H11" s="91"/>
      <c r="I11" s="91"/>
      <c r="J11" s="92"/>
      <c r="K11" s="93"/>
      <c r="L11" s="94"/>
      <c r="M11" s="93"/>
      <c r="N11" s="95"/>
      <c r="O11" s="91"/>
      <c r="P11" s="102"/>
      <c r="Q11" s="103"/>
    </row>
    <row r="12" spans="1:17" s="98" customFormat="1" ht="18.95" customHeight="1" x14ac:dyDescent="0.25">
      <c r="A12"/>
      <c r="B12"/>
      <c r="C12"/>
      <c r="D12" s="104"/>
      <c r="E12" s="105"/>
      <c r="F12" s="106"/>
      <c r="G12" s="106"/>
      <c r="H12" s="104"/>
      <c r="I12" s="104"/>
      <c r="J12" s="104"/>
      <c r="K12" s="104"/>
      <c r="L12" s="104"/>
      <c r="M12" s="104"/>
      <c r="N12" s="104"/>
      <c r="O12" s="104"/>
      <c r="P12" s="104"/>
      <c r="Q12" s="104"/>
    </row>
    <row r="13" spans="1:17" s="98" customFormat="1" ht="18.95" customHeight="1" x14ac:dyDescent="0.25">
      <c r="A13"/>
      <c r="B13"/>
      <c r="C13"/>
      <c r="D13" s="104"/>
      <c r="E13" s="105"/>
      <c r="F13" s="106"/>
      <c r="G13" s="106"/>
      <c r="H13" s="104"/>
      <c r="I13" s="104"/>
      <c r="J13" s="104"/>
      <c r="K13" s="104"/>
      <c r="L13" s="104"/>
      <c r="M13" s="104"/>
      <c r="N13" s="104"/>
      <c r="O13" s="104"/>
      <c r="P13" s="104"/>
      <c r="Q13" s="104"/>
    </row>
    <row r="14" spans="1:17" s="98" customFormat="1" ht="18.95" customHeight="1" x14ac:dyDescent="0.25">
      <c r="A14"/>
      <c r="B14"/>
      <c r="C14"/>
      <c r="D14" s="104"/>
      <c r="E14" s="105"/>
      <c r="F14" s="106"/>
      <c r="G14" s="106"/>
      <c r="H14" s="104"/>
      <c r="I14" s="104"/>
      <c r="J14" s="104"/>
      <c r="K14" s="104"/>
      <c r="L14" s="104"/>
      <c r="M14" s="104"/>
      <c r="N14" s="104"/>
      <c r="O14" s="104"/>
      <c r="P14" s="104"/>
      <c r="Q14" s="104"/>
    </row>
    <row r="15" spans="1:17" s="98" customFormat="1" ht="18.95" customHeight="1" x14ac:dyDescent="0.25">
      <c r="A15"/>
      <c r="B15"/>
      <c r="C15"/>
      <c r="D15" s="104"/>
      <c r="E15" s="105"/>
      <c r="F15" s="106"/>
      <c r="G15" s="106"/>
      <c r="H15" s="104"/>
      <c r="I15" s="104"/>
      <c r="J15" s="104"/>
      <c r="K15" s="104"/>
      <c r="L15" s="104"/>
      <c r="M15" s="104"/>
      <c r="N15" s="104"/>
      <c r="O15" s="104"/>
      <c r="P15" s="104"/>
      <c r="Q15" s="104"/>
    </row>
    <row r="16" spans="1:17" s="98" customFormat="1" ht="18.95" customHeight="1" x14ac:dyDescent="0.25">
      <c r="A16"/>
      <c r="B16"/>
      <c r="C16"/>
      <c r="D16" s="104"/>
      <c r="E16" s="105"/>
      <c r="F16" s="106"/>
      <c r="G16" s="106"/>
      <c r="H16" s="104"/>
      <c r="I16" s="104"/>
      <c r="J16" s="104"/>
      <c r="K16" s="104"/>
      <c r="L16" s="104"/>
      <c r="M16" s="104"/>
      <c r="N16" s="104"/>
      <c r="O16" s="104"/>
      <c r="P16" s="104"/>
      <c r="Q16" s="104"/>
    </row>
    <row r="17" spans="1:17" s="98" customFormat="1" ht="18.95" customHeight="1" x14ac:dyDescent="0.25">
      <c r="A17"/>
      <c r="B17"/>
      <c r="C17"/>
      <c r="D17" s="104"/>
      <c r="E17" s="105"/>
      <c r="F17" s="106"/>
      <c r="G17" s="106"/>
      <c r="H17" s="104"/>
      <c r="I17" s="104"/>
      <c r="J17" s="104"/>
      <c r="K17" s="104"/>
      <c r="L17" s="104"/>
      <c r="M17" s="104"/>
      <c r="N17" s="104"/>
      <c r="O17" s="104"/>
      <c r="P17" s="104"/>
      <c r="Q17" s="104"/>
    </row>
    <row r="18" spans="1:17" s="98" customFormat="1" ht="18.95" customHeight="1" x14ac:dyDescent="0.25">
      <c r="A18"/>
      <c r="B18"/>
      <c r="C18"/>
      <c r="D18" s="104"/>
      <c r="E18" s="105"/>
      <c r="F18" s="106"/>
      <c r="G18" s="106"/>
      <c r="H18" s="104"/>
      <c r="I18" s="104"/>
      <c r="J18" s="104"/>
      <c r="K18" s="104"/>
      <c r="L18" s="104"/>
      <c r="M18" s="104"/>
      <c r="N18" s="104"/>
      <c r="O18" s="104"/>
      <c r="P18" s="104"/>
      <c r="Q18" s="104"/>
    </row>
    <row r="19" spans="1:17" s="98" customFormat="1" ht="18.95" customHeight="1" x14ac:dyDescent="0.25">
      <c r="A19"/>
      <c r="B19"/>
      <c r="C19"/>
      <c r="D19" s="104"/>
      <c r="E19" s="105"/>
      <c r="F19" s="106"/>
      <c r="G19" s="106"/>
      <c r="H19" s="104"/>
      <c r="I19" s="104"/>
      <c r="J19" s="104"/>
      <c r="K19" s="104"/>
      <c r="L19" s="104"/>
      <c r="M19" s="104"/>
      <c r="N19" s="104"/>
      <c r="O19" s="104"/>
      <c r="P19" s="104"/>
      <c r="Q19" s="104"/>
    </row>
    <row r="20" spans="1:17" s="98" customFormat="1" ht="18.95" customHeight="1" x14ac:dyDescent="0.25">
      <c r="A20"/>
      <c r="B20"/>
      <c r="C20"/>
      <c r="D20" s="104"/>
      <c r="E20" s="105"/>
      <c r="F20" s="106"/>
      <c r="G20" s="106"/>
      <c r="H20" s="104"/>
      <c r="I20" s="104"/>
      <c r="J20" s="104"/>
      <c r="K20" s="104"/>
      <c r="L20" s="104"/>
      <c r="M20" s="104"/>
      <c r="N20" s="104"/>
      <c r="O20" s="104"/>
      <c r="P20" s="104"/>
      <c r="Q20" s="104"/>
    </row>
    <row r="21" spans="1:17" s="98" customFormat="1" ht="18.95" customHeight="1" x14ac:dyDescent="0.25">
      <c r="A21"/>
      <c r="B21"/>
      <c r="C21"/>
      <c r="D21" s="104"/>
      <c r="E21" s="105"/>
      <c r="F21" s="106"/>
      <c r="G21" s="106"/>
      <c r="H21" s="104"/>
      <c r="I21" s="104"/>
      <c r="J21" s="104"/>
      <c r="K21" s="104"/>
      <c r="L21" s="104"/>
      <c r="M21" s="104"/>
      <c r="N21" s="104"/>
      <c r="O21" s="104"/>
      <c r="P21" s="104"/>
      <c r="Q21" s="104"/>
    </row>
    <row r="22" spans="1:17" s="98" customFormat="1" ht="18.95" customHeight="1" x14ac:dyDescent="0.25">
      <c r="A22"/>
      <c r="B22"/>
      <c r="C22"/>
      <c r="D22" s="104"/>
      <c r="E22" s="105"/>
      <c r="F22" s="106"/>
      <c r="G22" s="106"/>
      <c r="H22" s="104"/>
      <c r="I22" s="104"/>
      <c r="J22" s="104"/>
      <c r="K22" s="104"/>
      <c r="L22" s="104"/>
      <c r="M22" s="104"/>
      <c r="N22" s="104"/>
      <c r="O22" s="104"/>
      <c r="P22" s="104"/>
      <c r="Q22" s="104"/>
    </row>
    <row r="23" spans="1:17" s="98" customFormat="1" ht="18.95" customHeight="1" x14ac:dyDescent="0.25">
      <c r="A23"/>
      <c r="B23"/>
      <c r="C23"/>
      <c r="D23" s="104"/>
      <c r="E23" s="105"/>
      <c r="F23" s="106"/>
      <c r="G23" s="106"/>
      <c r="H23" s="104"/>
      <c r="I23" s="104"/>
      <c r="J23" s="104"/>
      <c r="K23" s="104"/>
      <c r="L23" s="104"/>
      <c r="M23" s="104"/>
      <c r="N23" s="104"/>
      <c r="O23" s="104"/>
      <c r="P23" s="104"/>
      <c r="Q23" s="104"/>
    </row>
    <row r="24" spans="1:17" s="98" customFormat="1" ht="18.95" customHeight="1" x14ac:dyDescent="0.25">
      <c r="A24"/>
      <c r="B24"/>
      <c r="C24"/>
      <c r="D24" s="104"/>
      <c r="E24" s="105"/>
      <c r="F24" s="106"/>
      <c r="G24" s="106"/>
      <c r="H24" s="104"/>
      <c r="I24" s="104"/>
      <c r="J24" s="104"/>
      <c r="K24" s="104"/>
      <c r="L24" s="104"/>
      <c r="M24" s="104"/>
      <c r="N24" s="104"/>
      <c r="O24" s="104"/>
      <c r="P24" s="104"/>
      <c r="Q24" s="104"/>
    </row>
    <row r="25" spans="1:17" s="98" customFormat="1" ht="18.95" customHeight="1" x14ac:dyDescent="0.25">
      <c r="A25"/>
      <c r="B25"/>
      <c r="C25"/>
      <c r="D25" s="104"/>
      <c r="E25" s="105"/>
      <c r="F25" s="106"/>
      <c r="G25" s="106"/>
      <c r="H25" s="104"/>
      <c r="I25" s="104"/>
      <c r="J25" s="104"/>
      <c r="K25" s="104"/>
      <c r="L25" s="104"/>
      <c r="M25" s="104"/>
      <c r="N25" s="104"/>
      <c r="O25" s="104"/>
      <c r="P25" s="104"/>
      <c r="Q25" s="104"/>
    </row>
    <row r="26" spans="1:17" s="98" customFormat="1" ht="18.95" customHeight="1" x14ac:dyDescent="0.25">
      <c r="A26"/>
      <c r="B26"/>
      <c r="C26"/>
      <c r="D26" s="104"/>
      <c r="E26" s="105"/>
      <c r="F26" s="106"/>
      <c r="G26" s="106"/>
      <c r="H26" s="104"/>
      <c r="I26" s="104"/>
      <c r="J26" s="104"/>
      <c r="K26" s="104"/>
      <c r="L26" s="104"/>
      <c r="M26" s="104"/>
      <c r="N26" s="104"/>
      <c r="O26" s="104"/>
      <c r="P26" s="104"/>
      <c r="Q26" s="104"/>
    </row>
    <row r="27" spans="1:17" s="98" customFormat="1" ht="18.95" customHeight="1" x14ac:dyDescent="0.25">
      <c r="A27"/>
      <c r="B27"/>
      <c r="C27"/>
      <c r="D27" s="104"/>
      <c r="E27" s="105"/>
      <c r="F27" s="106"/>
      <c r="G27" s="106"/>
      <c r="H27" s="104"/>
      <c r="I27" s="104"/>
      <c r="J27" s="104"/>
      <c r="K27" s="104"/>
      <c r="L27" s="104"/>
      <c r="M27" s="104"/>
      <c r="N27" s="104"/>
      <c r="O27" s="104"/>
      <c r="P27" s="104"/>
      <c r="Q27" s="104"/>
    </row>
    <row r="28" spans="1:17" s="98" customFormat="1" ht="18.95" customHeight="1" x14ac:dyDescent="0.25">
      <c r="A28"/>
      <c r="B28"/>
      <c r="C28"/>
      <c r="D28" s="104"/>
      <c r="E28" s="105"/>
      <c r="F28" s="106"/>
      <c r="G28" s="106"/>
      <c r="H28" s="104"/>
      <c r="I28" s="104"/>
      <c r="J28" s="104"/>
      <c r="K28" s="104"/>
      <c r="L28" s="104"/>
      <c r="M28" s="104"/>
      <c r="N28" s="104"/>
      <c r="O28" s="104"/>
      <c r="P28" s="104"/>
      <c r="Q28" s="104"/>
    </row>
    <row r="29" spans="1:17" s="98" customFormat="1" ht="18.95" customHeight="1" x14ac:dyDescent="0.25">
      <c r="A29"/>
      <c r="B29"/>
      <c r="C29"/>
      <c r="D29" s="104"/>
      <c r="E29" s="105"/>
      <c r="F29" s="106"/>
      <c r="G29" s="106"/>
      <c r="H29" s="104"/>
      <c r="I29" s="104"/>
      <c r="J29" s="104"/>
      <c r="K29" s="104"/>
      <c r="L29" s="104"/>
      <c r="M29" s="104"/>
      <c r="N29" s="104"/>
      <c r="O29" s="104"/>
      <c r="P29" s="104"/>
      <c r="Q29" s="104"/>
    </row>
    <row r="30" spans="1:17" s="98" customFormat="1" ht="18.95" customHeight="1" x14ac:dyDescent="0.25">
      <c r="A30"/>
      <c r="B30"/>
      <c r="C30"/>
      <c r="D30" s="104"/>
      <c r="E30" s="105"/>
      <c r="F30" s="106"/>
      <c r="G30" s="106"/>
      <c r="H30" s="104"/>
      <c r="I30" s="104"/>
      <c r="J30" s="104"/>
      <c r="K30" s="104"/>
      <c r="L30" s="104"/>
      <c r="M30" s="104"/>
      <c r="N30" s="104"/>
      <c r="O30" s="104"/>
      <c r="P30" s="104"/>
      <c r="Q30" s="104"/>
    </row>
    <row r="31" spans="1:17" s="98" customFormat="1" ht="18.95" customHeight="1" x14ac:dyDescent="0.25">
      <c r="A31"/>
      <c r="B31"/>
      <c r="C31"/>
      <c r="D31" s="104"/>
      <c r="E31" s="105"/>
      <c r="F31" s="106"/>
      <c r="G31" s="106"/>
      <c r="H31" s="104"/>
      <c r="I31" s="104"/>
      <c r="J31" s="104"/>
      <c r="K31" s="104"/>
      <c r="L31" s="104"/>
      <c r="M31" s="104"/>
      <c r="N31" s="104"/>
      <c r="O31" s="104"/>
      <c r="P31" s="104"/>
      <c r="Q31" s="104"/>
    </row>
    <row r="32" spans="1:17" s="98" customFormat="1" ht="18.95" customHeight="1" x14ac:dyDescent="0.25">
      <c r="A32"/>
      <c r="B32"/>
      <c r="C32"/>
      <c r="D32" s="104"/>
      <c r="E32" s="105"/>
      <c r="F32" s="106"/>
      <c r="G32" s="106"/>
      <c r="H32" s="104"/>
      <c r="I32" s="104"/>
      <c r="J32" s="104"/>
      <c r="K32" s="104"/>
      <c r="L32" s="104"/>
      <c r="M32" s="104"/>
      <c r="N32" s="104"/>
      <c r="O32" s="104"/>
      <c r="P32" s="104"/>
      <c r="Q32" s="104"/>
    </row>
    <row r="33" spans="1:17" s="98" customFormat="1" ht="18.95" customHeight="1" x14ac:dyDescent="0.25">
      <c r="A33"/>
      <c r="B33"/>
      <c r="C33"/>
      <c r="D33" s="104"/>
      <c r="E33" s="105"/>
      <c r="F33" s="106"/>
      <c r="G33" s="106"/>
      <c r="H33" s="104"/>
      <c r="I33" s="104"/>
      <c r="J33" s="104"/>
      <c r="K33" s="104"/>
      <c r="L33" s="104"/>
      <c r="M33" s="104"/>
      <c r="N33" s="104"/>
      <c r="O33" s="104"/>
      <c r="P33" s="104"/>
      <c r="Q33" s="104"/>
    </row>
    <row r="34" spans="1:17" s="98" customFormat="1" ht="18.95" customHeight="1" x14ac:dyDescent="0.25">
      <c r="A34"/>
      <c r="B34"/>
      <c r="C34"/>
      <c r="D34" s="104"/>
      <c r="E34" s="105"/>
      <c r="F34" s="106"/>
      <c r="G34" s="106"/>
      <c r="H34" s="104"/>
      <c r="I34" s="104"/>
      <c r="J34" s="104"/>
      <c r="K34" s="104"/>
      <c r="L34" s="104"/>
      <c r="M34" s="104"/>
      <c r="N34" s="104"/>
      <c r="O34" s="104"/>
      <c r="P34" s="104"/>
      <c r="Q34" s="104"/>
    </row>
    <row r="35" spans="1:17" s="98" customFormat="1" ht="18.95" customHeight="1" x14ac:dyDescent="0.25">
      <c r="A35"/>
      <c r="B35"/>
      <c r="C35"/>
      <c r="D35" s="104"/>
      <c r="E35" s="105"/>
      <c r="F35" s="106"/>
      <c r="G35" s="106"/>
      <c r="H35" s="104"/>
      <c r="I35" s="104"/>
      <c r="J35" s="104"/>
      <c r="K35" s="104"/>
      <c r="L35" s="104"/>
      <c r="M35" s="104"/>
      <c r="N35" s="104"/>
      <c r="O35" s="104"/>
      <c r="P35" s="104"/>
      <c r="Q35" s="104"/>
    </row>
    <row r="36" spans="1:17" s="98" customFormat="1" ht="18.95" customHeight="1" x14ac:dyDescent="0.25">
      <c r="A36"/>
      <c r="B36"/>
      <c r="C36"/>
      <c r="D36" s="104"/>
      <c r="E36" s="105"/>
      <c r="F36" s="106"/>
      <c r="G36" s="106"/>
      <c r="H36" s="104"/>
      <c r="I36" s="104"/>
      <c r="J36" s="104"/>
      <c r="K36" s="104"/>
      <c r="L36" s="104"/>
      <c r="M36" s="104"/>
      <c r="N36" s="104"/>
      <c r="O36" s="104"/>
      <c r="P36" s="104"/>
      <c r="Q36" s="104"/>
    </row>
    <row r="37" spans="1:17" s="98" customFormat="1" ht="18.95" customHeight="1" x14ac:dyDescent="0.25">
      <c r="A37"/>
      <c r="B37"/>
      <c r="C37"/>
      <c r="D37" s="104"/>
      <c r="E37" s="105"/>
      <c r="F37" s="106"/>
      <c r="G37" s="106"/>
      <c r="H37" s="104"/>
      <c r="I37" s="104"/>
      <c r="J37" s="104"/>
      <c r="K37" s="104"/>
      <c r="L37" s="104"/>
      <c r="M37" s="104"/>
      <c r="N37" s="104"/>
      <c r="O37" s="104"/>
      <c r="P37" s="104"/>
      <c r="Q37" s="104"/>
    </row>
    <row r="38" spans="1:17" s="98" customFormat="1" ht="18.95" customHeight="1" x14ac:dyDescent="0.25">
      <c r="A38"/>
      <c r="B38"/>
      <c r="C38"/>
      <c r="D38" s="104"/>
      <c r="E38" s="105"/>
      <c r="F38" s="106"/>
      <c r="G38" s="106"/>
      <c r="H38" s="104"/>
      <c r="I38" s="104"/>
      <c r="J38" s="104"/>
      <c r="K38" s="104"/>
      <c r="L38" s="104"/>
      <c r="M38" s="104"/>
      <c r="N38" s="104"/>
      <c r="O38" s="104"/>
      <c r="P38" s="104"/>
      <c r="Q38" s="104"/>
    </row>
    <row r="39" spans="1:17" s="98" customFormat="1" ht="18.95" customHeight="1" x14ac:dyDescent="0.25">
      <c r="A39"/>
      <c r="B39"/>
      <c r="C39"/>
      <c r="D39" s="104"/>
      <c r="E39" s="105"/>
      <c r="F39" s="106"/>
      <c r="G39" s="106"/>
      <c r="H39" s="104"/>
      <c r="I39" s="104"/>
      <c r="J39" s="104"/>
      <c r="K39" s="104"/>
      <c r="L39" s="104"/>
      <c r="M39" s="104"/>
      <c r="N39" s="104"/>
      <c r="O39" s="104"/>
      <c r="P39" s="104"/>
      <c r="Q39" s="104"/>
    </row>
    <row r="40" spans="1:17" s="98" customFormat="1" ht="18.95" customHeight="1" x14ac:dyDescent="0.25">
      <c r="A40"/>
      <c r="B40"/>
      <c r="C40"/>
      <c r="D40" s="104"/>
      <c r="E40" s="105"/>
      <c r="F40" s="106"/>
      <c r="G40" s="106"/>
      <c r="H40" s="104"/>
      <c r="I40" s="104"/>
      <c r="J40" s="104"/>
      <c r="K40" s="104"/>
      <c r="L40" s="104"/>
      <c r="M40" s="104"/>
      <c r="N40" s="104"/>
      <c r="O40" s="104"/>
      <c r="P40" s="104"/>
      <c r="Q40" s="104"/>
    </row>
    <row r="41" spans="1:17" s="98" customFormat="1" ht="18.95" customHeight="1" x14ac:dyDescent="0.25">
      <c r="A41"/>
      <c r="B41"/>
      <c r="C41"/>
      <c r="D41" s="104"/>
      <c r="E41" s="105"/>
      <c r="F41" s="106"/>
      <c r="G41" s="106"/>
      <c r="H41" s="104"/>
      <c r="I41" s="104"/>
      <c r="J41" s="104"/>
      <c r="K41" s="104"/>
      <c r="L41" s="104"/>
      <c r="M41" s="104"/>
      <c r="N41" s="104"/>
      <c r="O41" s="104"/>
      <c r="P41" s="104"/>
      <c r="Q41" s="104"/>
    </row>
    <row r="42" spans="1:17" s="98" customFormat="1" ht="18.95" customHeight="1" x14ac:dyDescent="0.25">
      <c r="A42"/>
      <c r="B42"/>
      <c r="C42"/>
      <c r="D42" s="104"/>
      <c r="E42" s="105"/>
      <c r="F42" s="106"/>
      <c r="G42" s="106"/>
      <c r="H42" s="104"/>
      <c r="I42" s="104"/>
      <c r="J42" s="104"/>
      <c r="K42" s="104"/>
      <c r="L42" s="104"/>
      <c r="M42" s="104"/>
      <c r="N42" s="104"/>
      <c r="O42" s="104"/>
      <c r="P42" s="104"/>
      <c r="Q42" s="104"/>
    </row>
    <row r="43" spans="1:17" s="98" customFormat="1" ht="18.95" customHeight="1" x14ac:dyDescent="0.25">
      <c r="A43"/>
      <c r="B43"/>
      <c r="C43"/>
      <c r="D43" s="104"/>
      <c r="E43" s="105"/>
      <c r="F43" s="106"/>
      <c r="G43" s="106"/>
      <c r="H43" s="104"/>
      <c r="I43" s="104"/>
      <c r="J43" s="104"/>
      <c r="K43" s="104"/>
      <c r="L43" s="104"/>
      <c r="M43" s="104"/>
      <c r="N43" s="104"/>
      <c r="O43" s="104"/>
      <c r="P43" s="104"/>
      <c r="Q43" s="104"/>
    </row>
    <row r="44" spans="1:17" s="98" customFormat="1" ht="18.95" customHeight="1" x14ac:dyDescent="0.25">
      <c r="A44"/>
      <c r="B44"/>
      <c r="C44"/>
      <c r="D44" s="104"/>
      <c r="E44" s="105"/>
      <c r="F44" s="106"/>
      <c r="G44" s="106"/>
      <c r="H44" s="104"/>
      <c r="I44" s="104"/>
      <c r="J44" s="104"/>
      <c r="K44" s="104"/>
      <c r="L44" s="104"/>
      <c r="M44" s="104"/>
      <c r="N44" s="104"/>
      <c r="O44" s="104"/>
      <c r="P44" s="104"/>
      <c r="Q44" s="104"/>
    </row>
    <row r="45" spans="1:17" s="98" customFormat="1" ht="18.95" customHeight="1" x14ac:dyDescent="0.25">
      <c r="A45"/>
      <c r="B45"/>
      <c r="C45"/>
      <c r="D45" s="104"/>
      <c r="E45" s="105"/>
      <c r="F45" s="106"/>
      <c r="G45" s="106"/>
      <c r="H45" s="104"/>
      <c r="I45" s="104"/>
      <c r="J45" s="104"/>
      <c r="K45" s="104"/>
      <c r="L45" s="104"/>
      <c r="M45" s="104"/>
      <c r="N45" s="104"/>
      <c r="O45" s="104"/>
      <c r="P45" s="104"/>
      <c r="Q45" s="104"/>
    </row>
    <row r="46" spans="1:17" s="98" customFormat="1" ht="18.95" customHeight="1" x14ac:dyDescent="0.25">
      <c r="A46"/>
      <c r="B46"/>
      <c r="C46"/>
      <c r="D46" s="104"/>
      <c r="E46" s="105"/>
      <c r="F46" s="106"/>
      <c r="G46" s="106"/>
      <c r="H46" s="104"/>
      <c r="I46" s="104"/>
      <c r="J46" s="104"/>
      <c r="K46" s="104"/>
      <c r="L46" s="104"/>
      <c r="M46" s="104"/>
      <c r="N46" s="104"/>
      <c r="O46" s="104"/>
      <c r="P46" s="104"/>
      <c r="Q46" s="104"/>
    </row>
    <row r="47" spans="1:17" s="98" customFormat="1" ht="18.95" customHeight="1" x14ac:dyDescent="0.25">
      <c r="A47"/>
      <c r="B47"/>
      <c r="C47"/>
      <c r="D47" s="104"/>
      <c r="E47" s="105"/>
      <c r="F47" s="106"/>
      <c r="G47" s="106"/>
      <c r="H47" s="104"/>
      <c r="I47" s="104"/>
      <c r="J47" s="104"/>
      <c r="K47" s="104"/>
      <c r="L47" s="104"/>
      <c r="M47" s="104"/>
      <c r="N47" s="104"/>
      <c r="O47" s="104"/>
      <c r="P47" s="104"/>
      <c r="Q47" s="104"/>
    </row>
    <row r="48" spans="1:17" s="98" customFormat="1" ht="18.95" customHeight="1" x14ac:dyDescent="0.25">
      <c r="A48"/>
      <c r="B48"/>
      <c r="C48"/>
      <c r="D48" s="104"/>
      <c r="E48" s="105"/>
      <c r="F48" s="106"/>
      <c r="G48" s="106"/>
      <c r="H48" s="104"/>
      <c r="I48" s="104"/>
      <c r="J48" s="104"/>
      <c r="K48" s="104"/>
      <c r="L48" s="104"/>
      <c r="M48" s="104"/>
      <c r="N48" s="104"/>
      <c r="O48" s="104"/>
      <c r="P48" s="104"/>
      <c r="Q48" s="104"/>
    </row>
    <row r="49" spans="1:17" s="98" customFormat="1" ht="18.95" customHeight="1" x14ac:dyDescent="0.25">
      <c r="A49"/>
      <c r="B49"/>
      <c r="C49"/>
      <c r="D49" s="104"/>
      <c r="E49" s="105"/>
      <c r="F49" s="106"/>
      <c r="G49" s="106"/>
      <c r="H49" s="104"/>
      <c r="I49" s="104"/>
      <c r="J49" s="104"/>
      <c r="K49" s="104"/>
      <c r="L49" s="104"/>
      <c r="M49" s="104"/>
      <c r="N49" s="104"/>
      <c r="O49" s="104"/>
      <c r="P49" s="104"/>
      <c r="Q49" s="104"/>
    </row>
    <row r="50" spans="1:17" s="98" customFormat="1" ht="18.95" customHeight="1" x14ac:dyDescent="0.25">
      <c r="A50"/>
      <c r="B50"/>
      <c r="C50"/>
      <c r="D50" s="104"/>
      <c r="E50" s="105"/>
      <c r="F50" s="106"/>
      <c r="G50" s="106"/>
      <c r="H50" s="104"/>
      <c r="I50" s="104"/>
      <c r="J50" s="104"/>
      <c r="K50" s="104"/>
      <c r="L50" s="104"/>
      <c r="M50" s="104"/>
      <c r="N50" s="104"/>
      <c r="O50" s="104"/>
      <c r="P50" s="104"/>
      <c r="Q50" s="104"/>
    </row>
    <row r="51" spans="1:17" s="98" customFormat="1" ht="18.95" customHeight="1" x14ac:dyDescent="0.25">
      <c r="A51"/>
      <c r="B51"/>
      <c r="C51"/>
      <c r="D51" s="104"/>
      <c r="E51" s="105"/>
      <c r="F51" s="106"/>
      <c r="G51" s="106"/>
      <c r="H51" s="104"/>
      <c r="I51" s="104"/>
      <c r="J51" s="104"/>
      <c r="K51" s="104"/>
      <c r="L51" s="104"/>
      <c r="M51" s="104"/>
      <c r="N51" s="104"/>
      <c r="O51" s="104"/>
      <c r="P51" s="104"/>
      <c r="Q51" s="104"/>
    </row>
    <row r="52" spans="1:17" s="98" customFormat="1" ht="18.95" customHeight="1" x14ac:dyDescent="0.25">
      <c r="A52"/>
      <c r="B52"/>
      <c r="C52"/>
      <c r="D52" s="104"/>
      <c r="E52" s="105"/>
      <c r="F52" s="106"/>
      <c r="G52" s="106"/>
      <c r="H52" s="104"/>
      <c r="I52" s="104"/>
      <c r="J52" s="104"/>
      <c r="K52" s="104"/>
      <c r="L52" s="104"/>
      <c r="M52" s="104"/>
      <c r="N52" s="104"/>
      <c r="O52" s="104"/>
      <c r="P52" s="104"/>
      <c r="Q52" s="104"/>
    </row>
    <row r="53" spans="1:17" s="98" customFormat="1" ht="18.95" customHeight="1" x14ac:dyDescent="0.25">
      <c r="A53"/>
      <c r="B53"/>
      <c r="C53"/>
      <c r="D53" s="104"/>
      <c r="E53" s="105"/>
      <c r="F53" s="106"/>
      <c r="G53" s="106"/>
      <c r="H53" s="104"/>
      <c r="I53" s="104"/>
      <c r="J53" s="104"/>
      <c r="K53" s="104"/>
      <c r="L53" s="104"/>
      <c r="M53" s="104"/>
      <c r="N53" s="104"/>
      <c r="O53" s="104"/>
      <c r="P53" s="104"/>
      <c r="Q53" s="104"/>
    </row>
    <row r="54" spans="1:17" s="98" customFormat="1" ht="18.95" customHeight="1" x14ac:dyDescent="0.25">
      <c r="A54"/>
      <c r="B54"/>
      <c r="C54"/>
      <c r="D54" s="104"/>
      <c r="E54" s="105"/>
      <c r="F54" s="106"/>
      <c r="G54" s="106"/>
      <c r="H54" s="104"/>
      <c r="I54" s="104"/>
      <c r="J54" s="104"/>
      <c r="K54" s="104"/>
      <c r="L54" s="104"/>
      <c r="M54" s="104"/>
      <c r="N54" s="104"/>
      <c r="O54" s="104"/>
      <c r="P54" s="104"/>
      <c r="Q54" s="104"/>
    </row>
    <row r="55" spans="1:17" s="98" customFormat="1" ht="18.95" customHeight="1" x14ac:dyDescent="0.25">
      <c r="A55"/>
      <c r="B55"/>
      <c r="C55"/>
      <c r="D55" s="104"/>
      <c r="E55" s="105"/>
      <c r="F55" s="106"/>
      <c r="G55" s="106"/>
      <c r="H55" s="104"/>
      <c r="I55" s="104"/>
      <c r="J55" s="104"/>
      <c r="K55" s="104"/>
      <c r="L55" s="104"/>
      <c r="M55" s="104"/>
      <c r="N55" s="104"/>
      <c r="O55" s="104"/>
      <c r="P55" s="104"/>
      <c r="Q55" s="104"/>
    </row>
    <row r="56" spans="1:17" s="98" customFormat="1" ht="18.95" customHeight="1" x14ac:dyDescent="0.25">
      <c r="A56"/>
      <c r="B56"/>
      <c r="C56"/>
      <c r="D56" s="104"/>
      <c r="E56" s="105"/>
      <c r="F56" s="106"/>
      <c r="G56" s="106"/>
      <c r="H56" s="104"/>
      <c r="I56" s="104"/>
      <c r="J56" s="104"/>
      <c r="K56" s="104"/>
      <c r="L56" s="104"/>
      <c r="M56" s="104"/>
      <c r="N56" s="104"/>
      <c r="O56" s="104"/>
      <c r="P56" s="104"/>
      <c r="Q56" s="104"/>
    </row>
    <row r="57" spans="1:17" s="98" customFormat="1" ht="18.95" customHeight="1" x14ac:dyDescent="0.25">
      <c r="A57"/>
      <c r="B57"/>
      <c r="C57"/>
      <c r="D57" s="104"/>
      <c r="E57" s="105"/>
      <c r="F57" s="106"/>
      <c r="G57" s="106"/>
      <c r="H57" s="104"/>
      <c r="I57" s="104"/>
      <c r="J57" s="104"/>
      <c r="K57" s="104"/>
      <c r="L57" s="104"/>
      <c r="M57" s="104"/>
      <c r="N57" s="104"/>
      <c r="O57" s="104"/>
      <c r="P57" s="104"/>
      <c r="Q57" s="104"/>
    </row>
    <row r="58" spans="1:17" s="98" customFormat="1" ht="18.95" customHeight="1" x14ac:dyDescent="0.25">
      <c r="A58"/>
      <c r="B58"/>
      <c r="C58"/>
      <c r="D58" s="104"/>
      <c r="E58" s="105"/>
      <c r="F58" s="106"/>
      <c r="G58" s="106"/>
      <c r="H58" s="104"/>
      <c r="I58" s="104"/>
      <c r="J58" s="104"/>
      <c r="K58" s="104"/>
      <c r="L58" s="104"/>
      <c r="M58" s="104"/>
      <c r="N58" s="104"/>
      <c r="O58" s="104"/>
      <c r="P58" s="104"/>
      <c r="Q58" s="104"/>
    </row>
    <row r="59" spans="1:17" s="98" customFormat="1" ht="18.95" customHeight="1" x14ac:dyDescent="0.25">
      <c r="A59"/>
      <c r="B59"/>
      <c r="C59"/>
      <c r="D59" s="104"/>
      <c r="E59" s="105"/>
      <c r="F59" s="106"/>
      <c r="G59" s="106"/>
      <c r="H59" s="104"/>
      <c r="I59" s="104"/>
      <c r="J59" s="104"/>
      <c r="K59" s="104"/>
      <c r="L59" s="104"/>
      <c r="M59" s="104"/>
      <c r="N59" s="104"/>
      <c r="O59" s="104"/>
      <c r="P59" s="104"/>
      <c r="Q59" s="104"/>
    </row>
    <row r="60" spans="1:17" s="98" customFormat="1" ht="18.95" customHeight="1" x14ac:dyDescent="0.25">
      <c r="A60"/>
      <c r="B60"/>
      <c r="C60"/>
      <c r="D60" s="104"/>
      <c r="E60" s="105"/>
      <c r="F60" s="106"/>
      <c r="G60" s="106"/>
      <c r="H60" s="104"/>
      <c r="I60" s="104"/>
      <c r="J60" s="104"/>
      <c r="K60" s="104"/>
      <c r="L60" s="104"/>
      <c r="M60" s="104"/>
      <c r="N60" s="104"/>
      <c r="O60" s="104"/>
      <c r="P60" s="104"/>
      <c r="Q60" s="104"/>
    </row>
    <row r="61" spans="1:17" s="98" customFormat="1" ht="18.95" customHeight="1" x14ac:dyDescent="0.25">
      <c r="A61"/>
      <c r="B61"/>
      <c r="C61"/>
      <c r="D61" s="104"/>
      <c r="E61" s="105"/>
      <c r="F61" s="106"/>
      <c r="G61" s="106"/>
      <c r="H61" s="104"/>
      <c r="I61" s="104"/>
      <c r="J61" s="104"/>
      <c r="K61" s="104"/>
      <c r="L61" s="104"/>
      <c r="M61" s="104"/>
      <c r="N61" s="104"/>
      <c r="O61" s="104"/>
      <c r="P61" s="104"/>
      <c r="Q61" s="104"/>
    </row>
    <row r="62" spans="1:17" s="98" customFormat="1" ht="18.95" customHeight="1" x14ac:dyDescent="0.25">
      <c r="A62"/>
      <c r="B62"/>
      <c r="C62"/>
      <c r="D62" s="104"/>
      <c r="E62" s="105"/>
      <c r="F62" s="106"/>
      <c r="G62" s="106"/>
      <c r="H62" s="104"/>
      <c r="I62" s="104"/>
      <c r="J62" s="104"/>
      <c r="K62" s="104"/>
      <c r="L62" s="104"/>
      <c r="M62" s="104"/>
      <c r="N62" s="104"/>
      <c r="O62" s="104"/>
      <c r="P62" s="104"/>
      <c r="Q62" s="104"/>
    </row>
    <row r="63" spans="1:17" s="98" customFormat="1" ht="18.95" customHeight="1" x14ac:dyDescent="0.25">
      <c r="A63"/>
      <c r="B63"/>
      <c r="C63"/>
      <c r="D63" s="104"/>
      <c r="E63" s="105"/>
      <c r="F63" s="106"/>
      <c r="G63" s="106"/>
      <c r="H63" s="104"/>
      <c r="I63" s="104"/>
      <c r="J63" s="104"/>
      <c r="K63" s="104"/>
      <c r="L63" s="104"/>
      <c r="M63" s="104"/>
      <c r="N63" s="104"/>
      <c r="O63" s="104"/>
      <c r="P63" s="104"/>
      <c r="Q63" s="104"/>
    </row>
    <row r="64" spans="1:17" s="98" customFormat="1" ht="18.95" customHeight="1" x14ac:dyDescent="0.25">
      <c r="A64"/>
      <c r="B64"/>
      <c r="C64"/>
      <c r="D64" s="104"/>
      <c r="E64" s="105"/>
      <c r="F64" s="106"/>
      <c r="G64" s="106"/>
      <c r="H64" s="104"/>
      <c r="I64" s="104"/>
      <c r="J64" s="104"/>
      <c r="K64" s="104"/>
      <c r="L64" s="104"/>
      <c r="M64" s="104"/>
      <c r="N64" s="104"/>
      <c r="O64" s="104"/>
      <c r="P64" s="104"/>
      <c r="Q64" s="104"/>
    </row>
    <row r="65" spans="1:17" s="98" customFormat="1" ht="18.95" customHeight="1" x14ac:dyDescent="0.25">
      <c r="A65"/>
      <c r="B65"/>
      <c r="C65"/>
      <c r="D65" s="104"/>
      <c r="E65" s="105"/>
      <c r="F65" s="106"/>
      <c r="G65" s="106"/>
      <c r="H65" s="104"/>
      <c r="I65" s="104"/>
      <c r="J65" s="104"/>
      <c r="K65" s="104"/>
      <c r="L65" s="104"/>
      <c r="M65" s="104"/>
      <c r="N65" s="104"/>
      <c r="O65" s="104"/>
      <c r="P65" s="104"/>
      <c r="Q65" s="104"/>
    </row>
    <row r="66" spans="1:17" s="98" customFormat="1" ht="18.95" customHeight="1" x14ac:dyDescent="0.25">
      <c r="A66"/>
      <c r="B66"/>
      <c r="C66"/>
      <c r="D66" s="104"/>
      <c r="E66" s="105"/>
      <c r="F66" s="106"/>
      <c r="G66" s="106"/>
      <c r="H66" s="104"/>
      <c r="I66" s="104"/>
      <c r="J66" s="104"/>
      <c r="K66" s="104"/>
      <c r="L66" s="104"/>
      <c r="M66" s="104"/>
      <c r="N66" s="104"/>
      <c r="O66" s="104"/>
      <c r="P66" s="104"/>
      <c r="Q66" s="104"/>
    </row>
    <row r="67" spans="1:17" s="98" customFormat="1" ht="18.95" customHeight="1" x14ac:dyDescent="0.25">
      <c r="A67"/>
      <c r="B67"/>
      <c r="C67"/>
      <c r="D67" s="104"/>
      <c r="E67" s="105"/>
      <c r="F67" s="106"/>
      <c r="G67" s="106"/>
      <c r="H67" s="104"/>
      <c r="I67" s="104"/>
      <c r="J67" s="104"/>
      <c r="K67" s="104"/>
      <c r="L67" s="104"/>
      <c r="M67" s="104"/>
      <c r="N67" s="104"/>
      <c r="O67" s="104"/>
      <c r="P67" s="104"/>
      <c r="Q67" s="104"/>
    </row>
    <row r="68" spans="1:17" s="98" customFormat="1" ht="18.95" customHeight="1" x14ac:dyDescent="0.25">
      <c r="A68"/>
      <c r="B68"/>
      <c r="C68"/>
      <c r="D68" s="104"/>
      <c r="E68" s="105"/>
      <c r="F68" s="106"/>
      <c r="G68" s="106"/>
      <c r="H68" s="104"/>
      <c r="I68" s="104"/>
      <c r="J68" s="104"/>
      <c r="K68" s="104"/>
      <c r="L68" s="104"/>
      <c r="M68" s="104"/>
      <c r="N68" s="104"/>
      <c r="O68" s="104"/>
      <c r="P68" s="104"/>
      <c r="Q68" s="104"/>
    </row>
    <row r="69" spans="1:17" s="98" customFormat="1" ht="18.95" customHeight="1" x14ac:dyDescent="0.25">
      <c r="A69"/>
      <c r="B69"/>
      <c r="C69"/>
      <c r="D69" s="104"/>
      <c r="E69" s="105"/>
      <c r="F69" s="106"/>
      <c r="G69" s="106"/>
      <c r="H69" s="104"/>
      <c r="I69" s="104"/>
      <c r="J69" s="104"/>
      <c r="K69" s="104"/>
      <c r="L69" s="104"/>
      <c r="M69" s="104"/>
      <c r="N69" s="104"/>
      <c r="O69" s="104"/>
      <c r="P69" s="104"/>
      <c r="Q69" s="104"/>
    </row>
    <row r="70" spans="1:17" s="98" customFormat="1" ht="18.95" customHeight="1" x14ac:dyDescent="0.25">
      <c r="A70"/>
      <c r="B70"/>
      <c r="C70"/>
      <c r="D70" s="104"/>
      <c r="E70" s="105"/>
      <c r="F70" s="106"/>
      <c r="G70" s="106"/>
      <c r="H70" s="104"/>
      <c r="I70" s="104"/>
      <c r="J70" s="104"/>
      <c r="K70" s="104"/>
      <c r="L70" s="104"/>
      <c r="M70" s="104"/>
      <c r="N70" s="104"/>
      <c r="O70" s="104"/>
      <c r="P70" s="104"/>
      <c r="Q70" s="104"/>
    </row>
    <row r="71" spans="1:17" s="98" customFormat="1" ht="18.95" customHeight="1" x14ac:dyDescent="0.25">
      <c r="A71"/>
      <c r="B71"/>
      <c r="C71"/>
      <c r="D71" s="104"/>
      <c r="E71" s="105"/>
      <c r="F71" s="106"/>
      <c r="G71" s="106"/>
      <c r="H71" s="104"/>
      <c r="I71" s="104"/>
      <c r="J71" s="104"/>
      <c r="K71" s="104"/>
      <c r="L71" s="104"/>
      <c r="M71" s="104"/>
      <c r="N71" s="104"/>
      <c r="O71" s="104"/>
      <c r="P71" s="104"/>
      <c r="Q71" s="104"/>
    </row>
    <row r="72" spans="1:17" s="98" customFormat="1" ht="18.95" customHeight="1" x14ac:dyDescent="0.25">
      <c r="A72"/>
      <c r="B72"/>
      <c r="C72"/>
      <c r="D72" s="104"/>
      <c r="E72" s="105"/>
      <c r="F72" s="106"/>
      <c r="G72" s="106"/>
      <c r="H72" s="104"/>
      <c r="I72" s="104"/>
      <c r="J72" s="104"/>
      <c r="K72" s="104"/>
      <c r="L72" s="104"/>
      <c r="M72" s="104"/>
      <c r="N72" s="104"/>
      <c r="O72" s="104"/>
      <c r="P72" s="104"/>
      <c r="Q72" s="104"/>
    </row>
    <row r="73" spans="1:17" s="98" customFormat="1" ht="18.95" customHeight="1" x14ac:dyDescent="0.25">
      <c r="A73"/>
      <c r="B73"/>
      <c r="C73"/>
      <c r="D73" s="104"/>
      <c r="E73" s="105"/>
      <c r="F73" s="106"/>
      <c r="G73" s="106"/>
      <c r="H73" s="104"/>
      <c r="I73" s="104"/>
      <c r="J73" s="104"/>
      <c r="K73" s="104"/>
      <c r="L73" s="104"/>
      <c r="M73" s="104"/>
      <c r="N73" s="104"/>
      <c r="O73" s="104"/>
      <c r="P73" s="104"/>
      <c r="Q73" s="104"/>
    </row>
    <row r="74" spans="1:17" s="98" customFormat="1" ht="18.95" customHeight="1" x14ac:dyDescent="0.25">
      <c r="A74"/>
      <c r="B74"/>
      <c r="C74"/>
      <c r="D74" s="104"/>
      <c r="E74" s="105"/>
      <c r="F74" s="106"/>
      <c r="G74" s="106"/>
      <c r="H74" s="104"/>
      <c r="I74" s="104"/>
      <c r="J74" s="104"/>
      <c r="K74" s="104"/>
      <c r="L74" s="104"/>
      <c r="M74" s="104"/>
      <c r="N74" s="104"/>
      <c r="O74" s="104"/>
      <c r="P74" s="104"/>
      <c r="Q74" s="104"/>
    </row>
    <row r="75" spans="1:17" s="98" customFormat="1" ht="18.95" customHeight="1" x14ac:dyDescent="0.25">
      <c r="A75"/>
      <c r="B75"/>
      <c r="C75"/>
      <c r="D75" s="104"/>
      <c r="E75" s="105"/>
      <c r="F75" s="106"/>
      <c r="G75" s="106"/>
      <c r="H75" s="104"/>
      <c r="I75" s="104"/>
      <c r="J75" s="104"/>
      <c r="K75" s="104"/>
      <c r="L75" s="104"/>
      <c r="M75" s="104"/>
      <c r="N75" s="104"/>
      <c r="O75" s="104"/>
      <c r="P75" s="104"/>
      <c r="Q75" s="104"/>
    </row>
    <row r="76" spans="1:17" s="98" customFormat="1" ht="18.95" customHeight="1" x14ac:dyDescent="0.25">
      <c r="A76"/>
      <c r="B76"/>
      <c r="C76"/>
      <c r="D76" s="104"/>
      <c r="E76" s="105"/>
      <c r="F76" s="106"/>
      <c r="G76" s="106"/>
      <c r="H76" s="104"/>
      <c r="I76" s="104"/>
      <c r="J76" s="104"/>
      <c r="K76" s="104"/>
      <c r="L76" s="104"/>
      <c r="M76" s="104"/>
      <c r="N76" s="104"/>
      <c r="O76" s="104"/>
      <c r="P76" s="104"/>
      <c r="Q76" s="104"/>
    </row>
    <row r="77" spans="1:17" s="98" customFormat="1" ht="18.95" customHeight="1" x14ac:dyDescent="0.25">
      <c r="A77"/>
      <c r="B77"/>
      <c r="C77"/>
      <c r="D77" s="104"/>
      <c r="E77" s="105"/>
      <c r="F77" s="106"/>
      <c r="G77" s="106"/>
      <c r="H77" s="104"/>
      <c r="I77" s="104"/>
      <c r="J77" s="104"/>
      <c r="K77" s="104"/>
      <c r="L77" s="104"/>
      <c r="M77" s="104"/>
      <c r="N77" s="104"/>
      <c r="O77" s="104"/>
      <c r="P77" s="104"/>
      <c r="Q77" s="104"/>
    </row>
    <row r="78" spans="1:17" s="98" customFormat="1" ht="18.95" customHeight="1" x14ac:dyDescent="0.25">
      <c r="A78"/>
      <c r="B78"/>
      <c r="C78"/>
      <c r="D78" s="104"/>
      <c r="E78" s="105"/>
      <c r="F78" s="106"/>
      <c r="G78" s="106"/>
      <c r="H78" s="104"/>
      <c r="I78" s="104"/>
      <c r="J78" s="104"/>
      <c r="K78" s="104"/>
      <c r="L78" s="104"/>
      <c r="M78" s="104"/>
      <c r="N78" s="104"/>
      <c r="O78" s="104"/>
      <c r="P78" s="104"/>
      <c r="Q78" s="104"/>
    </row>
    <row r="79" spans="1:17" s="98" customFormat="1" ht="18.95" customHeight="1" x14ac:dyDescent="0.25">
      <c r="A79"/>
      <c r="B79"/>
      <c r="C79"/>
      <c r="D79" s="104"/>
      <c r="E79" s="105"/>
      <c r="F79" s="106"/>
      <c r="G79" s="106"/>
      <c r="H79" s="104"/>
      <c r="I79" s="104"/>
      <c r="J79" s="104"/>
      <c r="K79" s="104"/>
      <c r="L79" s="104"/>
      <c r="M79" s="104"/>
      <c r="N79" s="104"/>
      <c r="O79" s="104"/>
      <c r="P79" s="104"/>
      <c r="Q79" s="104"/>
    </row>
    <row r="80" spans="1:17" s="98" customFormat="1" ht="18.95" customHeight="1" x14ac:dyDescent="0.25">
      <c r="A80"/>
      <c r="B80"/>
      <c r="C80"/>
      <c r="D80" s="104"/>
      <c r="E80" s="105"/>
      <c r="F80" s="106"/>
      <c r="G80" s="106"/>
      <c r="H80" s="104"/>
      <c r="I80" s="104"/>
      <c r="J80" s="104"/>
      <c r="K80" s="104"/>
      <c r="L80" s="104"/>
      <c r="M80" s="104"/>
      <c r="N80" s="104"/>
      <c r="O80" s="104"/>
      <c r="P80" s="104"/>
      <c r="Q80" s="104"/>
    </row>
    <row r="81" spans="1:17" s="98" customFormat="1" ht="18.95" customHeight="1" x14ac:dyDescent="0.25">
      <c r="A81"/>
      <c r="B81"/>
      <c r="C81"/>
      <c r="D81" s="104"/>
      <c r="E81" s="105"/>
      <c r="F81" s="106"/>
      <c r="G81" s="106"/>
      <c r="H81" s="104"/>
      <c r="I81" s="104"/>
      <c r="J81" s="104"/>
      <c r="K81" s="104"/>
      <c r="L81" s="104"/>
      <c r="M81" s="104"/>
      <c r="N81" s="104"/>
      <c r="O81" s="104"/>
      <c r="P81" s="104"/>
      <c r="Q81" s="104"/>
    </row>
    <row r="82" spans="1:17" s="98" customFormat="1" ht="18.95" customHeight="1" x14ac:dyDescent="0.25">
      <c r="A82"/>
      <c r="B82"/>
      <c r="C82"/>
      <c r="D82" s="104"/>
      <c r="E82" s="105"/>
      <c r="F82" s="106"/>
      <c r="G82" s="106"/>
      <c r="H82" s="104"/>
      <c r="I82" s="104"/>
      <c r="J82" s="104"/>
      <c r="K82" s="104"/>
      <c r="L82" s="104"/>
      <c r="M82" s="104"/>
      <c r="N82" s="104"/>
      <c r="O82" s="104"/>
      <c r="P82" s="104"/>
      <c r="Q82" s="104"/>
    </row>
    <row r="83" spans="1:17" s="98" customFormat="1" ht="18.95" customHeight="1" x14ac:dyDescent="0.25">
      <c r="A83"/>
      <c r="B83"/>
      <c r="C83"/>
      <c r="D83" s="104"/>
      <c r="E83" s="105"/>
      <c r="F83" s="106"/>
      <c r="G83" s="106"/>
      <c r="H83" s="104"/>
      <c r="I83" s="104"/>
      <c r="J83" s="104"/>
      <c r="K83" s="104"/>
      <c r="L83" s="104"/>
      <c r="M83" s="104"/>
      <c r="N83" s="104"/>
      <c r="O83" s="104"/>
      <c r="P83" s="104"/>
      <c r="Q83" s="104"/>
    </row>
    <row r="84" spans="1:17" s="98" customFormat="1" ht="18.95" customHeight="1" x14ac:dyDescent="0.25">
      <c r="A84"/>
      <c r="B84"/>
      <c r="C84"/>
      <c r="D84" s="104"/>
      <c r="E84" s="105"/>
      <c r="F84" s="106"/>
      <c r="G84" s="106"/>
      <c r="H84" s="104"/>
      <c r="I84" s="104"/>
      <c r="J84" s="104"/>
      <c r="K84" s="104"/>
      <c r="L84" s="104"/>
      <c r="M84" s="104"/>
      <c r="N84" s="104"/>
      <c r="O84" s="104"/>
      <c r="P84" s="104"/>
      <c r="Q84" s="104"/>
    </row>
    <row r="85" spans="1:17" s="98" customFormat="1" ht="18.95" customHeight="1" x14ac:dyDescent="0.25">
      <c r="A85"/>
      <c r="B85"/>
      <c r="C85"/>
      <c r="D85" s="104"/>
      <c r="E85" s="105"/>
      <c r="F85" s="106"/>
      <c r="G85" s="106"/>
      <c r="H85" s="104"/>
      <c r="I85" s="104"/>
      <c r="J85" s="104"/>
      <c r="K85" s="104"/>
      <c r="L85" s="104"/>
      <c r="M85" s="104"/>
      <c r="N85" s="104"/>
      <c r="O85" s="104"/>
      <c r="P85" s="104"/>
      <c r="Q85" s="104"/>
    </row>
    <row r="86" spans="1:17" s="98" customFormat="1" ht="18.95" customHeight="1" x14ac:dyDescent="0.25">
      <c r="A86"/>
      <c r="B86"/>
      <c r="C86"/>
      <c r="D86" s="104"/>
      <c r="E86" s="105"/>
      <c r="F86" s="106"/>
      <c r="G86" s="106"/>
      <c r="H86" s="104"/>
      <c r="I86" s="104"/>
      <c r="J86" s="104"/>
      <c r="K86" s="104"/>
      <c r="L86" s="104"/>
      <c r="M86" s="104"/>
      <c r="N86" s="104"/>
      <c r="O86" s="104"/>
      <c r="P86" s="104"/>
      <c r="Q86" s="104"/>
    </row>
    <row r="87" spans="1:17" s="98" customFormat="1" ht="18.95" customHeight="1" x14ac:dyDescent="0.25">
      <c r="A87"/>
      <c r="B87"/>
      <c r="C87"/>
      <c r="D87" s="104"/>
      <c r="E87" s="105"/>
      <c r="F87" s="106"/>
      <c r="G87" s="106"/>
      <c r="H87" s="104"/>
      <c r="I87" s="104"/>
      <c r="J87" s="104"/>
      <c r="K87" s="104"/>
      <c r="L87" s="104"/>
      <c r="M87" s="104"/>
      <c r="N87" s="104"/>
      <c r="O87" s="104"/>
      <c r="P87" s="104"/>
      <c r="Q87" s="104"/>
    </row>
    <row r="88" spans="1:17" s="98" customFormat="1" ht="18.95" customHeight="1" x14ac:dyDescent="0.25">
      <c r="A88"/>
      <c r="B88"/>
      <c r="C88"/>
      <c r="D88" s="104"/>
      <c r="E88" s="105"/>
      <c r="F88" s="106"/>
      <c r="G88" s="106"/>
      <c r="H88" s="104"/>
      <c r="I88" s="104"/>
      <c r="J88" s="104"/>
      <c r="K88" s="104"/>
      <c r="L88" s="104"/>
      <c r="M88" s="104"/>
      <c r="N88" s="104"/>
      <c r="O88" s="104"/>
      <c r="P88" s="104"/>
      <c r="Q88" s="104"/>
    </row>
    <row r="89" spans="1:17" s="98" customFormat="1" ht="18.95" customHeight="1" x14ac:dyDescent="0.25">
      <c r="A89"/>
      <c r="B89"/>
      <c r="C89"/>
      <c r="D89" s="104"/>
      <c r="E89" s="105"/>
      <c r="F89" s="106"/>
      <c r="G89" s="106"/>
      <c r="H89" s="104"/>
      <c r="I89" s="104"/>
      <c r="J89" s="104"/>
      <c r="K89" s="104"/>
      <c r="L89" s="104"/>
      <c r="M89" s="104"/>
      <c r="N89" s="104"/>
      <c r="O89" s="104"/>
      <c r="P89" s="104"/>
      <c r="Q89" s="104"/>
    </row>
    <row r="90" spans="1:17" s="98" customFormat="1" ht="18.95" customHeight="1" x14ac:dyDescent="0.25">
      <c r="A90"/>
      <c r="B90"/>
      <c r="C90"/>
      <c r="D90" s="104"/>
      <c r="E90" s="105"/>
      <c r="F90" s="106"/>
      <c r="G90" s="106"/>
      <c r="H90" s="104"/>
      <c r="I90" s="104"/>
      <c r="J90" s="104"/>
      <c r="K90" s="104"/>
      <c r="L90" s="104"/>
      <c r="M90" s="104"/>
      <c r="N90" s="104"/>
      <c r="O90" s="104"/>
      <c r="P90" s="104"/>
      <c r="Q90" s="104"/>
    </row>
    <row r="91" spans="1:17" s="98" customFormat="1" ht="18.95" customHeight="1" x14ac:dyDescent="0.25">
      <c r="A91"/>
      <c r="B91"/>
      <c r="C91"/>
      <c r="D91" s="104"/>
      <c r="E91" s="105"/>
      <c r="F91" s="106"/>
      <c r="G91" s="106"/>
      <c r="H91" s="104"/>
      <c r="I91" s="104"/>
      <c r="J91" s="104"/>
      <c r="K91" s="104"/>
      <c r="L91" s="104"/>
      <c r="M91" s="104"/>
      <c r="N91" s="104"/>
      <c r="O91" s="104"/>
      <c r="P91" s="104"/>
      <c r="Q91" s="104"/>
    </row>
    <row r="92" spans="1:17" s="98" customFormat="1" ht="18.95" customHeight="1" x14ac:dyDescent="0.25">
      <c r="A92"/>
      <c r="B92"/>
      <c r="C92"/>
      <c r="D92" s="104"/>
      <c r="E92" s="105"/>
      <c r="F92" s="106"/>
      <c r="G92" s="106"/>
      <c r="H92" s="104"/>
      <c r="I92" s="104"/>
      <c r="J92" s="104"/>
      <c r="K92" s="104"/>
      <c r="L92" s="104"/>
      <c r="M92" s="104"/>
      <c r="N92" s="104"/>
      <c r="O92" s="104"/>
      <c r="P92" s="104"/>
      <c r="Q92" s="104"/>
    </row>
    <row r="93" spans="1:17" s="98" customFormat="1" ht="18.95" customHeight="1" x14ac:dyDescent="0.25">
      <c r="A93"/>
      <c r="B93"/>
      <c r="C93"/>
      <c r="D93" s="104"/>
      <c r="E93" s="105"/>
      <c r="F93" s="106"/>
      <c r="G93" s="106"/>
      <c r="H93" s="104"/>
      <c r="I93" s="104"/>
      <c r="J93" s="104"/>
      <c r="K93" s="104"/>
      <c r="L93" s="104"/>
      <c r="M93" s="104"/>
      <c r="N93" s="104"/>
      <c r="O93" s="104"/>
      <c r="P93" s="104"/>
      <c r="Q93" s="104"/>
    </row>
    <row r="94" spans="1:17" s="98" customFormat="1" ht="18.95" customHeight="1" x14ac:dyDescent="0.25">
      <c r="A94"/>
      <c r="B94"/>
      <c r="C94"/>
      <c r="D94" s="104"/>
      <c r="E94" s="105"/>
      <c r="F94" s="106"/>
      <c r="G94" s="106"/>
      <c r="H94" s="104"/>
      <c r="I94" s="104"/>
      <c r="J94" s="104"/>
      <c r="K94" s="104"/>
      <c r="L94" s="104"/>
      <c r="M94" s="104"/>
      <c r="N94" s="104"/>
      <c r="O94" s="104"/>
      <c r="P94" s="104"/>
      <c r="Q94" s="104"/>
    </row>
    <row r="95" spans="1:17" s="98" customFormat="1" ht="18.95" customHeight="1" x14ac:dyDescent="0.25">
      <c r="A95"/>
      <c r="B95"/>
      <c r="C95"/>
      <c r="D95" s="104"/>
      <c r="E95" s="105"/>
      <c r="F95" s="106"/>
      <c r="G95" s="106"/>
      <c r="H95" s="104"/>
      <c r="I95" s="104"/>
      <c r="J95" s="104"/>
      <c r="K95" s="104"/>
      <c r="L95" s="104"/>
      <c r="M95" s="104"/>
      <c r="N95" s="104"/>
      <c r="O95" s="104"/>
      <c r="P95" s="104"/>
      <c r="Q95" s="104"/>
    </row>
    <row r="96" spans="1:17" s="98" customFormat="1" ht="18.95" customHeight="1" x14ac:dyDescent="0.25">
      <c r="A96"/>
      <c r="B96"/>
      <c r="C96"/>
      <c r="D96" s="104"/>
      <c r="E96" s="105"/>
      <c r="F96" s="106"/>
      <c r="G96" s="106"/>
      <c r="H96" s="104"/>
      <c r="I96" s="104"/>
      <c r="J96" s="104"/>
      <c r="K96" s="104"/>
      <c r="L96" s="104"/>
      <c r="M96" s="104"/>
      <c r="N96" s="104"/>
      <c r="O96" s="104"/>
      <c r="P96" s="104"/>
      <c r="Q96" s="104"/>
    </row>
    <row r="97" spans="1:17" s="98" customFormat="1" ht="18.95" customHeight="1" x14ac:dyDescent="0.25">
      <c r="A97"/>
      <c r="B97"/>
      <c r="C97"/>
      <c r="D97" s="104"/>
      <c r="E97" s="105"/>
      <c r="F97" s="106"/>
      <c r="G97" s="106"/>
      <c r="H97" s="104"/>
      <c r="I97" s="104"/>
      <c r="J97" s="104"/>
      <c r="K97" s="104"/>
      <c r="L97" s="104"/>
      <c r="M97" s="104"/>
      <c r="N97" s="104"/>
      <c r="O97" s="104"/>
      <c r="P97" s="104"/>
      <c r="Q97" s="104"/>
    </row>
    <row r="98" spans="1:17" s="98" customFormat="1" ht="18.95" customHeight="1" x14ac:dyDescent="0.25">
      <c r="A98"/>
      <c r="B98"/>
      <c r="C98"/>
      <c r="D98" s="104"/>
      <c r="E98" s="105"/>
      <c r="F98" s="106"/>
      <c r="G98" s="106"/>
      <c r="H98" s="104"/>
      <c r="I98" s="104"/>
      <c r="J98" s="104"/>
      <c r="K98" s="104"/>
      <c r="L98" s="104"/>
      <c r="M98" s="104"/>
      <c r="N98" s="104"/>
      <c r="O98" s="104"/>
      <c r="P98" s="104"/>
      <c r="Q98" s="104"/>
    </row>
    <row r="99" spans="1:17" s="98" customFormat="1" ht="18.95" customHeight="1" x14ac:dyDescent="0.25">
      <c r="A99"/>
      <c r="B99"/>
      <c r="C99"/>
      <c r="D99" s="104"/>
      <c r="E99" s="105"/>
      <c r="F99" s="106"/>
      <c r="G99" s="106"/>
      <c r="H99" s="104"/>
      <c r="I99" s="104"/>
      <c r="J99" s="104"/>
      <c r="K99" s="104"/>
      <c r="L99" s="104"/>
      <c r="M99" s="104"/>
      <c r="N99" s="104"/>
      <c r="O99" s="104"/>
      <c r="P99" s="104"/>
      <c r="Q99" s="104"/>
    </row>
    <row r="100" spans="1:17" s="98" customFormat="1" ht="18.95" customHeight="1" x14ac:dyDescent="0.25">
      <c r="A100"/>
      <c r="B100"/>
      <c r="C100"/>
      <c r="D100" s="104"/>
      <c r="E100" s="105"/>
      <c r="F100" s="106"/>
      <c r="G100" s="106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</row>
    <row r="101" spans="1:17" s="98" customFormat="1" ht="18.95" customHeight="1" x14ac:dyDescent="0.25">
      <c r="A101"/>
      <c r="B101"/>
      <c r="C101"/>
      <c r="D101" s="104"/>
      <c r="E101" s="105"/>
      <c r="F101" s="106"/>
      <c r="G101" s="106"/>
      <c r="H101" s="104"/>
      <c r="I101" s="104"/>
      <c r="J101" s="104"/>
      <c r="K101" s="104"/>
      <c r="L101" s="104"/>
      <c r="M101" s="104"/>
      <c r="N101" s="104"/>
      <c r="O101" s="104"/>
      <c r="P101" s="104"/>
      <c r="Q101" s="104"/>
    </row>
    <row r="102" spans="1:17" s="98" customFormat="1" ht="18.95" customHeight="1" x14ac:dyDescent="0.25">
      <c r="A102"/>
      <c r="B102"/>
      <c r="C102"/>
      <c r="D102" s="104"/>
      <c r="E102" s="105"/>
      <c r="F102" s="106"/>
      <c r="G102" s="106"/>
      <c r="H102" s="104"/>
      <c r="I102" s="104"/>
      <c r="J102" s="104"/>
      <c r="K102" s="104"/>
      <c r="L102" s="104"/>
      <c r="M102" s="104"/>
      <c r="N102" s="104"/>
      <c r="O102" s="104"/>
      <c r="P102" s="104"/>
      <c r="Q102" s="104"/>
    </row>
    <row r="103" spans="1:17" s="98" customFormat="1" ht="18.95" customHeight="1" x14ac:dyDescent="0.25">
      <c r="A103"/>
      <c r="B103"/>
      <c r="C103"/>
      <c r="D103" s="104"/>
      <c r="E103" s="105"/>
      <c r="F103" s="106"/>
      <c r="G103" s="106"/>
      <c r="H103" s="104"/>
      <c r="I103" s="104"/>
      <c r="J103" s="104"/>
      <c r="K103" s="104"/>
      <c r="L103" s="104"/>
      <c r="M103" s="104"/>
      <c r="N103" s="104"/>
      <c r="O103" s="104"/>
      <c r="P103" s="104"/>
      <c r="Q103" s="104"/>
    </row>
    <row r="104" spans="1:17" s="98" customFormat="1" ht="18.95" customHeight="1" x14ac:dyDescent="0.25">
      <c r="A104"/>
      <c r="B104"/>
      <c r="C104"/>
      <c r="D104" s="104"/>
      <c r="E104" s="105"/>
      <c r="F104" s="106"/>
      <c r="G104" s="106"/>
      <c r="H104" s="104"/>
      <c r="I104" s="104"/>
      <c r="J104" s="104"/>
      <c r="K104" s="104"/>
      <c r="L104" s="104"/>
      <c r="M104" s="104"/>
      <c r="N104" s="104"/>
      <c r="O104" s="104"/>
      <c r="P104" s="104"/>
      <c r="Q104" s="104"/>
    </row>
    <row r="105" spans="1:17" s="98" customFormat="1" ht="18.95" customHeight="1" x14ac:dyDescent="0.25">
      <c r="A105"/>
      <c r="B105"/>
      <c r="C105"/>
      <c r="D105" s="104"/>
      <c r="E105" s="105"/>
      <c r="F105" s="106"/>
      <c r="G105" s="106"/>
      <c r="H105" s="104"/>
      <c r="I105" s="104"/>
      <c r="J105" s="104"/>
      <c r="K105" s="104"/>
      <c r="L105" s="104"/>
      <c r="M105" s="104"/>
      <c r="N105" s="104"/>
      <c r="O105" s="104"/>
      <c r="P105" s="104"/>
      <c r="Q105" s="104"/>
    </row>
    <row r="106" spans="1:17" s="98" customFormat="1" ht="18.95" customHeight="1" x14ac:dyDescent="0.25">
      <c r="A106"/>
      <c r="B106"/>
      <c r="C106"/>
      <c r="D106" s="104"/>
      <c r="E106" s="105"/>
      <c r="F106" s="106"/>
      <c r="G106" s="106"/>
      <c r="H106" s="104"/>
      <c r="I106" s="104"/>
      <c r="J106" s="104"/>
      <c r="K106" s="104"/>
      <c r="L106" s="104"/>
      <c r="M106" s="104"/>
      <c r="N106" s="104"/>
      <c r="O106" s="104"/>
      <c r="P106" s="104"/>
      <c r="Q106" s="104"/>
    </row>
    <row r="107" spans="1:17" s="98" customFormat="1" ht="18.95" customHeight="1" x14ac:dyDescent="0.25">
      <c r="A107"/>
      <c r="B107"/>
      <c r="C107"/>
      <c r="D107" s="104"/>
      <c r="E107" s="105"/>
      <c r="F107" s="106"/>
      <c r="G107" s="106"/>
      <c r="H107" s="104"/>
      <c r="I107" s="104"/>
      <c r="J107" s="104"/>
      <c r="K107" s="104"/>
      <c r="L107" s="104"/>
      <c r="M107" s="104"/>
      <c r="N107" s="104"/>
      <c r="O107" s="104"/>
      <c r="P107" s="104"/>
      <c r="Q107" s="104"/>
    </row>
    <row r="108" spans="1:17" s="98" customFormat="1" ht="18.95" customHeight="1" x14ac:dyDescent="0.25">
      <c r="A108"/>
      <c r="B108"/>
      <c r="C108"/>
      <c r="D108" s="104"/>
      <c r="E108" s="105"/>
      <c r="F108" s="106"/>
      <c r="G108" s="106"/>
      <c r="H108" s="104"/>
      <c r="I108" s="104"/>
      <c r="J108" s="104"/>
      <c r="K108" s="104"/>
      <c r="L108" s="104"/>
      <c r="M108" s="104"/>
      <c r="N108" s="104"/>
      <c r="O108" s="104"/>
      <c r="P108" s="104"/>
      <c r="Q108" s="104"/>
    </row>
    <row r="109" spans="1:17" s="98" customFormat="1" ht="18.95" customHeight="1" x14ac:dyDescent="0.25">
      <c r="A109"/>
      <c r="B109"/>
      <c r="C109"/>
      <c r="D109" s="104"/>
      <c r="E109" s="105"/>
      <c r="F109" s="106"/>
      <c r="G109" s="106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</row>
    <row r="110" spans="1:17" s="98" customFormat="1" ht="18.95" customHeight="1" x14ac:dyDescent="0.25">
      <c r="A110"/>
      <c r="B110"/>
      <c r="C110"/>
      <c r="D110" s="104"/>
      <c r="E110" s="105"/>
      <c r="F110" s="106"/>
      <c r="G110" s="106"/>
      <c r="H110" s="104"/>
      <c r="I110" s="104"/>
      <c r="J110" s="104"/>
      <c r="K110" s="104"/>
      <c r="L110" s="104"/>
      <c r="M110" s="104"/>
      <c r="N110" s="104"/>
      <c r="O110" s="104"/>
      <c r="P110" s="104"/>
      <c r="Q110" s="104"/>
    </row>
    <row r="111" spans="1:17" s="98" customFormat="1" ht="18.95" customHeight="1" x14ac:dyDescent="0.25">
      <c r="A111"/>
      <c r="B111"/>
      <c r="C111"/>
      <c r="D111" s="104"/>
      <c r="E111" s="105"/>
      <c r="F111" s="106"/>
      <c r="G111" s="106"/>
      <c r="H111" s="104"/>
      <c r="I111" s="104"/>
      <c r="J111" s="104"/>
      <c r="K111" s="104"/>
      <c r="L111" s="104"/>
      <c r="M111" s="104"/>
      <c r="N111" s="104"/>
      <c r="O111" s="104"/>
      <c r="P111" s="104"/>
      <c r="Q111" s="104"/>
    </row>
    <row r="112" spans="1:17" s="98" customFormat="1" ht="18.95" customHeight="1" x14ac:dyDescent="0.25">
      <c r="A112"/>
      <c r="B112"/>
      <c r="C112"/>
      <c r="D112" s="104"/>
      <c r="E112" s="105"/>
      <c r="F112" s="106"/>
      <c r="G112" s="106"/>
      <c r="H112" s="104"/>
      <c r="I112" s="104"/>
      <c r="J112" s="104"/>
      <c r="K112" s="104"/>
      <c r="L112" s="104"/>
      <c r="M112" s="104"/>
      <c r="N112" s="104"/>
      <c r="O112" s="104"/>
      <c r="P112" s="104"/>
      <c r="Q112" s="104"/>
    </row>
    <row r="113" spans="1:17" s="98" customFormat="1" ht="18.95" customHeight="1" x14ac:dyDescent="0.25">
      <c r="A113"/>
      <c r="B113"/>
      <c r="C113"/>
      <c r="D113" s="104"/>
      <c r="E113" s="105"/>
      <c r="F113" s="106"/>
      <c r="G113" s="106"/>
      <c r="H113" s="104"/>
      <c r="I113" s="104"/>
      <c r="J113" s="104"/>
      <c r="K113" s="104"/>
      <c r="L113" s="104"/>
      <c r="M113" s="104"/>
      <c r="N113" s="104"/>
      <c r="O113" s="104"/>
      <c r="P113" s="104"/>
      <c r="Q113" s="104"/>
    </row>
    <row r="114" spans="1:17" s="98" customFormat="1" ht="18.95" customHeight="1" x14ac:dyDescent="0.25">
      <c r="A114"/>
      <c r="B114"/>
      <c r="C114"/>
      <c r="D114" s="104"/>
      <c r="E114" s="105"/>
      <c r="F114" s="106"/>
      <c r="G114" s="106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</row>
    <row r="115" spans="1:17" s="98" customFormat="1" ht="18.95" customHeight="1" x14ac:dyDescent="0.25">
      <c r="A115"/>
      <c r="B115"/>
      <c r="C115"/>
      <c r="D115" s="104"/>
      <c r="E115" s="105"/>
      <c r="F115" s="106"/>
      <c r="G115" s="106"/>
      <c r="H115" s="104"/>
      <c r="I115" s="104"/>
      <c r="J115" s="104"/>
      <c r="K115" s="104"/>
      <c r="L115" s="104"/>
      <c r="M115" s="104"/>
      <c r="N115" s="104"/>
      <c r="O115" s="104"/>
      <c r="P115" s="104"/>
      <c r="Q115" s="104"/>
    </row>
    <row r="116" spans="1:17" s="98" customFormat="1" ht="18.95" customHeight="1" x14ac:dyDescent="0.25">
      <c r="A116"/>
      <c r="B116"/>
      <c r="C116"/>
      <c r="D116" s="104"/>
      <c r="E116" s="105"/>
      <c r="F116" s="106"/>
      <c r="G116" s="106"/>
      <c r="H116" s="104"/>
      <c r="I116" s="104"/>
      <c r="J116" s="104"/>
      <c r="K116" s="104"/>
      <c r="L116" s="104"/>
      <c r="M116" s="104"/>
      <c r="N116" s="104"/>
      <c r="O116" s="104"/>
      <c r="P116" s="104"/>
      <c r="Q116" s="104"/>
    </row>
    <row r="117" spans="1:17" s="98" customFormat="1" ht="18.95" customHeight="1" x14ac:dyDescent="0.25">
      <c r="A117"/>
      <c r="B117"/>
      <c r="C117"/>
      <c r="D117" s="104"/>
      <c r="E117" s="105"/>
      <c r="F117" s="106"/>
      <c r="G117" s="106"/>
      <c r="H117" s="104"/>
      <c r="I117" s="104"/>
      <c r="J117" s="104"/>
      <c r="K117" s="104"/>
      <c r="L117" s="104"/>
      <c r="M117" s="104"/>
      <c r="N117" s="104"/>
      <c r="O117" s="104"/>
      <c r="P117" s="104"/>
      <c r="Q117" s="104"/>
    </row>
    <row r="118" spans="1:17" s="98" customFormat="1" ht="18.95" customHeight="1" x14ac:dyDescent="0.25">
      <c r="A118"/>
      <c r="B118"/>
      <c r="C118"/>
      <c r="D118" s="104"/>
      <c r="E118" s="105"/>
      <c r="F118" s="106"/>
      <c r="G118" s="106"/>
      <c r="H118" s="104"/>
      <c r="I118" s="104"/>
      <c r="J118" s="104"/>
      <c r="K118" s="104"/>
      <c r="L118" s="104"/>
      <c r="M118" s="104"/>
      <c r="N118" s="104"/>
      <c r="O118" s="104"/>
      <c r="P118" s="104"/>
      <c r="Q118" s="104"/>
    </row>
    <row r="119" spans="1:17" s="98" customFormat="1" ht="18.95" customHeight="1" x14ac:dyDescent="0.25">
      <c r="A119"/>
      <c r="B119"/>
      <c r="C119"/>
      <c r="D119" s="104"/>
      <c r="E119" s="105"/>
      <c r="F119" s="106"/>
      <c r="G119" s="106"/>
      <c r="H119" s="104"/>
      <c r="I119" s="104"/>
      <c r="J119" s="104"/>
      <c r="K119" s="104"/>
      <c r="L119" s="104"/>
      <c r="M119" s="104"/>
      <c r="N119" s="104"/>
      <c r="O119" s="104"/>
      <c r="P119" s="104"/>
      <c r="Q119" s="104"/>
    </row>
    <row r="120" spans="1:17" s="98" customFormat="1" ht="18.95" customHeight="1" x14ac:dyDescent="0.25">
      <c r="A120"/>
      <c r="B120"/>
      <c r="C120"/>
      <c r="D120" s="104"/>
      <c r="E120" s="105"/>
      <c r="F120" s="106"/>
      <c r="G120" s="106"/>
      <c r="H120" s="104"/>
      <c r="I120" s="104"/>
      <c r="J120" s="104"/>
      <c r="K120" s="104"/>
      <c r="L120" s="104"/>
      <c r="M120" s="104"/>
      <c r="N120" s="104"/>
      <c r="O120" s="104"/>
      <c r="P120" s="104"/>
      <c r="Q120" s="104"/>
    </row>
    <row r="121" spans="1:17" s="98" customFormat="1" ht="18.95" customHeight="1" x14ac:dyDescent="0.25">
      <c r="A121"/>
      <c r="B121"/>
      <c r="C121"/>
      <c r="D121" s="104"/>
      <c r="E121" s="105"/>
      <c r="F121" s="106"/>
      <c r="G121" s="106"/>
      <c r="H121" s="104"/>
      <c r="I121" s="104"/>
      <c r="J121" s="104"/>
      <c r="K121" s="104"/>
      <c r="L121" s="104"/>
      <c r="M121" s="104"/>
      <c r="N121" s="104"/>
      <c r="O121" s="104"/>
      <c r="P121" s="104"/>
      <c r="Q121" s="104"/>
    </row>
    <row r="122" spans="1:17" s="98" customFormat="1" ht="18.95" customHeight="1" x14ac:dyDescent="0.25">
      <c r="A122"/>
      <c r="B122"/>
      <c r="C122"/>
      <c r="D122" s="104"/>
      <c r="E122" s="105"/>
      <c r="F122" s="106"/>
      <c r="G122" s="106"/>
      <c r="H122" s="104"/>
      <c r="I122" s="104"/>
      <c r="J122" s="104"/>
      <c r="K122" s="104"/>
      <c r="L122" s="104"/>
      <c r="M122" s="104"/>
      <c r="N122" s="104"/>
      <c r="O122" s="104"/>
      <c r="P122" s="104"/>
      <c r="Q122" s="104"/>
    </row>
    <row r="123" spans="1:17" s="98" customFormat="1" ht="18.95" customHeight="1" x14ac:dyDescent="0.25">
      <c r="A123"/>
      <c r="B123"/>
      <c r="C123"/>
      <c r="D123" s="104"/>
      <c r="E123" s="105"/>
      <c r="F123" s="106"/>
      <c r="G123" s="106"/>
      <c r="H123" s="104"/>
      <c r="I123" s="104"/>
      <c r="J123" s="104"/>
      <c r="K123" s="104"/>
      <c r="L123" s="104"/>
      <c r="M123" s="104"/>
      <c r="N123" s="104"/>
      <c r="O123" s="104"/>
      <c r="P123" s="104"/>
      <c r="Q123" s="104"/>
    </row>
    <row r="124" spans="1:17" s="98" customFormat="1" ht="18.95" customHeight="1" x14ac:dyDescent="0.25">
      <c r="A124"/>
      <c r="B124"/>
      <c r="C124"/>
      <c r="D124" s="104"/>
      <c r="E124" s="105"/>
      <c r="F124" s="106"/>
      <c r="G124" s="106"/>
      <c r="H124" s="104"/>
      <c r="I124" s="104"/>
      <c r="J124" s="104"/>
      <c r="K124" s="104"/>
      <c r="L124" s="104"/>
      <c r="M124" s="104"/>
      <c r="N124" s="104"/>
      <c r="O124" s="104"/>
      <c r="P124" s="104"/>
      <c r="Q124" s="104"/>
    </row>
    <row r="125" spans="1:17" s="98" customFormat="1" ht="18.95" customHeight="1" x14ac:dyDescent="0.25">
      <c r="A125"/>
      <c r="B125"/>
      <c r="C125"/>
      <c r="D125" s="104"/>
      <c r="E125" s="105"/>
      <c r="F125" s="106"/>
      <c r="G125" s="106"/>
      <c r="H125" s="104"/>
      <c r="I125" s="104"/>
      <c r="J125" s="104"/>
      <c r="K125" s="104"/>
      <c r="L125" s="104"/>
      <c r="M125" s="104"/>
      <c r="N125" s="104"/>
      <c r="O125" s="104"/>
      <c r="P125" s="104"/>
      <c r="Q125" s="104"/>
    </row>
    <row r="126" spans="1:17" s="98" customFormat="1" ht="18.95" customHeight="1" x14ac:dyDescent="0.25">
      <c r="A126"/>
      <c r="B126"/>
      <c r="C126"/>
      <c r="D126" s="104"/>
      <c r="E126" s="105"/>
      <c r="F126" s="106"/>
      <c r="G126" s="106"/>
      <c r="H126" s="104"/>
      <c r="I126" s="104"/>
      <c r="J126" s="104"/>
      <c r="K126" s="104"/>
      <c r="L126" s="104"/>
      <c r="M126" s="104"/>
      <c r="N126" s="104"/>
      <c r="O126" s="104"/>
      <c r="P126" s="104"/>
      <c r="Q126" s="104"/>
    </row>
    <row r="127" spans="1:17" s="98" customFormat="1" ht="18.95" customHeight="1" x14ac:dyDescent="0.25">
      <c r="A127"/>
      <c r="B127"/>
      <c r="C127"/>
      <c r="D127" s="104"/>
      <c r="E127" s="105"/>
      <c r="F127" s="106"/>
      <c r="G127" s="106"/>
      <c r="H127" s="104"/>
      <c r="I127" s="104"/>
      <c r="J127" s="104"/>
      <c r="K127" s="104"/>
      <c r="L127" s="104"/>
      <c r="M127" s="104"/>
      <c r="N127" s="104"/>
      <c r="O127" s="104"/>
      <c r="P127" s="104"/>
      <c r="Q127" s="104"/>
    </row>
    <row r="128" spans="1:17" s="98" customFormat="1" ht="18.95" customHeight="1" x14ac:dyDescent="0.25">
      <c r="A128"/>
      <c r="B128"/>
      <c r="C128"/>
      <c r="D128" s="104"/>
      <c r="E128" s="105"/>
      <c r="F128" s="106"/>
      <c r="G128" s="106"/>
      <c r="H128" s="104"/>
      <c r="I128" s="104"/>
      <c r="J128" s="104"/>
      <c r="K128" s="104"/>
      <c r="L128" s="104"/>
      <c r="M128" s="104"/>
      <c r="N128" s="104"/>
      <c r="O128" s="104"/>
      <c r="P128" s="104"/>
      <c r="Q128" s="104"/>
    </row>
    <row r="129" spans="1:17" s="98" customFormat="1" ht="18.95" customHeight="1" x14ac:dyDescent="0.25">
      <c r="A129"/>
      <c r="B129"/>
      <c r="C129"/>
      <c r="D129" s="104"/>
      <c r="E129" s="105"/>
      <c r="F129" s="106"/>
      <c r="G129" s="106"/>
      <c r="H129" s="104"/>
      <c r="I129" s="104"/>
      <c r="J129" s="104"/>
      <c r="K129" s="104"/>
      <c r="L129" s="104"/>
      <c r="M129" s="104"/>
      <c r="N129" s="104"/>
      <c r="O129" s="104"/>
      <c r="P129" s="104"/>
      <c r="Q129" s="104"/>
    </row>
    <row r="130" spans="1:17" s="98" customFormat="1" ht="18.95" customHeight="1" x14ac:dyDescent="0.25">
      <c r="A130"/>
      <c r="B130"/>
      <c r="C130"/>
      <c r="D130" s="104"/>
      <c r="E130" s="105"/>
      <c r="F130" s="106"/>
      <c r="G130" s="106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</row>
    <row r="131" spans="1:17" s="98" customFormat="1" ht="18.95" customHeight="1" x14ac:dyDescent="0.25">
      <c r="A131"/>
      <c r="B131"/>
      <c r="C131"/>
      <c r="D131" s="104"/>
      <c r="E131" s="105"/>
      <c r="F131" s="106"/>
      <c r="G131" s="106"/>
      <c r="H131" s="104"/>
      <c r="I131" s="104"/>
      <c r="J131" s="104"/>
      <c r="K131" s="104"/>
      <c r="L131" s="104"/>
      <c r="M131" s="104"/>
      <c r="N131" s="104"/>
      <c r="O131" s="104"/>
      <c r="P131" s="104"/>
      <c r="Q131" s="104"/>
    </row>
    <row r="132" spans="1:17" s="98" customFormat="1" ht="18.95" customHeight="1" x14ac:dyDescent="0.25">
      <c r="A132"/>
      <c r="B132"/>
      <c r="C132"/>
      <c r="D132" s="104"/>
      <c r="E132" s="105"/>
      <c r="F132" s="106"/>
      <c r="G132" s="106"/>
      <c r="H132" s="104"/>
      <c r="I132" s="104"/>
      <c r="J132" s="104"/>
      <c r="K132" s="104"/>
      <c r="L132" s="104"/>
      <c r="M132" s="104"/>
      <c r="N132" s="104"/>
      <c r="O132" s="104"/>
      <c r="P132" s="104"/>
      <c r="Q132" s="104"/>
    </row>
    <row r="133" spans="1:17" s="98" customFormat="1" ht="18.95" customHeight="1" x14ac:dyDescent="0.25">
      <c r="A133"/>
      <c r="B133"/>
      <c r="C133"/>
      <c r="D133" s="104"/>
      <c r="E133" s="105"/>
      <c r="F133" s="106"/>
      <c r="G133" s="106"/>
      <c r="H133" s="104"/>
      <c r="I133" s="104"/>
      <c r="J133" s="104"/>
      <c r="K133" s="104"/>
      <c r="L133" s="104"/>
      <c r="M133" s="104"/>
      <c r="N133" s="104"/>
      <c r="O133" s="104"/>
      <c r="P133" s="104"/>
      <c r="Q133" s="104"/>
    </row>
    <row r="134" spans="1:17" s="98" customFormat="1" ht="18.95" customHeight="1" x14ac:dyDescent="0.25">
      <c r="A134"/>
      <c r="B134"/>
      <c r="C134"/>
      <c r="D134" s="104"/>
      <c r="E134" s="105"/>
      <c r="F134" s="106"/>
      <c r="G134" s="106"/>
      <c r="H134" s="104"/>
      <c r="I134" s="104"/>
      <c r="J134" s="104"/>
      <c r="K134" s="104"/>
      <c r="L134" s="104"/>
      <c r="M134" s="104"/>
      <c r="N134" s="104"/>
      <c r="O134" s="104"/>
      <c r="P134" s="104"/>
      <c r="Q134" s="104"/>
    </row>
  </sheetData>
  <conditionalFormatting sqref="A7:A8">
    <cfRule type="expression" dxfId="241" priority="18" stopIfTrue="1">
      <formula>$Q7&gt;=1</formula>
    </cfRule>
  </conditionalFormatting>
  <conditionalFormatting sqref="A9:D11">
    <cfRule type="expression" dxfId="240" priority="26" stopIfTrue="1">
      <formula>$Q9&gt;=1</formula>
    </cfRule>
  </conditionalFormatting>
  <conditionalFormatting sqref="E9:E11">
    <cfRule type="expression" dxfId="239" priority="22" stopIfTrue="1">
      <formula>AND(ROUNDDOWN(($A$4-E9)/365.25,0)&lt;=13,G9&lt;&gt;"OK")</formula>
    </cfRule>
    <cfRule type="expression" dxfId="238" priority="23" stopIfTrue="1">
      <formula>AND(ROUNDDOWN(($A$4-E9)/365.25,0)&lt;=14,G9&lt;&gt;"OK")</formula>
    </cfRule>
    <cfRule type="expression" dxfId="237" priority="24" stopIfTrue="1">
      <formula>AND(ROUNDDOWN(($A$4-E9)/365.25,0)&lt;=17,G9&lt;&gt;"OK")</formula>
    </cfRule>
  </conditionalFormatting>
  <conditionalFormatting sqref="J7:J11">
    <cfRule type="cellIs" dxfId="236" priority="21" stopIfTrue="1" operator="equal">
      <formula>"Z"</formula>
    </cfRule>
  </conditionalFormatting>
  <conditionalFormatting sqref="C8">
    <cfRule type="expression" dxfId="235" priority="2" stopIfTrue="1">
      <formula>$Q9&gt;=1</formula>
    </cfRule>
  </conditionalFormatting>
  <conditionalFormatting sqref="B8 D8">
    <cfRule type="expression" dxfId="234" priority="12" stopIfTrue="1">
      <formula>$Q8&gt;=1</formula>
    </cfRule>
  </conditionalFormatting>
  <conditionalFormatting sqref="E8">
    <cfRule type="expression" dxfId="233" priority="6" stopIfTrue="1">
      <formula>AND(ROUNDDOWN(($A$4-E8)/365.25,0)&lt;=13,G8&lt;&gt;"OK")</formula>
    </cfRule>
    <cfRule type="expression" dxfId="232" priority="7" stopIfTrue="1">
      <formula>AND(ROUNDDOWN(($A$4-E8)/365.25,0)&lt;=14,G8&lt;&gt;"OK")</formula>
    </cfRule>
    <cfRule type="expression" dxfId="231" priority="8" stopIfTrue="1">
      <formula>AND(ROUNDDOWN(($A$4-E8)/365.25,0)&lt;=17,G8&lt;&gt;"OK")</formula>
    </cfRule>
    <cfRule type="expression" dxfId="230" priority="9" stopIfTrue="1">
      <formula>AND(ROUNDDOWN(($A$4-E8)/365.25,0)&lt;=13,G8&lt;&gt;"OK")</formula>
    </cfRule>
    <cfRule type="expression" dxfId="229" priority="10" stopIfTrue="1">
      <formula>AND(ROUNDDOWN(($A$4-E8)/365.25,0)&lt;=14,G8&lt;&gt;"OK")</formula>
    </cfRule>
    <cfRule type="expression" dxfId="228" priority="11" stopIfTrue="1">
      <formula>AND(ROUNDDOWN(($A$4-E8)/365.25,0)&lt;=17,G8&lt;&gt;"OK")</formula>
    </cfRule>
  </conditionalFormatting>
  <conditionalFormatting sqref="E7:E8">
    <cfRule type="expression" dxfId="227" priority="3" stopIfTrue="1">
      <formula>AND(ROUNDDOWN(($A$4-E7)/365.25,0)&lt;=13,G7&lt;&gt;"OK")</formula>
    </cfRule>
    <cfRule type="expression" dxfId="226" priority="4" stopIfTrue="1">
      <formula>AND(ROUNDDOWN(($A$4-E7)/365.25,0)&lt;=14,G7&lt;&gt;"OK")</formula>
    </cfRule>
    <cfRule type="expression" dxfId="225" priority="5" stopIfTrue="1">
      <formula>AND(ROUNDDOWN(($A$4-E7)/365.25,0)&lt;=17,G7&lt;&gt;"OK")</formula>
    </cfRule>
  </conditionalFormatting>
  <conditionalFormatting sqref="E8">
    <cfRule type="expression" dxfId="224" priority="13" stopIfTrue="1">
      <formula>AND(ROUNDDOWN(($A$4-E8)/365.25,0)&lt;=13,G8&lt;&gt;"OK")</formula>
    </cfRule>
    <cfRule type="expression" dxfId="223" priority="14" stopIfTrue="1">
      <formula>AND(ROUNDDOWN(($A$4-E8)/365.25,0)&lt;=14,G8&lt;&gt;"OK")</formula>
    </cfRule>
    <cfRule type="expression" dxfId="222" priority="15" stopIfTrue="1">
      <formula>AND(ROUNDDOWN(($A$4-E8)/365.25,0)&lt;=17,G8&lt;&gt;"OK")</formula>
    </cfRule>
  </conditionalFormatting>
  <conditionalFormatting sqref="C7">
    <cfRule type="expression" dxfId="221" priority="16" stopIfTrue="1">
      <formula>$Q8&gt;=1</formula>
    </cfRule>
  </conditionalFormatting>
  <conditionalFormatting sqref="B7 D7">
    <cfRule type="expression" dxfId="220" priority="17" stopIfTrue="1">
      <formula>$Q19&gt;=1</formula>
    </cfRule>
  </conditionalFormatting>
  <conditionalFormatting sqref="C2">
    <cfRule type="expression" dxfId="219" priority="1" stopIfTrue="1">
      <formula>$Q3&gt;=1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3" name="Button 1">
              <controlPr defaultSize="0" print="0" autoFill="0" autoPict="0" macro="[1]!egyeni_fotabla_sorsolasi_ranglista">
                <anchor moveWithCells="1" sizeWithCells="1">
                  <from>
                    <xdr:col>7</xdr:col>
                    <xdr:colOff>200025</xdr:colOff>
                    <xdr:row>0</xdr:row>
                    <xdr:rowOff>238125</xdr:rowOff>
                  </from>
                  <to>
                    <xdr:col>14</xdr:col>
                    <xdr:colOff>123825</xdr:colOff>
                    <xdr:row>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K41"/>
  <sheetViews>
    <sheetView workbookViewId="0">
      <selection activeCell="L21" sqref="L21"/>
    </sheetView>
  </sheetViews>
  <sheetFormatPr defaultRowHeight="15" x14ac:dyDescent="0.25"/>
  <cols>
    <col min="1" max="1" width="5.42578125" customWidth="1"/>
    <col min="2" max="2" width="4.42578125" customWidth="1"/>
    <col min="3" max="3" width="8.28515625" customWidth="1"/>
    <col min="4" max="4" width="7.140625" customWidth="1"/>
    <col min="5" max="5" width="9.28515625" customWidth="1"/>
    <col min="6" max="6" width="7.140625" customWidth="1"/>
    <col min="7" max="7" width="9.28515625" customWidth="1"/>
    <col min="8" max="8" width="7.140625" customWidth="1"/>
    <col min="9" max="9" width="9.28515625" customWidth="1"/>
    <col min="10" max="10" width="8.42578125" customWidth="1"/>
    <col min="11" max="13" width="8.5703125" customWidth="1"/>
    <col min="15" max="15" width="5.5703125" customWidth="1"/>
    <col min="16" max="16" width="4.5703125" customWidth="1"/>
    <col min="17" max="17" width="11.7109375" customWidth="1"/>
    <col min="25" max="25" width="10.28515625" hidden="1" customWidth="1"/>
    <col min="26" max="37" width="0" hidden="1" customWidth="1"/>
    <col min="257" max="257" width="5.42578125" customWidth="1"/>
    <col min="258" max="258" width="4.42578125" customWidth="1"/>
    <col min="259" max="259" width="8.28515625" customWidth="1"/>
    <col min="260" max="260" width="7.140625" customWidth="1"/>
    <col min="261" max="261" width="9.28515625" customWidth="1"/>
    <col min="262" max="262" width="7.140625" customWidth="1"/>
    <col min="263" max="263" width="9.28515625" customWidth="1"/>
    <col min="264" max="264" width="7.140625" customWidth="1"/>
    <col min="265" max="265" width="9.28515625" customWidth="1"/>
    <col min="266" max="266" width="8.42578125" customWidth="1"/>
    <col min="267" max="269" width="8.5703125" customWidth="1"/>
    <col min="271" max="271" width="5.5703125" customWidth="1"/>
    <col min="272" max="272" width="4.5703125" customWidth="1"/>
    <col min="273" max="273" width="11.7109375" customWidth="1"/>
    <col min="281" max="293" width="0" hidden="1" customWidth="1"/>
    <col min="513" max="513" width="5.42578125" customWidth="1"/>
    <col min="514" max="514" width="4.42578125" customWidth="1"/>
    <col min="515" max="515" width="8.28515625" customWidth="1"/>
    <col min="516" max="516" width="7.140625" customWidth="1"/>
    <col min="517" max="517" width="9.28515625" customWidth="1"/>
    <col min="518" max="518" width="7.140625" customWidth="1"/>
    <col min="519" max="519" width="9.28515625" customWidth="1"/>
    <col min="520" max="520" width="7.140625" customWidth="1"/>
    <col min="521" max="521" width="9.28515625" customWidth="1"/>
    <col min="522" max="522" width="8.42578125" customWidth="1"/>
    <col min="523" max="525" width="8.5703125" customWidth="1"/>
    <col min="527" max="527" width="5.5703125" customWidth="1"/>
    <col min="528" max="528" width="4.5703125" customWidth="1"/>
    <col min="529" max="529" width="11.7109375" customWidth="1"/>
    <col min="537" max="549" width="0" hidden="1" customWidth="1"/>
    <col min="769" max="769" width="5.42578125" customWidth="1"/>
    <col min="770" max="770" width="4.42578125" customWidth="1"/>
    <col min="771" max="771" width="8.28515625" customWidth="1"/>
    <col min="772" max="772" width="7.140625" customWidth="1"/>
    <col min="773" max="773" width="9.28515625" customWidth="1"/>
    <col min="774" max="774" width="7.140625" customWidth="1"/>
    <col min="775" max="775" width="9.28515625" customWidth="1"/>
    <col min="776" max="776" width="7.140625" customWidth="1"/>
    <col min="777" max="777" width="9.28515625" customWidth="1"/>
    <col min="778" max="778" width="8.42578125" customWidth="1"/>
    <col min="779" max="781" width="8.5703125" customWidth="1"/>
    <col min="783" max="783" width="5.5703125" customWidth="1"/>
    <col min="784" max="784" width="4.5703125" customWidth="1"/>
    <col min="785" max="785" width="11.7109375" customWidth="1"/>
    <col min="793" max="805" width="0" hidden="1" customWidth="1"/>
    <col min="1025" max="1025" width="5.42578125" customWidth="1"/>
    <col min="1026" max="1026" width="4.42578125" customWidth="1"/>
    <col min="1027" max="1027" width="8.28515625" customWidth="1"/>
    <col min="1028" max="1028" width="7.140625" customWidth="1"/>
    <col min="1029" max="1029" width="9.28515625" customWidth="1"/>
    <col min="1030" max="1030" width="7.140625" customWidth="1"/>
    <col min="1031" max="1031" width="9.28515625" customWidth="1"/>
    <col min="1032" max="1032" width="7.140625" customWidth="1"/>
    <col min="1033" max="1033" width="9.28515625" customWidth="1"/>
    <col min="1034" max="1034" width="8.42578125" customWidth="1"/>
    <col min="1035" max="1037" width="8.5703125" customWidth="1"/>
    <col min="1039" max="1039" width="5.5703125" customWidth="1"/>
    <col min="1040" max="1040" width="4.5703125" customWidth="1"/>
    <col min="1041" max="1041" width="11.7109375" customWidth="1"/>
    <col min="1049" max="1061" width="0" hidden="1" customWidth="1"/>
    <col min="1281" max="1281" width="5.42578125" customWidth="1"/>
    <col min="1282" max="1282" width="4.42578125" customWidth="1"/>
    <col min="1283" max="1283" width="8.28515625" customWidth="1"/>
    <col min="1284" max="1284" width="7.140625" customWidth="1"/>
    <col min="1285" max="1285" width="9.28515625" customWidth="1"/>
    <col min="1286" max="1286" width="7.140625" customWidth="1"/>
    <col min="1287" max="1287" width="9.28515625" customWidth="1"/>
    <col min="1288" max="1288" width="7.140625" customWidth="1"/>
    <col min="1289" max="1289" width="9.28515625" customWidth="1"/>
    <col min="1290" max="1290" width="8.42578125" customWidth="1"/>
    <col min="1291" max="1293" width="8.5703125" customWidth="1"/>
    <col min="1295" max="1295" width="5.5703125" customWidth="1"/>
    <col min="1296" max="1296" width="4.5703125" customWidth="1"/>
    <col min="1297" max="1297" width="11.7109375" customWidth="1"/>
    <col min="1305" max="1317" width="0" hidden="1" customWidth="1"/>
    <col min="1537" max="1537" width="5.42578125" customWidth="1"/>
    <col min="1538" max="1538" width="4.42578125" customWidth="1"/>
    <col min="1539" max="1539" width="8.28515625" customWidth="1"/>
    <col min="1540" max="1540" width="7.140625" customWidth="1"/>
    <col min="1541" max="1541" width="9.28515625" customWidth="1"/>
    <col min="1542" max="1542" width="7.140625" customWidth="1"/>
    <col min="1543" max="1543" width="9.28515625" customWidth="1"/>
    <col min="1544" max="1544" width="7.140625" customWidth="1"/>
    <col min="1545" max="1545" width="9.28515625" customWidth="1"/>
    <col min="1546" max="1546" width="8.42578125" customWidth="1"/>
    <col min="1547" max="1549" width="8.5703125" customWidth="1"/>
    <col min="1551" max="1551" width="5.5703125" customWidth="1"/>
    <col min="1552" max="1552" width="4.5703125" customWidth="1"/>
    <col min="1553" max="1553" width="11.7109375" customWidth="1"/>
    <col min="1561" max="1573" width="0" hidden="1" customWidth="1"/>
    <col min="1793" max="1793" width="5.42578125" customWidth="1"/>
    <col min="1794" max="1794" width="4.42578125" customWidth="1"/>
    <col min="1795" max="1795" width="8.28515625" customWidth="1"/>
    <col min="1796" max="1796" width="7.140625" customWidth="1"/>
    <col min="1797" max="1797" width="9.28515625" customWidth="1"/>
    <col min="1798" max="1798" width="7.140625" customWidth="1"/>
    <col min="1799" max="1799" width="9.28515625" customWidth="1"/>
    <col min="1800" max="1800" width="7.140625" customWidth="1"/>
    <col min="1801" max="1801" width="9.28515625" customWidth="1"/>
    <col min="1802" max="1802" width="8.42578125" customWidth="1"/>
    <col min="1803" max="1805" width="8.5703125" customWidth="1"/>
    <col min="1807" max="1807" width="5.5703125" customWidth="1"/>
    <col min="1808" max="1808" width="4.5703125" customWidth="1"/>
    <col min="1809" max="1809" width="11.7109375" customWidth="1"/>
    <col min="1817" max="1829" width="0" hidden="1" customWidth="1"/>
    <col min="2049" max="2049" width="5.42578125" customWidth="1"/>
    <col min="2050" max="2050" width="4.42578125" customWidth="1"/>
    <col min="2051" max="2051" width="8.28515625" customWidth="1"/>
    <col min="2052" max="2052" width="7.140625" customWidth="1"/>
    <col min="2053" max="2053" width="9.28515625" customWidth="1"/>
    <col min="2054" max="2054" width="7.140625" customWidth="1"/>
    <col min="2055" max="2055" width="9.28515625" customWidth="1"/>
    <col min="2056" max="2056" width="7.140625" customWidth="1"/>
    <col min="2057" max="2057" width="9.28515625" customWidth="1"/>
    <col min="2058" max="2058" width="8.42578125" customWidth="1"/>
    <col min="2059" max="2061" width="8.5703125" customWidth="1"/>
    <col min="2063" max="2063" width="5.5703125" customWidth="1"/>
    <col min="2064" max="2064" width="4.5703125" customWidth="1"/>
    <col min="2065" max="2065" width="11.7109375" customWidth="1"/>
    <col min="2073" max="2085" width="0" hidden="1" customWidth="1"/>
    <col min="2305" max="2305" width="5.42578125" customWidth="1"/>
    <col min="2306" max="2306" width="4.42578125" customWidth="1"/>
    <col min="2307" max="2307" width="8.28515625" customWidth="1"/>
    <col min="2308" max="2308" width="7.140625" customWidth="1"/>
    <col min="2309" max="2309" width="9.28515625" customWidth="1"/>
    <col min="2310" max="2310" width="7.140625" customWidth="1"/>
    <col min="2311" max="2311" width="9.28515625" customWidth="1"/>
    <col min="2312" max="2312" width="7.140625" customWidth="1"/>
    <col min="2313" max="2313" width="9.28515625" customWidth="1"/>
    <col min="2314" max="2314" width="8.42578125" customWidth="1"/>
    <col min="2315" max="2317" width="8.5703125" customWidth="1"/>
    <col min="2319" max="2319" width="5.5703125" customWidth="1"/>
    <col min="2320" max="2320" width="4.5703125" customWidth="1"/>
    <col min="2321" max="2321" width="11.7109375" customWidth="1"/>
    <col min="2329" max="2341" width="0" hidden="1" customWidth="1"/>
    <col min="2561" max="2561" width="5.42578125" customWidth="1"/>
    <col min="2562" max="2562" width="4.42578125" customWidth="1"/>
    <col min="2563" max="2563" width="8.28515625" customWidth="1"/>
    <col min="2564" max="2564" width="7.140625" customWidth="1"/>
    <col min="2565" max="2565" width="9.28515625" customWidth="1"/>
    <col min="2566" max="2566" width="7.140625" customWidth="1"/>
    <col min="2567" max="2567" width="9.28515625" customWidth="1"/>
    <col min="2568" max="2568" width="7.140625" customWidth="1"/>
    <col min="2569" max="2569" width="9.28515625" customWidth="1"/>
    <col min="2570" max="2570" width="8.42578125" customWidth="1"/>
    <col min="2571" max="2573" width="8.5703125" customWidth="1"/>
    <col min="2575" max="2575" width="5.5703125" customWidth="1"/>
    <col min="2576" max="2576" width="4.5703125" customWidth="1"/>
    <col min="2577" max="2577" width="11.7109375" customWidth="1"/>
    <col min="2585" max="2597" width="0" hidden="1" customWidth="1"/>
    <col min="2817" max="2817" width="5.42578125" customWidth="1"/>
    <col min="2818" max="2818" width="4.42578125" customWidth="1"/>
    <col min="2819" max="2819" width="8.28515625" customWidth="1"/>
    <col min="2820" max="2820" width="7.140625" customWidth="1"/>
    <col min="2821" max="2821" width="9.28515625" customWidth="1"/>
    <col min="2822" max="2822" width="7.140625" customWidth="1"/>
    <col min="2823" max="2823" width="9.28515625" customWidth="1"/>
    <col min="2824" max="2824" width="7.140625" customWidth="1"/>
    <col min="2825" max="2825" width="9.28515625" customWidth="1"/>
    <col min="2826" max="2826" width="8.42578125" customWidth="1"/>
    <col min="2827" max="2829" width="8.5703125" customWidth="1"/>
    <col min="2831" max="2831" width="5.5703125" customWidth="1"/>
    <col min="2832" max="2832" width="4.5703125" customWidth="1"/>
    <col min="2833" max="2833" width="11.7109375" customWidth="1"/>
    <col min="2841" max="2853" width="0" hidden="1" customWidth="1"/>
    <col min="3073" max="3073" width="5.42578125" customWidth="1"/>
    <col min="3074" max="3074" width="4.42578125" customWidth="1"/>
    <col min="3075" max="3075" width="8.28515625" customWidth="1"/>
    <col min="3076" max="3076" width="7.140625" customWidth="1"/>
    <col min="3077" max="3077" width="9.28515625" customWidth="1"/>
    <col min="3078" max="3078" width="7.140625" customWidth="1"/>
    <col min="3079" max="3079" width="9.28515625" customWidth="1"/>
    <col min="3080" max="3080" width="7.140625" customWidth="1"/>
    <col min="3081" max="3081" width="9.28515625" customWidth="1"/>
    <col min="3082" max="3082" width="8.42578125" customWidth="1"/>
    <col min="3083" max="3085" width="8.5703125" customWidth="1"/>
    <col min="3087" max="3087" width="5.5703125" customWidth="1"/>
    <col min="3088" max="3088" width="4.5703125" customWidth="1"/>
    <col min="3089" max="3089" width="11.7109375" customWidth="1"/>
    <col min="3097" max="3109" width="0" hidden="1" customWidth="1"/>
    <col min="3329" max="3329" width="5.42578125" customWidth="1"/>
    <col min="3330" max="3330" width="4.42578125" customWidth="1"/>
    <col min="3331" max="3331" width="8.28515625" customWidth="1"/>
    <col min="3332" max="3332" width="7.140625" customWidth="1"/>
    <col min="3333" max="3333" width="9.28515625" customWidth="1"/>
    <col min="3334" max="3334" width="7.140625" customWidth="1"/>
    <col min="3335" max="3335" width="9.28515625" customWidth="1"/>
    <col min="3336" max="3336" width="7.140625" customWidth="1"/>
    <col min="3337" max="3337" width="9.28515625" customWidth="1"/>
    <col min="3338" max="3338" width="8.42578125" customWidth="1"/>
    <col min="3339" max="3341" width="8.5703125" customWidth="1"/>
    <col min="3343" max="3343" width="5.5703125" customWidth="1"/>
    <col min="3344" max="3344" width="4.5703125" customWidth="1"/>
    <col min="3345" max="3345" width="11.7109375" customWidth="1"/>
    <col min="3353" max="3365" width="0" hidden="1" customWidth="1"/>
    <col min="3585" max="3585" width="5.42578125" customWidth="1"/>
    <col min="3586" max="3586" width="4.42578125" customWidth="1"/>
    <col min="3587" max="3587" width="8.28515625" customWidth="1"/>
    <col min="3588" max="3588" width="7.140625" customWidth="1"/>
    <col min="3589" max="3589" width="9.28515625" customWidth="1"/>
    <col min="3590" max="3590" width="7.140625" customWidth="1"/>
    <col min="3591" max="3591" width="9.28515625" customWidth="1"/>
    <col min="3592" max="3592" width="7.140625" customWidth="1"/>
    <col min="3593" max="3593" width="9.28515625" customWidth="1"/>
    <col min="3594" max="3594" width="8.42578125" customWidth="1"/>
    <col min="3595" max="3597" width="8.5703125" customWidth="1"/>
    <col min="3599" max="3599" width="5.5703125" customWidth="1"/>
    <col min="3600" max="3600" width="4.5703125" customWidth="1"/>
    <col min="3601" max="3601" width="11.7109375" customWidth="1"/>
    <col min="3609" max="3621" width="0" hidden="1" customWidth="1"/>
    <col min="3841" max="3841" width="5.42578125" customWidth="1"/>
    <col min="3842" max="3842" width="4.42578125" customWidth="1"/>
    <col min="3843" max="3843" width="8.28515625" customWidth="1"/>
    <col min="3844" max="3844" width="7.140625" customWidth="1"/>
    <col min="3845" max="3845" width="9.28515625" customWidth="1"/>
    <col min="3846" max="3846" width="7.140625" customWidth="1"/>
    <col min="3847" max="3847" width="9.28515625" customWidth="1"/>
    <col min="3848" max="3848" width="7.140625" customWidth="1"/>
    <col min="3849" max="3849" width="9.28515625" customWidth="1"/>
    <col min="3850" max="3850" width="8.42578125" customWidth="1"/>
    <col min="3851" max="3853" width="8.5703125" customWidth="1"/>
    <col min="3855" max="3855" width="5.5703125" customWidth="1"/>
    <col min="3856" max="3856" width="4.5703125" customWidth="1"/>
    <col min="3857" max="3857" width="11.7109375" customWidth="1"/>
    <col min="3865" max="3877" width="0" hidden="1" customWidth="1"/>
    <col min="4097" max="4097" width="5.42578125" customWidth="1"/>
    <col min="4098" max="4098" width="4.42578125" customWidth="1"/>
    <col min="4099" max="4099" width="8.28515625" customWidth="1"/>
    <col min="4100" max="4100" width="7.140625" customWidth="1"/>
    <col min="4101" max="4101" width="9.28515625" customWidth="1"/>
    <col min="4102" max="4102" width="7.140625" customWidth="1"/>
    <col min="4103" max="4103" width="9.28515625" customWidth="1"/>
    <col min="4104" max="4104" width="7.140625" customWidth="1"/>
    <col min="4105" max="4105" width="9.28515625" customWidth="1"/>
    <col min="4106" max="4106" width="8.42578125" customWidth="1"/>
    <col min="4107" max="4109" width="8.5703125" customWidth="1"/>
    <col min="4111" max="4111" width="5.5703125" customWidth="1"/>
    <col min="4112" max="4112" width="4.5703125" customWidth="1"/>
    <col min="4113" max="4113" width="11.7109375" customWidth="1"/>
    <col min="4121" max="4133" width="0" hidden="1" customWidth="1"/>
    <col min="4353" max="4353" width="5.42578125" customWidth="1"/>
    <col min="4354" max="4354" width="4.42578125" customWidth="1"/>
    <col min="4355" max="4355" width="8.28515625" customWidth="1"/>
    <col min="4356" max="4356" width="7.140625" customWidth="1"/>
    <col min="4357" max="4357" width="9.28515625" customWidth="1"/>
    <col min="4358" max="4358" width="7.140625" customWidth="1"/>
    <col min="4359" max="4359" width="9.28515625" customWidth="1"/>
    <col min="4360" max="4360" width="7.140625" customWidth="1"/>
    <col min="4361" max="4361" width="9.28515625" customWidth="1"/>
    <col min="4362" max="4362" width="8.42578125" customWidth="1"/>
    <col min="4363" max="4365" width="8.5703125" customWidth="1"/>
    <col min="4367" max="4367" width="5.5703125" customWidth="1"/>
    <col min="4368" max="4368" width="4.5703125" customWidth="1"/>
    <col min="4369" max="4369" width="11.7109375" customWidth="1"/>
    <col min="4377" max="4389" width="0" hidden="1" customWidth="1"/>
    <col min="4609" max="4609" width="5.42578125" customWidth="1"/>
    <col min="4610" max="4610" width="4.42578125" customWidth="1"/>
    <col min="4611" max="4611" width="8.28515625" customWidth="1"/>
    <col min="4612" max="4612" width="7.140625" customWidth="1"/>
    <col min="4613" max="4613" width="9.28515625" customWidth="1"/>
    <col min="4614" max="4614" width="7.140625" customWidth="1"/>
    <col min="4615" max="4615" width="9.28515625" customWidth="1"/>
    <col min="4616" max="4616" width="7.140625" customWidth="1"/>
    <col min="4617" max="4617" width="9.28515625" customWidth="1"/>
    <col min="4618" max="4618" width="8.42578125" customWidth="1"/>
    <col min="4619" max="4621" width="8.5703125" customWidth="1"/>
    <col min="4623" max="4623" width="5.5703125" customWidth="1"/>
    <col min="4624" max="4624" width="4.5703125" customWidth="1"/>
    <col min="4625" max="4625" width="11.7109375" customWidth="1"/>
    <col min="4633" max="4645" width="0" hidden="1" customWidth="1"/>
    <col min="4865" max="4865" width="5.42578125" customWidth="1"/>
    <col min="4866" max="4866" width="4.42578125" customWidth="1"/>
    <col min="4867" max="4867" width="8.28515625" customWidth="1"/>
    <col min="4868" max="4868" width="7.140625" customWidth="1"/>
    <col min="4869" max="4869" width="9.28515625" customWidth="1"/>
    <col min="4870" max="4870" width="7.140625" customWidth="1"/>
    <col min="4871" max="4871" width="9.28515625" customWidth="1"/>
    <col min="4872" max="4872" width="7.140625" customWidth="1"/>
    <col min="4873" max="4873" width="9.28515625" customWidth="1"/>
    <col min="4874" max="4874" width="8.42578125" customWidth="1"/>
    <col min="4875" max="4877" width="8.5703125" customWidth="1"/>
    <col min="4879" max="4879" width="5.5703125" customWidth="1"/>
    <col min="4880" max="4880" width="4.5703125" customWidth="1"/>
    <col min="4881" max="4881" width="11.7109375" customWidth="1"/>
    <col min="4889" max="4901" width="0" hidden="1" customWidth="1"/>
    <col min="5121" max="5121" width="5.42578125" customWidth="1"/>
    <col min="5122" max="5122" width="4.42578125" customWidth="1"/>
    <col min="5123" max="5123" width="8.28515625" customWidth="1"/>
    <col min="5124" max="5124" width="7.140625" customWidth="1"/>
    <col min="5125" max="5125" width="9.28515625" customWidth="1"/>
    <col min="5126" max="5126" width="7.140625" customWidth="1"/>
    <col min="5127" max="5127" width="9.28515625" customWidth="1"/>
    <col min="5128" max="5128" width="7.140625" customWidth="1"/>
    <col min="5129" max="5129" width="9.28515625" customWidth="1"/>
    <col min="5130" max="5130" width="8.42578125" customWidth="1"/>
    <col min="5131" max="5133" width="8.5703125" customWidth="1"/>
    <col min="5135" max="5135" width="5.5703125" customWidth="1"/>
    <col min="5136" max="5136" width="4.5703125" customWidth="1"/>
    <col min="5137" max="5137" width="11.7109375" customWidth="1"/>
    <col min="5145" max="5157" width="0" hidden="1" customWidth="1"/>
    <col min="5377" max="5377" width="5.42578125" customWidth="1"/>
    <col min="5378" max="5378" width="4.42578125" customWidth="1"/>
    <col min="5379" max="5379" width="8.28515625" customWidth="1"/>
    <col min="5380" max="5380" width="7.140625" customWidth="1"/>
    <col min="5381" max="5381" width="9.28515625" customWidth="1"/>
    <col min="5382" max="5382" width="7.140625" customWidth="1"/>
    <col min="5383" max="5383" width="9.28515625" customWidth="1"/>
    <col min="5384" max="5384" width="7.140625" customWidth="1"/>
    <col min="5385" max="5385" width="9.28515625" customWidth="1"/>
    <col min="5386" max="5386" width="8.42578125" customWidth="1"/>
    <col min="5387" max="5389" width="8.5703125" customWidth="1"/>
    <col min="5391" max="5391" width="5.5703125" customWidth="1"/>
    <col min="5392" max="5392" width="4.5703125" customWidth="1"/>
    <col min="5393" max="5393" width="11.7109375" customWidth="1"/>
    <col min="5401" max="5413" width="0" hidden="1" customWidth="1"/>
    <col min="5633" max="5633" width="5.42578125" customWidth="1"/>
    <col min="5634" max="5634" width="4.42578125" customWidth="1"/>
    <col min="5635" max="5635" width="8.28515625" customWidth="1"/>
    <col min="5636" max="5636" width="7.140625" customWidth="1"/>
    <col min="5637" max="5637" width="9.28515625" customWidth="1"/>
    <col min="5638" max="5638" width="7.140625" customWidth="1"/>
    <col min="5639" max="5639" width="9.28515625" customWidth="1"/>
    <col min="5640" max="5640" width="7.140625" customWidth="1"/>
    <col min="5641" max="5641" width="9.28515625" customWidth="1"/>
    <col min="5642" max="5642" width="8.42578125" customWidth="1"/>
    <col min="5643" max="5645" width="8.5703125" customWidth="1"/>
    <col min="5647" max="5647" width="5.5703125" customWidth="1"/>
    <col min="5648" max="5648" width="4.5703125" customWidth="1"/>
    <col min="5649" max="5649" width="11.7109375" customWidth="1"/>
    <col min="5657" max="5669" width="0" hidden="1" customWidth="1"/>
    <col min="5889" max="5889" width="5.42578125" customWidth="1"/>
    <col min="5890" max="5890" width="4.42578125" customWidth="1"/>
    <col min="5891" max="5891" width="8.28515625" customWidth="1"/>
    <col min="5892" max="5892" width="7.140625" customWidth="1"/>
    <col min="5893" max="5893" width="9.28515625" customWidth="1"/>
    <col min="5894" max="5894" width="7.140625" customWidth="1"/>
    <col min="5895" max="5895" width="9.28515625" customWidth="1"/>
    <col min="5896" max="5896" width="7.140625" customWidth="1"/>
    <col min="5897" max="5897" width="9.28515625" customWidth="1"/>
    <col min="5898" max="5898" width="8.42578125" customWidth="1"/>
    <col min="5899" max="5901" width="8.5703125" customWidth="1"/>
    <col min="5903" max="5903" width="5.5703125" customWidth="1"/>
    <col min="5904" max="5904" width="4.5703125" customWidth="1"/>
    <col min="5905" max="5905" width="11.7109375" customWidth="1"/>
    <col min="5913" max="5925" width="0" hidden="1" customWidth="1"/>
    <col min="6145" max="6145" width="5.42578125" customWidth="1"/>
    <col min="6146" max="6146" width="4.42578125" customWidth="1"/>
    <col min="6147" max="6147" width="8.28515625" customWidth="1"/>
    <col min="6148" max="6148" width="7.140625" customWidth="1"/>
    <col min="6149" max="6149" width="9.28515625" customWidth="1"/>
    <col min="6150" max="6150" width="7.140625" customWidth="1"/>
    <col min="6151" max="6151" width="9.28515625" customWidth="1"/>
    <col min="6152" max="6152" width="7.140625" customWidth="1"/>
    <col min="6153" max="6153" width="9.28515625" customWidth="1"/>
    <col min="6154" max="6154" width="8.42578125" customWidth="1"/>
    <col min="6155" max="6157" width="8.5703125" customWidth="1"/>
    <col min="6159" max="6159" width="5.5703125" customWidth="1"/>
    <col min="6160" max="6160" width="4.5703125" customWidth="1"/>
    <col min="6161" max="6161" width="11.7109375" customWidth="1"/>
    <col min="6169" max="6181" width="0" hidden="1" customWidth="1"/>
    <col min="6401" max="6401" width="5.42578125" customWidth="1"/>
    <col min="6402" max="6402" width="4.42578125" customWidth="1"/>
    <col min="6403" max="6403" width="8.28515625" customWidth="1"/>
    <col min="6404" max="6404" width="7.140625" customWidth="1"/>
    <col min="6405" max="6405" width="9.28515625" customWidth="1"/>
    <col min="6406" max="6406" width="7.140625" customWidth="1"/>
    <col min="6407" max="6407" width="9.28515625" customWidth="1"/>
    <col min="6408" max="6408" width="7.140625" customWidth="1"/>
    <col min="6409" max="6409" width="9.28515625" customWidth="1"/>
    <col min="6410" max="6410" width="8.42578125" customWidth="1"/>
    <col min="6411" max="6413" width="8.5703125" customWidth="1"/>
    <col min="6415" max="6415" width="5.5703125" customWidth="1"/>
    <col min="6416" max="6416" width="4.5703125" customWidth="1"/>
    <col min="6417" max="6417" width="11.7109375" customWidth="1"/>
    <col min="6425" max="6437" width="0" hidden="1" customWidth="1"/>
    <col min="6657" max="6657" width="5.42578125" customWidth="1"/>
    <col min="6658" max="6658" width="4.42578125" customWidth="1"/>
    <col min="6659" max="6659" width="8.28515625" customWidth="1"/>
    <col min="6660" max="6660" width="7.140625" customWidth="1"/>
    <col min="6661" max="6661" width="9.28515625" customWidth="1"/>
    <col min="6662" max="6662" width="7.140625" customWidth="1"/>
    <col min="6663" max="6663" width="9.28515625" customWidth="1"/>
    <col min="6664" max="6664" width="7.140625" customWidth="1"/>
    <col min="6665" max="6665" width="9.28515625" customWidth="1"/>
    <col min="6666" max="6666" width="8.42578125" customWidth="1"/>
    <col min="6667" max="6669" width="8.5703125" customWidth="1"/>
    <col min="6671" max="6671" width="5.5703125" customWidth="1"/>
    <col min="6672" max="6672" width="4.5703125" customWidth="1"/>
    <col min="6673" max="6673" width="11.7109375" customWidth="1"/>
    <col min="6681" max="6693" width="0" hidden="1" customWidth="1"/>
    <col min="6913" max="6913" width="5.42578125" customWidth="1"/>
    <col min="6914" max="6914" width="4.42578125" customWidth="1"/>
    <col min="6915" max="6915" width="8.28515625" customWidth="1"/>
    <col min="6916" max="6916" width="7.140625" customWidth="1"/>
    <col min="6917" max="6917" width="9.28515625" customWidth="1"/>
    <col min="6918" max="6918" width="7.140625" customWidth="1"/>
    <col min="6919" max="6919" width="9.28515625" customWidth="1"/>
    <col min="6920" max="6920" width="7.140625" customWidth="1"/>
    <col min="6921" max="6921" width="9.28515625" customWidth="1"/>
    <col min="6922" max="6922" width="8.42578125" customWidth="1"/>
    <col min="6923" max="6925" width="8.5703125" customWidth="1"/>
    <col min="6927" max="6927" width="5.5703125" customWidth="1"/>
    <col min="6928" max="6928" width="4.5703125" customWidth="1"/>
    <col min="6929" max="6929" width="11.7109375" customWidth="1"/>
    <col min="6937" max="6949" width="0" hidden="1" customWidth="1"/>
    <col min="7169" max="7169" width="5.42578125" customWidth="1"/>
    <col min="7170" max="7170" width="4.42578125" customWidth="1"/>
    <col min="7171" max="7171" width="8.28515625" customWidth="1"/>
    <col min="7172" max="7172" width="7.140625" customWidth="1"/>
    <col min="7173" max="7173" width="9.28515625" customWidth="1"/>
    <col min="7174" max="7174" width="7.140625" customWidth="1"/>
    <col min="7175" max="7175" width="9.28515625" customWidth="1"/>
    <col min="7176" max="7176" width="7.140625" customWidth="1"/>
    <col min="7177" max="7177" width="9.28515625" customWidth="1"/>
    <col min="7178" max="7178" width="8.42578125" customWidth="1"/>
    <col min="7179" max="7181" width="8.5703125" customWidth="1"/>
    <col min="7183" max="7183" width="5.5703125" customWidth="1"/>
    <col min="7184" max="7184" width="4.5703125" customWidth="1"/>
    <col min="7185" max="7185" width="11.7109375" customWidth="1"/>
    <col min="7193" max="7205" width="0" hidden="1" customWidth="1"/>
    <col min="7425" max="7425" width="5.42578125" customWidth="1"/>
    <col min="7426" max="7426" width="4.42578125" customWidth="1"/>
    <col min="7427" max="7427" width="8.28515625" customWidth="1"/>
    <col min="7428" max="7428" width="7.140625" customWidth="1"/>
    <col min="7429" max="7429" width="9.28515625" customWidth="1"/>
    <col min="7430" max="7430" width="7.140625" customWidth="1"/>
    <col min="7431" max="7431" width="9.28515625" customWidth="1"/>
    <col min="7432" max="7432" width="7.140625" customWidth="1"/>
    <col min="7433" max="7433" width="9.28515625" customWidth="1"/>
    <col min="7434" max="7434" width="8.42578125" customWidth="1"/>
    <col min="7435" max="7437" width="8.5703125" customWidth="1"/>
    <col min="7439" max="7439" width="5.5703125" customWidth="1"/>
    <col min="7440" max="7440" width="4.5703125" customWidth="1"/>
    <col min="7441" max="7441" width="11.7109375" customWidth="1"/>
    <col min="7449" max="7461" width="0" hidden="1" customWidth="1"/>
    <col min="7681" max="7681" width="5.42578125" customWidth="1"/>
    <col min="7682" max="7682" width="4.42578125" customWidth="1"/>
    <col min="7683" max="7683" width="8.28515625" customWidth="1"/>
    <col min="7684" max="7684" width="7.140625" customWidth="1"/>
    <col min="7685" max="7685" width="9.28515625" customWidth="1"/>
    <col min="7686" max="7686" width="7.140625" customWidth="1"/>
    <col min="7687" max="7687" width="9.28515625" customWidth="1"/>
    <col min="7688" max="7688" width="7.140625" customWidth="1"/>
    <col min="7689" max="7689" width="9.28515625" customWidth="1"/>
    <col min="7690" max="7690" width="8.42578125" customWidth="1"/>
    <col min="7691" max="7693" width="8.5703125" customWidth="1"/>
    <col min="7695" max="7695" width="5.5703125" customWidth="1"/>
    <col min="7696" max="7696" width="4.5703125" customWidth="1"/>
    <col min="7697" max="7697" width="11.7109375" customWidth="1"/>
    <col min="7705" max="7717" width="0" hidden="1" customWidth="1"/>
    <col min="7937" max="7937" width="5.42578125" customWidth="1"/>
    <col min="7938" max="7938" width="4.42578125" customWidth="1"/>
    <col min="7939" max="7939" width="8.28515625" customWidth="1"/>
    <col min="7940" max="7940" width="7.140625" customWidth="1"/>
    <col min="7941" max="7941" width="9.28515625" customWidth="1"/>
    <col min="7942" max="7942" width="7.140625" customWidth="1"/>
    <col min="7943" max="7943" width="9.28515625" customWidth="1"/>
    <col min="7944" max="7944" width="7.140625" customWidth="1"/>
    <col min="7945" max="7945" width="9.28515625" customWidth="1"/>
    <col min="7946" max="7946" width="8.42578125" customWidth="1"/>
    <col min="7947" max="7949" width="8.5703125" customWidth="1"/>
    <col min="7951" max="7951" width="5.5703125" customWidth="1"/>
    <col min="7952" max="7952" width="4.5703125" customWidth="1"/>
    <col min="7953" max="7953" width="11.7109375" customWidth="1"/>
    <col min="7961" max="7973" width="0" hidden="1" customWidth="1"/>
    <col min="8193" max="8193" width="5.42578125" customWidth="1"/>
    <col min="8194" max="8194" width="4.42578125" customWidth="1"/>
    <col min="8195" max="8195" width="8.28515625" customWidth="1"/>
    <col min="8196" max="8196" width="7.140625" customWidth="1"/>
    <col min="8197" max="8197" width="9.28515625" customWidth="1"/>
    <col min="8198" max="8198" width="7.140625" customWidth="1"/>
    <col min="8199" max="8199" width="9.28515625" customWidth="1"/>
    <col min="8200" max="8200" width="7.140625" customWidth="1"/>
    <col min="8201" max="8201" width="9.28515625" customWidth="1"/>
    <col min="8202" max="8202" width="8.42578125" customWidth="1"/>
    <col min="8203" max="8205" width="8.5703125" customWidth="1"/>
    <col min="8207" max="8207" width="5.5703125" customWidth="1"/>
    <col min="8208" max="8208" width="4.5703125" customWidth="1"/>
    <col min="8209" max="8209" width="11.7109375" customWidth="1"/>
    <col min="8217" max="8229" width="0" hidden="1" customWidth="1"/>
    <col min="8449" max="8449" width="5.42578125" customWidth="1"/>
    <col min="8450" max="8450" width="4.42578125" customWidth="1"/>
    <col min="8451" max="8451" width="8.28515625" customWidth="1"/>
    <col min="8452" max="8452" width="7.140625" customWidth="1"/>
    <col min="8453" max="8453" width="9.28515625" customWidth="1"/>
    <col min="8454" max="8454" width="7.140625" customWidth="1"/>
    <col min="8455" max="8455" width="9.28515625" customWidth="1"/>
    <col min="8456" max="8456" width="7.140625" customWidth="1"/>
    <col min="8457" max="8457" width="9.28515625" customWidth="1"/>
    <col min="8458" max="8458" width="8.42578125" customWidth="1"/>
    <col min="8459" max="8461" width="8.5703125" customWidth="1"/>
    <col min="8463" max="8463" width="5.5703125" customWidth="1"/>
    <col min="8464" max="8464" width="4.5703125" customWidth="1"/>
    <col min="8465" max="8465" width="11.7109375" customWidth="1"/>
    <col min="8473" max="8485" width="0" hidden="1" customWidth="1"/>
    <col min="8705" max="8705" width="5.42578125" customWidth="1"/>
    <col min="8706" max="8706" width="4.42578125" customWidth="1"/>
    <col min="8707" max="8707" width="8.28515625" customWidth="1"/>
    <col min="8708" max="8708" width="7.140625" customWidth="1"/>
    <col min="8709" max="8709" width="9.28515625" customWidth="1"/>
    <col min="8710" max="8710" width="7.140625" customWidth="1"/>
    <col min="8711" max="8711" width="9.28515625" customWidth="1"/>
    <col min="8712" max="8712" width="7.140625" customWidth="1"/>
    <col min="8713" max="8713" width="9.28515625" customWidth="1"/>
    <col min="8714" max="8714" width="8.42578125" customWidth="1"/>
    <col min="8715" max="8717" width="8.5703125" customWidth="1"/>
    <col min="8719" max="8719" width="5.5703125" customWidth="1"/>
    <col min="8720" max="8720" width="4.5703125" customWidth="1"/>
    <col min="8721" max="8721" width="11.7109375" customWidth="1"/>
    <col min="8729" max="8741" width="0" hidden="1" customWidth="1"/>
    <col min="8961" max="8961" width="5.42578125" customWidth="1"/>
    <col min="8962" max="8962" width="4.42578125" customWidth="1"/>
    <col min="8963" max="8963" width="8.28515625" customWidth="1"/>
    <col min="8964" max="8964" width="7.140625" customWidth="1"/>
    <col min="8965" max="8965" width="9.28515625" customWidth="1"/>
    <col min="8966" max="8966" width="7.140625" customWidth="1"/>
    <col min="8967" max="8967" width="9.28515625" customWidth="1"/>
    <col min="8968" max="8968" width="7.140625" customWidth="1"/>
    <col min="8969" max="8969" width="9.28515625" customWidth="1"/>
    <col min="8970" max="8970" width="8.42578125" customWidth="1"/>
    <col min="8971" max="8973" width="8.5703125" customWidth="1"/>
    <col min="8975" max="8975" width="5.5703125" customWidth="1"/>
    <col min="8976" max="8976" width="4.5703125" customWidth="1"/>
    <col min="8977" max="8977" width="11.7109375" customWidth="1"/>
    <col min="8985" max="8997" width="0" hidden="1" customWidth="1"/>
    <col min="9217" max="9217" width="5.42578125" customWidth="1"/>
    <col min="9218" max="9218" width="4.42578125" customWidth="1"/>
    <col min="9219" max="9219" width="8.28515625" customWidth="1"/>
    <col min="9220" max="9220" width="7.140625" customWidth="1"/>
    <col min="9221" max="9221" width="9.28515625" customWidth="1"/>
    <col min="9222" max="9222" width="7.140625" customWidth="1"/>
    <col min="9223" max="9223" width="9.28515625" customWidth="1"/>
    <col min="9224" max="9224" width="7.140625" customWidth="1"/>
    <col min="9225" max="9225" width="9.28515625" customWidth="1"/>
    <col min="9226" max="9226" width="8.42578125" customWidth="1"/>
    <col min="9227" max="9229" width="8.5703125" customWidth="1"/>
    <col min="9231" max="9231" width="5.5703125" customWidth="1"/>
    <col min="9232" max="9232" width="4.5703125" customWidth="1"/>
    <col min="9233" max="9233" width="11.7109375" customWidth="1"/>
    <col min="9241" max="9253" width="0" hidden="1" customWidth="1"/>
    <col min="9473" max="9473" width="5.42578125" customWidth="1"/>
    <col min="9474" max="9474" width="4.42578125" customWidth="1"/>
    <col min="9475" max="9475" width="8.28515625" customWidth="1"/>
    <col min="9476" max="9476" width="7.140625" customWidth="1"/>
    <col min="9477" max="9477" width="9.28515625" customWidth="1"/>
    <col min="9478" max="9478" width="7.140625" customWidth="1"/>
    <col min="9479" max="9479" width="9.28515625" customWidth="1"/>
    <col min="9480" max="9480" width="7.140625" customWidth="1"/>
    <col min="9481" max="9481" width="9.28515625" customWidth="1"/>
    <col min="9482" max="9482" width="8.42578125" customWidth="1"/>
    <col min="9483" max="9485" width="8.5703125" customWidth="1"/>
    <col min="9487" max="9487" width="5.5703125" customWidth="1"/>
    <col min="9488" max="9488" width="4.5703125" customWidth="1"/>
    <col min="9489" max="9489" width="11.7109375" customWidth="1"/>
    <col min="9497" max="9509" width="0" hidden="1" customWidth="1"/>
    <col min="9729" max="9729" width="5.42578125" customWidth="1"/>
    <col min="9730" max="9730" width="4.42578125" customWidth="1"/>
    <col min="9731" max="9731" width="8.28515625" customWidth="1"/>
    <col min="9732" max="9732" width="7.140625" customWidth="1"/>
    <col min="9733" max="9733" width="9.28515625" customWidth="1"/>
    <col min="9734" max="9734" width="7.140625" customWidth="1"/>
    <col min="9735" max="9735" width="9.28515625" customWidth="1"/>
    <col min="9736" max="9736" width="7.140625" customWidth="1"/>
    <col min="9737" max="9737" width="9.28515625" customWidth="1"/>
    <col min="9738" max="9738" width="8.42578125" customWidth="1"/>
    <col min="9739" max="9741" width="8.5703125" customWidth="1"/>
    <col min="9743" max="9743" width="5.5703125" customWidth="1"/>
    <col min="9744" max="9744" width="4.5703125" customWidth="1"/>
    <col min="9745" max="9745" width="11.7109375" customWidth="1"/>
    <col min="9753" max="9765" width="0" hidden="1" customWidth="1"/>
    <col min="9985" max="9985" width="5.42578125" customWidth="1"/>
    <col min="9986" max="9986" width="4.42578125" customWidth="1"/>
    <col min="9987" max="9987" width="8.28515625" customWidth="1"/>
    <col min="9988" max="9988" width="7.140625" customWidth="1"/>
    <col min="9989" max="9989" width="9.28515625" customWidth="1"/>
    <col min="9990" max="9990" width="7.140625" customWidth="1"/>
    <col min="9991" max="9991" width="9.28515625" customWidth="1"/>
    <col min="9992" max="9992" width="7.140625" customWidth="1"/>
    <col min="9993" max="9993" width="9.28515625" customWidth="1"/>
    <col min="9994" max="9994" width="8.42578125" customWidth="1"/>
    <col min="9995" max="9997" width="8.5703125" customWidth="1"/>
    <col min="9999" max="9999" width="5.5703125" customWidth="1"/>
    <col min="10000" max="10000" width="4.5703125" customWidth="1"/>
    <col min="10001" max="10001" width="11.7109375" customWidth="1"/>
    <col min="10009" max="10021" width="0" hidden="1" customWidth="1"/>
    <col min="10241" max="10241" width="5.42578125" customWidth="1"/>
    <col min="10242" max="10242" width="4.42578125" customWidth="1"/>
    <col min="10243" max="10243" width="8.28515625" customWidth="1"/>
    <col min="10244" max="10244" width="7.140625" customWidth="1"/>
    <col min="10245" max="10245" width="9.28515625" customWidth="1"/>
    <col min="10246" max="10246" width="7.140625" customWidth="1"/>
    <col min="10247" max="10247" width="9.28515625" customWidth="1"/>
    <col min="10248" max="10248" width="7.140625" customWidth="1"/>
    <col min="10249" max="10249" width="9.28515625" customWidth="1"/>
    <col min="10250" max="10250" width="8.42578125" customWidth="1"/>
    <col min="10251" max="10253" width="8.5703125" customWidth="1"/>
    <col min="10255" max="10255" width="5.5703125" customWidth="1"/>
    <col min="10256" max="10256" width="4.5703125" customWidth="1"/>
    <col min="10257" max="10257" width="11.7109375" customWidth="1"/>
    <col min="10265" max="10277" width="0" hidden="1" customWidth="1"/>
    <col min="10497" max="10497" width="5.42578125" customWidth="1"/>
    <col min="10498" max="10498" width="4.42578125" customWidth="1"/>
    <col min="10499" max="10499" width="8.28515625" customWidth="1"/>
    <col min="10500" max="10500" width="7.140625" customWidth="1"/>
    <col min="10501" max="10501" width="9.28515625" customWidth="1"/>
    <col min="10502" max="10502" width="7.140625" customWidth="1"/>
    <col min="10503" max="10503" width="9.28515625" customWidth="1"/>
    <col min="10504" max="10504" width="7.140625" customWidth="1"/>
    <col min="10505" max="10505" width="9.28515625" customWidth="1"/>
    <col min="10506" max="10506" width="8.42578125" customWidth="1"/>
    <col min="10507" max="10509" width="8.5703125" customWidth="1"/>
    <col min="10511" max="10511" width="5.5703125" customWidth="1"/>
    <col min="10512" max="10512" width="4.5703125" customWidth="1"/>
    <col min="10513" max="10513" width="11.7109375" customWidth="1"/>
    <col min="10521" max="10533" width="0" hidden="1" customWidth="1"/>
    <col min="10753" max="10753" width="5.42578125" customWidth="1"/>
    <col min="10754" max="10754" width="4.42578125" customWidth="1"/>
    <col min="10755" max="10755" width="8.28515625" customWidth="1"/>
    <col min="10756" max="10756" width="7.140625" customWidth="1"/>
    <col min="10757" max="10757" width="9.28515625" customWidth="1"/>
    <col min="10758" max="10758" width="7.140625" customWidth="1"/>
    <col min="10759" max="10759" width="9.28515625" customWidth="1"/>
    <col min="10760" max="10760" width="7.140625" customWidth="1"/>
    <col min="10761" max="10761" width="9.28515625" customWidth="1"/>
    <col min="10762" max="10762" width="8.42578125" customWidth="1"/>
    <col min="10763" max="10765" width="8.5703125" customWidth="1"/>
    <col min="10767" max="10767" width="5.5703125" customWidth="1"/>
    <col min="10768" max="10768" width="4.5703125" customWidth="1"/>
    <col min="10769" max="10769" width="11.7109375" customWidth="1"/>
    <col min="10777" max="10789" width="0" hidden="1" customWidth="1"/>
    <col min="11009" max="11009" width="5.42578125" customWidth="1"/>
    <col min="11010" max="11010" width="4.42578125" customWidth="1"/>
    <col min="11011" max="11011" width="8.28515625" customWidth="1"/>
    <col min="11012" max="11012" width="7.140625" customWidth="1"/>
    <col min="11013" max="11013" width="9.28515625" customWidth="1"/>
    <col min="11014" max="11014" width="7.140625" customWidth="1"/>
    <col min="11015" max="11015" width="9.28515625" customWidth="1"/>
    <col min="11016" max="11016" width="7.140625" customWidth="1"/>
    <col min="11017" max="11017" width="9.28515625" customWidth="1"/>
    <col min="11018" max="11018" width="8.42578125" customWidth="1"/>
    <col min="11019" max="11021" width="8.5703125" customWidth="1"/>
    <col min="11023" max="11023" width="5.5703125" customWidth="1"/>
    <col min="11024" max="11024" width="4.5703125" customWidth="1"/>
    <col min="11025" max="11025" width="11.7109375" customWidth="1"/>
    <col min="11033" max="11045" width="0" hidden="1" customWidth="1"/>
    <col min="11265" max="11265" width="5.42578125" customWidth="1"/>
    <col min="11266" max="11266" width="4.42578125" customWidth="1"/>
    <col min="11267" max="11267" width="8.28515625" customWidth="1"/>
    <col min="11268" max="11268" width="7.140625" customWidth="1"/>
    <col min="11269" max="11269" width="9.28515625" customWidth="1"/>
    <col min="11270" max="11270" width="7.140625" customWidth="1"/>
    <col min="11271" max="11271" width="9.28515625" customWidth="1"/>
    <col min="11272" max="11272" width="7.140625" customWidth="1"/>
    <col min="11273" max="11273" width="9.28515625" customWidth="1"/>
    <col min="11274" max="11274" width="8.42578125" customWidth="1"/>
    <col min="11275" max="11277" width="8.5703125" customWidth="1"/>
    <col min="11279" max="11279" width="5.5703125" customWidth="1"/>
    <col min="11280" max="11280" width="4.5703125" customWidth="1"/>
    <col min="11281" max="11281" width="11.7109375" customWidth="1"/>
    <col min="11289" max="11301" width="0" hidden="1" customWidth="1"/>
    <col min="11521" max="11521" width="5.42578125" customWidth="1"/>
    <col min="11522" max="11522" width="4.42578125" customWidth="1"/>
    <col min="11523" max="11523" width="8.28515625" customWidth="1"/>
    <col min="11524" max="11524" width="7.140625" customWidth="1"/>
    <col min="11525" max="11525" width="9.28515625" customWidth="1"/>
    <col min="11526" max="11526" width="7.140625" customWidth="1"/>
    <col min="11527" max="11527" width="9.28515625" customWidth="1"/>
    <col min="11528" max="11528" width="7.140625" customWidth="1"/>
    <col min="11529" max="11529" width="9.28515625" customWidth="1"/>
    <col min="11530" max="11530" width="8.42578125" customWidth="1"/>
    <col min="11531" max="11533" width="8.5703125" customWidth="1"/>
    <col min="11535" max="11535" width="5.5703125" customWidth="1"/>
    <col min="11536" max="11536" width="4.5703125" customWidth="1"/>
    <col min="11537" max="11537" width="11.7109375" customWidth="1"/>
    <col min="11545" max="11557" width="0" hidden="1" customWidth="1"/>
    <col min="11777" max="11777" width="5.42578125" customWidth="1"/>
    <col min="11778" max="11778" width="4.42578125" customWidth="1"/>
    <col min="11779" max="11779" width="8.28515625" customWidth="1"/>
    <col min="11780" max="11780" width="7.140625" customWidth="1"/>
    <col min="11781" max="11781" width="9.28515625" customWidth="1"/>
    <col min="11782" max="11782" width="7.140625" customWidth="1"/>
    <col min="11783" max="11783" width="9.28515625" customWidth="1"/>
    <col min="11784" max="11784" width="7.140625" customWidth="1"/>
    <col min="11785" max="11785" width="9.28515625" customWidth="1"/>
    <col min="11786" max="11786" width="8.42578125" customWidth="1"/>
    <col min="11787" max="11789" width="8.5703125" customWidth="1"/>
    <col min="11791" max="11791" width="5.5703125" customWidth="1"/>
    <col min="11792" max="11792" width="4.5703125" customWidth="1"/>
    <col min="11793" max="11793" width="11.7109375" customWidth="1"/>
    <col min="11801" max="11813" width="0" hidden="1" customWidth="1"/>
    <col min="12033" max="12033" width="5.42578125" customWidth="1"/>
    <col min="12034" max="12034" width="4.42578125" customWidth="1"/>
    <col min="12035" max="12035" width="8.28515625" customWidth="1"/>
    <col min="12036" max="12036" width="7.140625" customWidth="1"/>
    <col min="12037" max="12037" width="9.28515625" customWidth="1"/>
    <col min="12038" max="12038" width="7.140625" customWidth="1"/>
    <col min="12039" max="12039" width="9.28515625" customWidth="1"/>
    <col min="12040" max="12040" width="7.140625" customWidth="1"/>
    <col min="12041" max="12041" width="9.28515625" customWidth="1"/>
    <col min="12042" max="12042" width="8.42578125" customWidth="1"/>
    <col min="12043" max="12045" width="8.5703125" customWidth="1"/>
    <col min="12047" max="12047" width="5.5703125" customWidth="1"/>
    <col min="12048" max="12048" width="4.5703125" customWidth="1"/>
    <col min="12049" max="12049" width="11.7109375" customWidth="1"/>
    <col min="12057" max="12069" width="0" hidden="1" customWidth="1"/>
    <col min="12289" max="12289" width="5.42578125" customWidth="1"/>
    <col min="12290" max="12290" width="4.42578125" customWidth="1"/>
    <col min="12291" max="12291" width="8.28515625" customWidth="1"/>
    <col min="12292" max="12292" width="7.140625" customWidth="1"/>
    <col min="12293" max="12293" width="9.28515625" customWidth="1"/>
    <col min="12294" max="12294" width="7.140625" customWidth="1"/>
    <col min="12295" max="12295" width="9.28515625" customWidth="1"/>
    <col min="12296" max="12296" width="7.140625" customWidth="1"/>
    <col min="12297" max="12297" width="9.28515625" customWidth="1"/>
    <col min="12298" max="12298" width="8.42578125" customWidth="1"/>
    <col min="12299" max="12301" width="8.5703125" customWidth="1"/>
    <col min="12303" max="12303" width="5.5703125" customWidth="1"/>
    <col min="12304" max="12304" width="4.5703125" customWidth="1"/>
    <col min="12305" max="12305" width="11.7109375" customWidth="1"/>
    <col min="12313" max="12325" width="0" hidden="1" customWidth="1"/>
    <col min="12545" max="12545" width="5.42578125" customWidth="1"/>
    <col min="12546" max="12546" width="4.42578125" customWidth="1"/>
    <col min="12547" max="12547" width="8.28515625" customWidth="1"/>
    <col min="12548" max="12548" width="7.140625" customWidth="1"/>
    <col min="12549" max="12549" width="9.28515625" customWidth="1"/>
    <col min="12550" max="12550" width="7.140625" customWidth="1"/>
    <col min="12551" max="12551" width="9.28515625" customWidth="1"/>
    <col min="12552" max="12552" width="7.140625" customWidth="1"/>
    <col min="12553" max="12553" width="9.28515625" customWidth="1"/>
    <col min="12554" max="12554" width="8.42578125" customWidth="1"/>
    <col min="12555" max="12557" width="8.5703125" customWidth="1"/>
    <col min="12559" max="12559" width="5.5703125" customWidth="1"/>
    <col min="12560" max="12560" width="4.5703125" customWidth="1"/>
    <col min="12561" max="12561" width="11.7109375" customWidth="1"/>
    <col min="12569" max="12581" width="0" hidden="1" customWidth="1"/>
    <col min="12801" max="12801" width="5.42578125" customWidth="1"/>
    <col min="12802" max="12802" width="4.42578125" customWidth="1"/>
    <col min="12803" max="12803" width="8.28515625" customWidth="1"/>
    <col min="12804" max="12804" width="7.140625" customWidth="1"/>
    <col min="12805" max="12805" width="9.28515625" customWidth="1"/>
    <col min="12806" max="12806" width="7.140625" customWidth="1"/>
    <col min="12807" max="12807" width="9.28515625" customWidth="1"/>
    <col min="12808" max="12808" width="7.140625" customWidth="1"/>
    <col min="12809" max="12809" width="9.28515625" customWidth="1"/>
    <col min="12810" max="12810" width="8.42578125" customWidth="1"/>
    <col min="12811" max="12813" width="8.5703125" customWidth="1"/>
    <col min="12815" max="12815" width="5.5703125" customWidth="1"/>
    <col min="12816" max="12816" width="4.5703125" customWidth="1"/>
    <col min="12817" max="12817" width="11.7109375" customWidth="1"/>
    <col min="12825" max="12837" width="0" hidden="1" customWidth="1"/>
    <col min="13057" max="13057" width="5.42578125" customWidth="1"/>
    <col min="13058" max="13058" width="4.42578125" customWidth="1"/>
    <col min="13059" max="13059" width="8.28515625" customWidth="1"/>
    <col min="13060" max="13060" width="7.140625" customWidth="1"/>
    <col min="13061" max="13061" width="9.28515625" customWidth="1"/>
    <col min="13062" max="13062" width="7.140625" customWidth="1"/>
    <col min="13063" max="13063" width="9.28515625" customWidth="1"/>
    <col min="13064" max="13064" width="7.140625" customWidth="1"/>
    <col min="13065" max="13065" width="9.28515625" customWidth="1"/>
    <col min="13066" max="13066" width="8.42578125" customWidth="1"/>
    <col min="13067" max="13069" width="8.5703125" customWidth="1"/>
    <col min="13071" max="13071" width="5.5703125" customWidth="1"/>
    <col min="13072" max="13072" width="4.5703125" customWidth="1"/>
    <col min="13073" max="13073" width="11.7109375" customWidth="1"/>
    <col min="13081" max="13093" width="0" hidden="1" customWidth="1"/>
    <col min="13313" max="13313" width="5.42578125" customWidth="1"/>
    <col min="13314" max="13314" width="4.42578125" customWidth="1"/>
    <col min="13315" max="13315" width="8.28515625" customWidth="1"/>
    <col min="13316" max="13316" width="7.140625" customWidth="1"/>
    <col min="13317" max="13317" width="9.28515625" customWidth="1"/>
    <col min="13318" max="13318" width="7.140625" customWidth="1"/>
    <col min="13319" max="13319" width="9.28515625" customWidth="1"/>
    <col min="13320" max="13320" width="7.140625" customWidth="1"/>
    <col min="13321" max="13321" width="9.28515625" customWidth="1"/>
    <col min="13322" max="13322" width="8.42578125" customWidth="1"/>
    <col min="13323" max="13325" width="8.5703125" customWidth="1"/>
    <col min="13327" max="13327" width="5.5703125" customWidth="1"/>
    <col min="13328" max="13328" width="4.5703125" customWidth="1"/>
    <col min="13329" max="13329" width="11.7109375" customWidth="1"/>
    <col min="13337" max="13349" width="0" hidden="1" customWidth="1"/>
    <col min="13569" max="13569" width="5.42578125" customWidth="1"/>
    <col min="13570" max="13570" width="4.42578125" customWidth="1"/>
    <col min="13571" max="13571" width="8.28515625" customWidth="1"/>
    <col min="13572" max="13572" width="7.140625" customWidth="1"/>
    <col min="13573" max="13573" width="9.28515625" customWidth="1"/>
    <col min="13574" max="13574" width="7.140625" customWidth="1"/>
    <col min="13575" max="13575" width="9.28515625" customWidth="1"/>
    <col min="13576" max="13576" width="7.140625" customWidth="1"/>
    <col min="13577" max="13577" width="9.28515625" customWidth="1"/>
    <col min="13578" max="13578" width="8.42578125" customWidth="1"/>
    <col min="13579" max="13581" width="8.5703125" customWidth="1"/>
    <col min="13583" max="13583" width="5.5703125" customWidth="1"/>
    <col min="13584" max="13584" width="4.5703125" customWidth="1"/>
    <col min="13585" max="13585" width="11.7109375" customWidth="1"/>
    <col min="13593" max="13605" width="0" hidden="1" customWidth="1"/>
    <col min="13825" max="13825" width="5.42578125" customWidth="1"/>
    <col min="13826" max="13826" width="4.42578125" customWidth="1"/>
    <col min="13827" max="13827" width="8.28515625" customWidth="1"/>
    <col min="13828" max="13828" width="7.140625" customWidth="1"/>
    <col min="13829" max="13829" width="9.28515625" customWidth="1"/>
    <col min="13830" max="13830" width="7.140625" customWidth="1"/>
    <col min="13831" max="13831" width="9.28515625" customWidth="1"/>
    <col min="13832" max="13832" width="7.140625" customWidth="1"/>
    <col min="13833" max="13833" width="9.28515625" customWidth="1"/>
    <col min="13834" max="13834" width="8.42578125" customWidth="1"/>
    <col min="13835" max="13837" width="8.5703125" customWidth="1"/>
    <col min="13839" max="13839" width="5.5703125" customWidth="1"/>
    <col min="13840" max="13840" width="4.5703125" customWidth="1"/>
    <col min="13841" max="13841" width="11.7109375" customWidth="1"/>
    <col min="13849" max="13861" width="0" hidden="1" customWidth="1"/>
    <col min="14081" max="14081" width="5.42578125" customWidth="1"/>
    <col min="14082" max="14082" width="4.42578125" customWidth="1"/>
    <col min="14083" max="14083" width="8.28515625" customWidth="1"/>
    <col min="14084" max="14084" width="7.140625" customWidth="1"/>
    <col min="14085" max="14085" width="9.28515625" customWidth="1"/>
    <col min="14086" max="14086" width="7.140625" customWidth="1"/>
    <col min="14087" max="14087" width="9.28515625" customWidth="1"/>
    <col min="14088" max="14088" width="7.140625" customWidth="1"/>
    <col min="14089" max="14089" width="9.28515625" customWidth="1"/>
    <col min="14090" max="14090" width="8.42578125" customWidth="1"/>
    <col min="14091" max="14093" width="8.5703125" customWidth="1"/>
    <col min="14095" max="14095" width="5.5703125" customWidth="1"/>
    <col min="14096" max="14096" width="4.5703125" customWidth="1"/>
    <col min="14097" max="14097" width="11.7109375" customWidth="1"/>
    <col min="14105" max="14117" width="0" hidden="1" customWidth="1"/>
    <col min="14337" max="14337" width="5.42578125" customWidth="1"/>
    <col min="14338" max="14338" width="4.42578125" customWidth="1"/>
    <col min="14339" max="14339" width="8.28515625" customWidth="1"/>
    <col min="14340" max="14340" width="7.140625" customWidth="1"/>
    <col min="14341" max="14341" width="9.28515625" customWidth="1"/>
    <col min="14342" max="14342" width="7.140625" customWidth="1"/>
    <col min="14343" max="14343" width="9.28515625" customWidth="1"/>
    <col min="14344" max="14344" width="7.140625" customWidth="1"/>
    <col min="14345" max="14345" width="9.28515625" customWidth="1"/>
    <col min="14346" max="14346" width="8.42578125" customWidth="1"/>
    <col min="14347" max="14349" width="8.5703125" customWidth="1"/>
    <col min="14351" max="14351" width="5.5703125" customWidth="1"/>
    <col min="14352" max="14352" width="4.5703125" customWidth="1"/>
    <col min="14353" max="14353" width="11.7109375" customWidth="1"/>
    <col min="14361" max="14373" width="0" hidden="1" customWidth="1"/>
    <col min="14593" max="14593" width="5.42578125" customWidth="1"/>
    <col min="14594" max="14594" width="4.42578125" customWidth="1"/>
    <col min="14595" max="14595" width="8.28515625" customWidth="1"/>
    <col min="14596" max="14596" width="7.140625" customWidth="1"/>
    <col min="14597" max="14597" width="9.28515625" customWidth="1"/>
    <col min="14598" max="14598" width="7.140625" customWidth="1"/>
    <col min="14599" max="14599" width="9.28515625" customWidth="1"/>
    <col min="14600" max="14600" width="7.140625" customWidth="1"/>
    <col min="14601" max="14601" width="9.28515625" customWidth="1"/>
    <col min="14602" max="14602" width="8.42578125" customWidth="1"/>
    <col min="14603" max="14605" width="8.5703125" customWidth="1"/>
    <col min="14607" max="14607" width="5.5703125" customWidth="1"/>
    <col min="14608" max="14608" width="4.5703125" customWidth="1"/>
    <col min="14609" max="14609" width="11.7109375" customWidth="1"/>
    <col min="14617" max="14629" width="0" hidden="1" customWidth="1"/>
    <col min="14849" max="14849" width="5.42578125" customWidth="1"/>
    <col min="14850" max="14850" width="4.42578125" customWidth="1"/>
    <col min="14851" max="14851" width="8.28515625" customWidth="1"/>
    <col min="14852" max="14852" width="7.140625" customWidth="1"/>
    <col min="14853" max="14853" width="9.28515625" customWidth="1"/>
    <col min="14854" max="14854" width="7.140625" customWidth="1"/>
    <col min="14855" max="14855" width="9.28515625" customWidth="1"/>
    <col min="14856" max="14856" width="7.140625" customWidth="1"/>
    <col min="14857" max="14857" width="9.28515625" customWidth="1"/>
    <col min="14858" max="14858" width="8.42578125" customWidth="1"/>
    <col min="14859" max="14861" width="8.5703125" customWidth="1"/>
    <col min="14863" max="14863" width="5.5703125" customWidth="1"/>
    <col min="14864" max="14864" width="4.5703125" customWidth="1"/>
    <col min="14865" max="14865" width="11.7109375" customWidth="1"/>
    <col min="14873" max="14885" width="0" hidden="1" customWidth="1"/>
    <col min="15105" max="15105" width="5.42578125" customWidth="1"/>
    <col min="15106" max="15106" width="4.42578125" customWidth="1"/>
    <col min="15107" max="15107" width="8.28515625" customWidth="1"/>
    <col min="15108" max="15108" width="7.140625" customWidth="1"/>
    <col min="15109" max="15109" width="9.28515625" customWidth="1"/>
    <col min="15110" max="15110" width="7.140625" customWidth="1"/>
    <col min="15111" max="15111" width="9.28515625" customWidth="1"/>
    <col min="15112" max="15112" width="7.140625" customWidth="1"/>
    <col min="15113" max="15113" width="9.28515625" customWidth="1"/>
    <col min="15114" max="15114" width="8.42578125" customWidth="1"/>
    <col min="15115" max="15117" width="8.5703125" customWidth="1"/>
    <col min="15119" max="15119" width="5.5703125" customWidth="1"/>
    <col min="15120" max="15120" width="4.5703125" customWidth="1"/>
    <col min="15121" max="15121" width="11.7109375" customWidth="1"/>
    <col min="15129" max="15141" width="0" hidden="1" customWidth="1"/>
    <col min="15361" max="15361" width="5.42578125" customWidth="1"/>
    <col min="15362" max="15362" width="4.42578125" customWidth="1"/>
    <col min="15363" max="15363" width="8.28515625" customWidth="1"/>
    <col min="15364" max="15364" width="7.140625" customWidth="1"/>
    <col min="15365" max="15365" width="9.28515625" customWidth="1"/>
    <col min="15366" max="15366" width="7.140625" customWidth="1"/>
    <col min="15367" max="15367" width="9.28515625" customWidth="1"/>
    <col min="15368" max="15368" width="7.140625" customWidth="1"/>
    <col min="15369" max="15369" width="9.28515625" customWidth="1"/>
    <col min="15370" max="15370" width="8.42578125" customWidth="1"/>
    <col min="15371" max="15373" width="8.5703125" customWidth="1"/>
    <col min="15375" max="15375" width="5.5703125" customWidth="1"/>
    <col min="15376" max="15376" width="4.5703125" customWidth="1"/>
    <col min="15377" max="15377" width="11.7109375" customWidth="1"/>
    <col min="15385" max="15397" width="0" hidden="1" customWidth="1"/>
    <col min="15617" max="15617" width="5.42578125" customWidth="1"/>
    <col min="15618" max="15618" width="4.42578125" customWidth="1"/>
    <col min="15619" max="15619" width="8.28515625" customWidth="1"/>
    <col min="15620" max="15620" width="7.140625" customWidth="1"/>
    <col min="15621" max="15621" width="9.28515625" customWidth="1"/>
    <col min="15622" max="15622" width="7.140625" customWidth="1"/>
    <col min="15623" max="15623" width="9.28515625" customWidth="1"/>
    <col min="15624" max="15624" width="7.140625" customWidth="1"/>
    <col min="15625" max="15625" width="9.28515625" customWidth="1"/>
    <col min="15626" max="15626" width="8.42578125" customWidth="1"/>
    <col min="15627" max="15629" width="8.5703125" customWidth="1"/>
    <col min="15631" max="15631" width="5.5703125" customWidth="1"/>
    <col min="15632" max="15632" width="4.5703125" customWidth="1"/>
    <col min="15633" max="15633" width="11.7109375" customWidth="1"/>
    <col min="15641" max="15653" width="0" hidden="1" customWidth="1"/>
    <col min="15873" max="15873" width="5.42578125" customWidth="1"/>
    <col min="15874" max="15874" width="4.42578125" customWidth="1"/>
    <col min="15875" max="15875" width="8.28515625" customWidth="1"/>
    <col min="15876" max="15876" width="7.140625" customWidth="1"/>
    <col min="15877" max="15877" width="9.28515625" customWidth="1"/>
    <col min="15878" max="15878" width="7.140625" customWidth="1"/>
    <col min="15879" max="15879" width="9.28515625" customWidth="1"/>
    <col min="15880" max="15880" width="7.140625" customWidth="1"/>
    <col min="15881" max="15881" width="9.28515625" customWidth="1"/>
    <col min="15882" max="15882" width="8.42578125" customWidth="1"/>
    <col min="15883" max="15885" width="8.5703125" customWidth="1"/>
    <col min="15887" max="15887" width="5.5703125" customWidth="1"/>
    <col min="15888" max="15888" width="4.5703125" customWidth="1"/>
    <col min="15889" max="15889" width="11.7109375" customWidth="1"/>
    <col min="15897" max="15909" width="0" hidden="1" customWidth="1"/>
    <col min="16129" max="16129" width="5.42578125" customWidth="1"/>
    <col min="16130" max="16130" width="4.42578125" customWidth="1"/>
    <col min="16131" max="16131" width="8.28515625" customWidth="1"/>
    <col min="16132" max="16132" width="7.140625" customWidth="1"/>
    <col min="16133" max="16133" width="9.28515625" customWidth="1"/>
    <col min="16134" max="16134" width="7.140625" customWidth="1"/>
    <col min="16135" max="16135" width="9.28515625" customWidth="1"/>
    <col min="16136" max="16136" width="7.140625" customWidth="1"/>
    <col min="16137" max="16137" width="9.28515625" customWidth="1"/>
    <col min="16138" max="16138" width="8.42578125" customWidth="1"/>
    <col min="16139" max="16141" width="8.5703125" customWidth="1"/>
    <col min="16143" max="16143" width="5.5703125" customWidth="1"/>
    <col min="16144" max="16144" width="4.5703125" customWidth="1"/>
    <col min="16145" max="16145" width="11.7109375" customWidth="1"/>
    <col min="16153" max="16165" width="0" hidden="1" customWidth="1"/>
  </cols>
  <sheetData>
    <row r="1" spans="1:37" ht="26.25" x14ac:dyDescent="0.25">
      <c r="A1" s="364" t="s">
        <v>3</v>
      </c>
      <c r="B1" s="364"/>
      <c r="C1" s="364"/>
      <c r="D1" s="364"/>
      <c r="E1" s="364"/>
      <c r="F1" s="364"/>
      <c r="G1" s="107"/>
      <c r="H1" s="108" t="s">
        <v>20</v>
      </c>
      <c r="I1" s="109"/>
      <c r="J1" s="110"/>
      <c r="L1" s="111"/>
      <c r="M1" s="112"/>
      <c r="N1" s="113"/>
      <c r="O1" s="113" t="s">
        <v>47</v>
      </c>
      <c r="P1" s="113"/>
      <c r="Q1" s="114"/>
      <c r="R1" s="113"/>
      <c r="AB1" s="115" t="e">
        <f>IF(Y5=1,CONCATENATE(VLOOKUP(Y3,AA16:AH27,2)),CONCATENATE(VLOOKUP(Y3,AA2:AK13,2)))</f>
        <v>#N/A</v>
      </c>
      <c r="AC1" s="115" t="e">
        <f>IF(Y5=1,CONCATENATE(VLOOKUP(Y3,AA16:AK27,3)),CONCATENATE(VLOOKUP(Y3,AA2:AK13,3)))</f>
        <v>#N/A</v>
      </c>
      <c r="AD1" s="115" t="e">
        <f>IF(Y5=1,CONCATENATE(VLOOKUP(Y3,AA16:AK27,4)),CONCATENATE(VLOOKUP(Y3,AA2:AK13,4)))</f>
        <v>#N/A</v>
      </c>
      <c r="AE1" s="115" t="e">
        <f>IF(Y5=1,CONCATENATE(VLOOKUP(Y3,AA16:AK27,5)),CONCATENATE(VLOOKUP(Y3,AA2:AK13,5)))</f>
        <v>#N/A</v>
      </c>
      <c r="AF1" s="115" t="e">
        <f>IF(Y5=1,CONCATENATE(VLOOKUP(Y3,AA16:AK27,6)),CONCATENATE(VLOOKUP(Y3,AA2:AK13,6)))</f>
        <v>#N/A</v>
      </c>
      <c r="AG1" s="115" t="e">
        <f>IF(Y5=1,CONCATENATE(VLOOKUP(Y3,AA16:AK27,7)),CONCATENATE(VLOOKUP(Y3,AA2:AK13,7)))</f>
        <v>#N/A</v>
      </c>
      <c r="AH1" s="115" t="e">
        <f>IF(Y5=1,CONCATENATE(VLOOKUP(Y3,AA16:AK27,8)),CONCATENATE(VLOOKUP(Y3,AA2:AK13,8)))</f>
        <v>#N/A</v>
      </c>
      <c r="AI1" s="115" t="e">
        <f>IF(Y5=1,CONCATENATE(VLOOKUP(Y3,AA16:AK27,9)),CONCATENATE(VLOOKUP(Y3,AA2:AK13,9)))</f>
        <v>#N/A</v>
      </c>
      <c r="AJ1" s="115" t="e">
        <f>IF(Y5=1,CONCATENATE(VLOOKUP(Y3,AA16:AK27,10)),CONCATENATE(VLOOKUP(Y3,AA2:AK13,10)))</f>
        <v>#N/A</v>
      </c>
      <c r="AK1" s="115" t="e">
        <f>IF(Y5=1,CONCATENATE(VLOOKUP(Y3,AA16:AK27,11)),CONCATENATE(VLOOKUP(Y3,AA2:AK13,11)))</f>
        <v>#N/A</v>
      </c>
    </row>
    <row r="2" spans="1:37" x14ac:dyDescent="0.25">
      <c r="A2" s="116" t="s">
        <v>21</v>
      </c>
      <c r="B2" s="117"/>
      <c r="C2" s="117"/>
      <c r="D2" s="117"/>
      <c r="E2" s="259" t="s">
        <v>236</v>
      </c>
      <c r="F2" s="117"/>
      <c r="G2" s="118"/>
      <c r="H2" s="119"/>
      <c r="I2" s="119"/>
      <c r="J2" s="120"/>
      <c r="K2" s="111"/>
      <c r="L2" s="111"/>
      <c r="M2" s="111"/>
      <c r="N2" s="121"/>
      <c r="O2" s="122"/>
      <c r="P2" s="121"/>
      <c r="Q2" s="122"/>
      <c r="R2" s="121"/>
      <c r="Y2" s="123"/>
      <c r="Z2" s="124"/>
      <c r="AA2" s="124" t="s">
        <v>48</v>
      </c>
      <c r="AB2" s="125">
        <v>150</v>
      </c>
      <c r="AC2" s="125">
        <v>120</v>
      </c>
      <c r="AD2" s="125">
        <v>100</v>
      </c>
      <c r="AE2" s="125">
        <v>80</v>
      </c>
      <c r="AF2" s="125">
        <v>70</v>
      </c>
      <c r="AG2" s="125">
        <v>60</v>
      </c>
      <c r="AH2" s="125">
        <v>55</v>
      </c>
      <c r="AI2" s="125">
        <v>50</v>
      </c>
      <c r="AJ2" s="125">
        <v>45</v>
      </c>
      <c r="AK2" s="125">
        <v>40</v>
      </c>
    </row>
    <row r="3" spans="1:37" x14ac:dyDescent="0.25">
      <c r="A3" s="57" t="s">
        <v>25</v>
      </c>
      <c r="B3" s="57"/>
      <c r="C3" s="57"/>
      <c r="D3" s="57"/>
      <c r="E3" s="57" t="s">
        <v>10</v>
      </c>
      <c r="F3" s="57"/>
      <c r="G3" s="57"/>
      <c r="H3" s="57" t="s">
        <v>26</v>
      </c>
      <c r="I3" s="57"/>
      <c r="J3" s="126"/>
      <c r="K3" s="57"/>
      <c r="L3" s="127" t="s">
        <v>27</v>
      </c>
      <c r="M3" s="57"/>
      <c r="N3" s="128"/>
      <c r="O3" s="129"/>
      <c r="P3" s="128"/>
      <c r="Q3" s="130" t="s">
        <v>49</v>
      </c>
      <c r="R3" s="125" t="s">
        <v>50</v>
      </c>
      <c r="Y3" s="124">
        <f>IF(H4="OB","A",IF(H4="IX","W",H4))</f>
        <v>0</v>
      </c>
      <c r="Z3" s="124"/>
      <c r="AA3" s="124" t="s">
        <v>51</v>
      </c>
      <c r="AB3" s="125">
        <v>120</v>
      </c>
      <c r="AC3" s="125">
        <v>90</v>
      </c>
      <c r="AD3" s="125">
        <v>65</v>
      </c>
      <c r="AE3" s="125">
        <v>55</v>
      </c>
      <c r="AF3" s="125">
        <v>50</v>
      </c>
      <c r="AG3" s="125">
        <v>45</v>
      </c>
      <c r="AH3" s="125">
        <v>40</v>
      </c>
      <c r="AI3" s="125">
        <v>35</v>
      </c>
      <c r="AJ3" s="125">
        <v>25</v>
      </c>
      <c r="AK3" s="125">
        <v>20</v>
      </c>
    </row>
    <row r="4" spans="1:37" ht="15.75" thickBot="1" x14ac:dyDescent="0.3">
      <c r="A4" s="365">
        <v>46133</v>
      </c>
      <c r="B4" s="365"/>
      <c r="C4" s="365"/>
      <c r="D4" s="131"/>
      <c r="E4" s="132" t="str">
        <f>[1]Altalanos!$C$10</f>
        <v>Nyíregyháza</v>
      </c>
      <c r="F4" s="132"/>
      <c r="G4" s="132"/>
      <c r="H4" s="133"/>
      <c r="I4" s="132"/>
      <c r="J4" s="134"/>
      <c r="K4" s="133"/>
      <c r="L4" s="70" t="s">
        <v>14</v>
      </c>
      <c r="M4" s="133"/>
      <c r="N4" s="136"/>
      <c r="O4" s="137"/>
      <c r="P4" s="136"/>
      <c r="Q4" s="138" t="s">
        <v>52</v>
      </c>
      <c r="R4" s="139" t="s">
        <v>53</v>
      </c>
      <c r="Y4" s="124"/>
      <c r="Z4" s="124"/>
      <c r="AA4" s="124" t="s">
        <v>54</v>
      </c>
      <c r="AB4" s="125">
        <v>90</v>
      </c>
      <c r="AC4" s="125">
        <v>60</v>
      </c>
      <c r="AD4" s="125">
        <v>45</v>
      </c>
      <c r="AE4" s="125">
        <v>34</v>
      </c>
      <c r="AF4" s="125">
        <v>27</v>
      </c>
      <c r="AG4" s="125">
        <v>22</v>
      </c>
      <c r="AH4" s="125">
        <v>18</v>
      </c>
      <c r="AI4" s="125">
        <v>15</v>
      </c>
      <c r="AJ4" s="125">
        <v>12</v>
      </c>
      <c r="AK4" s="125">
        <v>9</v>
      </c>
    </row>
    <row r="5" spans="1:37" x14ac:dyDescent="0.25">
      <c r="A5" s="29"/>
      <c r="B5" s="29" t="s">
        <v>55</v>
      </c>
      <c r="C5" s="140" t="s">
        <v>56</v>
      </c>
      <c r="D5" s="29" t="s">
        <v>57</v>
      </c>
      <c r="E5" s="29" t="s">
        <v>58</v>
      </c>
      <c r="F5" s="29"/>
      <c r="G5" s="29" t="s">
        <v>29</v>
      </c>
      <c r="H5" s="29"/>
      <c r="I5" s="29" t="s">
        <v>30</v>
      </c>
      <c r="J5" s="29"/>
      <c r="K5" s="141" t="s">
        <v>59</v>
      </c>
      <c r="L5" s="141" t="s">
        <v>60</v>
      </c>
      <c r="M5" s="141" t="s">
        <v>61</v>
      </c>
      <c r="Q5" s="142" t="s">
        <v>62</v>
      </c>
      <c r="R5" s="143" t="s">
        <v>63</v>
      </c>
      <c r="Y5" s="124">
        <f>IF(OR([1]Altalanos!$A$8="F1",[1]Altalanos!$A$8="F2",[1]Altalanos!$A$8="N1",[1]Altalanos!$A$8="N2"),1,2)</f>
        <v>2</v>
      </c>
      <c r="Z5" s="124"/>
      <c r="AA5" s="124" t="s">
        <v>64</v>
      </c>
      <c r="AB5" s="125">
        <v>60</v>
      </c>
      <c r="AC5" s="125">
        <v>40</v>
      </c>
      <c r="AD5" s="125">
        <v>30</v>
      </c>
      <c r="AE5" s="125">
        <v>20</v>
      </c>
      <c r="AF5" s="125">
        <v>18</v>
      </c>
      <c r="AG5" s="125">
        <v>15</v>
      </c>
      <c r="AH5" s="125">
        <v>12</v>
      </c>
      <c r="AI5" s="125">
        <v>10</v>
      </c>
      <c r="AJ5" s="125">
        <v>8</v>
      </c>
      <c r="AK5" s="125">
        <v>6</v>
      </c>
    </row>
    <row r="6" spans="1:37" x14ac:dyDescent="0.25">
      <c r="A6" s="144"/>
      <c r="B6" s="144"/>
      <c r="C6" s="145"/>
      <c r="D6" s="144"/>
      <c r="E6" s="144"/>
      <c r="F6" s="144"/>
      <c r="G6" s="144"/>
      <c r="H6" s="144"/>
      <c r="I6" s="144"/>
      <c r="J6" s="144"/>
      <c r="K6" s="144"/>
      <c r="L6" s="144"/>
      <c r="M6" s="144"/>
      <c r="Y6" s="124"/>
      <c r="Z6" s="124"/>
      <c r="AA6" s="124" t="s">
        <v>65</v>
      </c>
      <c r="AB6" s="125">
        <v>40</v>
      </c>
      <c r="AC6" s="125">
        <v>25</v>
      </c>
      <c r="AD6" s="125">
        <v>18</v>
      </c>
      <c r="AE6" s="125">
        <v>13</v>
      </c>
      <c r="AF6" s="125">
        <v>10</v>
      </c>
      <c r="AG6" s="125">
        <v>8</v>
      </c>
      <c r="AH6" s="125">
        <v>6</v>
      </c>
      <c r="AI6" s="125">
        <v>5</v>
      </c>
      <c r="AJ6" s="125">
        <v>4</v>
      </c>
      <c r="AK6" s="125">
        <v>3</v>
      </c>
    </row>
    <row r="7" spans="1:37" x14ac:dyDescent="0.25">
      <c r="A7" s="146" t="s">
        <v>48</v>
      </c>
      <c r="B7" s="147">
        <v>1</v>
      </c>
      <c r="C7" s="148"/>
      <c r="D7" s="148"/>
      <c r="E7" s="149" t="s">
        <v>239</v>
      </c>
      <c r="F7" s="150"/>
      <c r="G7" s="149" t="s">
        <v>240</v>
      </c>
      <c r="H7" s="150"/>
      <c r="I7" t="s">
        <v>122</v>
      </c>
      <c r="J7" s="144"/>
      <c r="K7" s="151"/>
      <c r="L7" s="152" t="str">
        <f>IF(K7="","",CONCATENATE(VLOOKUP($Y$3,$AB$1:$AK$1,K7)," pont"))</f>
        <v/>
      </c>
      <c r="M7" s="153"/>
      <c r="Y7" s="124"/>
      <c r="Z7" s="124"/>
      <c r="AA7" s="124" t="s">
        <v>66</v>
      </c>
      <c r="AB7" s="125">
        <v>25</v>
      </c>
      <c r="AC7" s="125">
        <v>15</v>
      </c>
      <c r="AD7" s="125">
        <v>13</v>
      </c>
      <c r="AE7" s="125">
        <v>8</v>
      </c>
      <c r="AF7" s="125">
        <v>6</v>
      </c>
      <c r="AG7" s="125">
        <v>4</v>
      </c>
      <c r="AH7" s="125">
        <v>3</v>
      </c>
      <c r="AI7" s="125">
        <v>2</v>
      </c>
      <c r="AJ7" s="125">
        <v>1</v>
      </c>
      <c r="AK7" s="125">
        <v>0</v>
      </c>
    </row>
    <row r="8" spans="1:37" x14ac:dyDescent="0.25">
      <c r="A8" s="146"/>
      <c r="B8" s="154"/>
      <c r="C8" s="155"/>
      <c r="D8" s="155"/>
      <c r="E8" s="155"/>
      <c r="F8" s="155"/>
      <c r="G8" s="155"/>
      <c r="H8" s="155"/>
      <c r="I8" s="155"/>
      <c r="J8" s="144"/>
      <c r="K8" s="146"/>
      <c r="L8" s="146"/>
      <c r="M8" s="156"/>
      <c r="Y8" s="124"/>
      <c r="Z8" s="124"/>
      <c r="AA8" s="124" t="s">
        <v>67</v>
      </c>
      <c r="AB8" s="125">
        <v>15</v>
      </c>
      <c r="AC8" s="125">
        <v>10</v>
      </c>
      <c r="AD8" s="125">
        <v>7</v>
      </c>
      <c r="AE8" s="125">
        <v>5</v>
      </c>
      <c r="AF8" s="125">
        <v>4</v>
      </c>
      <c r="AG8" s="125">
        <v>3</v>
      </c>
      <c r="AH8" s="125">
        <v>2</v>
      </c>
      <c r="AI8" s="125">
        <v>1</v>
      </c>
      <c r="AJ8" s="125">
        <v>0</v>
      </c>
      <c r="AK8" s="125">
        <v>0</v>
      </c>
    </row>
    <row r="9" spans="1:37" x14ac:dyDescent="0.25">
      <c r="A9" s="146" t="s">
        <v>68</v>
      </c>
      <c r="B9" s="147">
        <v>2</v>
      </c>
      <c r="C9" s="148"/>
      <c r="D9" s="148"/>
      <c r="E9" s="149" t="s">
        <v>241</v>
      </c>
      <c r="F9" s="150"/>
      <c r="G9" s="149" t="s">
        <v>242</v>
      </c>
      <c r="H9" s="150"/>
      <c r="I9" t="s">
        <v>122</v>
      </c>
      <c r="J9" s="144"/>
      <c r="K9" s="151"/>
      <c r="L9" s="152" t="str">
        <f>IF(K9="","",CONCATENATE(VLOOKUP($Y$3,$AB$1:$AK$1,K9)," pont"))</f>
        <v/>
      </c>
      <c r="M9" s="153"/>
      <c r="Y9" s="124"/>
      <c r="Z9" s="124"/>
      <c r="AA9" s="124" t="s">
        <v>69</v>
      </c>
      <c r="AB9" s="125">
        <v>10</v>
      </c>
      <c r="AC9" s="125">
        <v>6</v>
      </c>
      <c r="AD9" s="125">
        <v>4</v>
      </c>
      <c r="AE9" s="125">
        <v>2</v>
      </c>
      <c r="AF9" s="125">
        <v>1</v>
      </c>
      <c r="AG9" s="125">
        <v>0</v>
      </c>
      <c r="AH9" s="125">
        <v>0</v>
      </c>
      <c r="AI9" s="125">
        <v>0</v>
      </c>
      <c r="AJ9" s="125">
        <v>0</v>
      </c>
      <c r="AK9" s="125">
        <v>0</v>
      </c>
    </row>
    <row r="10" spans="1:37" x14ac:dyDescent="0.25">
      <c r="A10" s="146"/>
      <c r="B10" s="154"/>
      <c r="C10" s="155"/>
      <c r="D10" s="155"/>
      <c r="E10" s="155"/>
      <c r="F10" s="155"/>
      <c r="G10" s="155"/>
      <c r="H10" s="155"/>
      <c r="I10" s="155"/>
      <c r="J10" s="144"/>
      <c r="K10" s="146"/>
      <c r="L10" s="146"/>
      <c r="M10" s="156"/>
      <c r="Y10" s="124"/>
      <c r="Z10" s="124"/>
      <c r="AA10" s="124" t="s">
        <v>70</v>
      </c>
      <c r="AB10" s="125">
        <v>6</v>
      </c>
      <c r="AC10" s="125">
        <v>3</v>
      </c>
      <c r="AD10" s="125">
        <v>2</v>
      </c>
      <c r="AE10" s="125">
        <v>1</v>
      </c>
      <c r="AF10" s="125">
        <v>0</v>
      </c>
      <c r="AG10" s="125">
        <v>0</v>
      </c>
      <c r="AH10" s="125">
        <v>0</v>
      </c>
      <c r="AI10" s="125">
        <v>0</v>
      </c>
      <c r="AJ10" s="125">
        <v>0</v>
      </c>
      <c r="AK10" s="125">
        <v>0</v>
      </c>
    </row>
    <row r="11" spans="1:37" x14ac:dyDescent="0.25">
      <c r="A11" s="146" t="s">
        <v>71</v>
      </c>
      <c r="B11" s="147"/>
      <c r="C11" s="148" t="str">
        <f>IF($B11="","",VLOOKUP($B11,'[1]II.kcs. U9 fiú B DÖNTŐ'!$A$7:$O$11,5))</f>
        <v/>
      </c>
      <c r="D11" s="148" t="str">
        <f>IF($B11="","",VLOOKUP($B11,'[1]II.kcs. U9 fiú B DÖNTŐ'!$A$7:$O$11,15))</f>
        <v/>
      </c>
      <c r="E11" s="149" t="str">
        <f>UPPER(IF($B11="","",VLOOKUP($B11,'[1]II.kcs. U9 fiú B DÖNTŐ'!$A$7:$O$11,2)))</f>
        <v/>
      </c>
      <c r="F11" s="150"/>
      <c r="G11" s="149" t="str">
        <f>IF($B11="","",VLOOKUP($B11,'[1]II.kcs. U9 fiú B DÖNTŐ'!$A$7:$O$11,3))</f>
        <v/>
      </c>
      <c r="H11" s="150"/>
      <c r="I11" s="149" t="str">
        <f>IF($B11="","",VLOOKUP($B11,'[1]II.kcs. U9 fiú B DÖNTŐ'!$A$7:$O$11,4))</f>
        <v/>
      </c>
      <c r="J11" s="144"/>
      <c r="K11" s="151"/>
      <c r="L11" s="152" t="str">
        <f>IF(K11="","",CONCATENATE(VLOOKUP($Y$3,$AB$1:$AK$1,K11)," pont"))</f>
        <v/>
      </c>
      <c r="M11" s="153"/>
      <c r="Y11" s="124"/>
      <c r="Z11" s="124"/>
      <c r="AA11" s="124" t="s">
        <v>72</v>
      </c>
      <c r="AB11" s="125">
        <v>3</v>
      </c>
      <c r="AC11" s="125">
        <v>2</v>
      </c>
      <c r="AD11" s="125">
        <v>1</v>
      </c>
      <c r="AE11" s="125">
        <v>0</v>
      </c>
      <c r="AF11" s="125">
        <v>0</v>
      </c>
      <c r="AG11" s="125">
        <v>0</v>
      </c>
      <c r="AH11" s="125">
        <v>0</v>
      </c>
      <c r="AI11" s="125">
        <v>0</v>
      </c>
      <c r="AJ11" s="125">
        <v>0</v>
      </c>
      <c r="AK11" s="125">
        <v>0</v>
      </c>
    </row>
    <row r="12" spans="1:37" x14ac:dyDescent="0.25">
      <c r="A12" s="144"/>
      <c r="B12" s="144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Y12" s="124"/>
      <c r="Z12" s="124"/>
      <c r="AA12" s="124" t="s">
        <v>73</v>
      </c>
      <c r="AB12" s="157">
        <v>0</v>
      </c>
      <c r="AC12" s="157">
        <v>0</v>
      </c>
      <c r="AD12" s="157">
        <v>0</v>
      </c>
      <c r="AE12" s="157">
        <v>0</v>
      </c>
      <c r="AF12" s="157">
        <v>0</v>
      </c>
      <c r="AG12" s="157">
        <v>0</v>
      </c>
      <c r="AH12" s="157">
        <v>0</v>
      </c>
      <c r="AI12" s="157">
        <v>0</v>
      </c>
      <c r="AJ12" s="157">
        <v>0</v>
      </c>
      <c r="AK12" s="157">
        <v>0</v>
      </c>
    </row>
    <row r="13" spans="1:37" x14ac:dyDescent="0.25">
      <c r="A13" s="144"/>
      <c r="B13" s="144"/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Y13" s="124"/>
      <c r="Z13" s="124"/>
      <c r="AA13" s="124" t="s">
        <v>74</v>
      </c>
      <c r="AB13" s="157">
        <v>0</v>
      </c>
      <c r="AC13" s="157">
        <v>0</v>
      </c>
      <c r="AD13" s="157">
        <v>0</v>
      </c>
      <c r="AE13" s="157">
        <v>0</v>
      </c>
      <c r="AF13" s="157">
        <v>0</v>
      </c>
      <c r="AG13" s="157">
        <v>0</v>
      </c>
      <c r="AH13" s="157">
        <v>0</v>
      </c>
      <c r="AI13" s="157">
        <v>0</v>
      </c>
      <c r="AJ13" s="157">
        <v>0</v>
      </c>
      <c r="AK13" s="157">
        <v>0</v>
      </c>
    </row>
    <row r="14" spans="1:37" x14ac:dyDescent="0.25">
      <c r="A14" s="144"/>
      <c r="B14" s="144"/>
      <c r="C14" s="144"/>
      <c r="D14" s="144"/>
      <c r="E14" s="144"/>
      <c r="F14" s="144"/>
      <c r="G14" s="144"/>
      <c r="H14" s="144"/>
      <c r="I14" s="144"/>
      <c r="J14" s="144"/>
      <c r="K14" s="144"/>
      <c r="L14" s="144"/>
      <c r="M14" s="14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</row>
    <row r="15" spans="1:37" x14ac:dyDescent="0.25">
      <c r="A15" s="144"/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</row>
    <row r="16" spans="1:37" x14ac:dyDescent="0.25">
      <c r="A16" s="144"/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Y16" s="124"/>
      <c r="Z16" s="124"/>
      <c r="AA16" s="124" t="s">
        <v>48</v>
      </c>
      <c r="AB16" s="124">
        <v>300</v>
      </c>
      <c r="AC16" s="124">
        <v>250</v>
      </c>
      <c r="AD16" s="124">
        <v>220</v>
      </c>
      <c r="AE16" s="124">
        <v>180</v>
      </c>
      <c r="AF16" s="124">
        <v>160</v>
      </c>
      <c r="AG16" s="124">
        <v>150</v>
      </c>
      <c r="AH16" s="124">
        <v>140</v>
      </c>
      <c r="AI16" s="124">
        <v>130</v>
      </c>
      <c r="AJ16" s="124">
        <v>120</v>
      </c>
      <c r="AK16" s="124">
        <v>110</v>
      </c>
    </row>
    <row r="17" spans="1:37" x14ac:dyDescent="0.25">
      <c r="A17" s="144"/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Y17" s="124"/>
      <c r="Z17" s="124"/>
      <c r="AA17" s="124" t="s">
        <v>51</v>
      </c>
      <c r="AB17" s="124">
        <v>250</v>
      </c>
      <c r="AC17" s="124">
        <v>200</v>
      </c>
      <c r="AD17" s="124">
        <v>160</v>
      </c>
      <c r="AE17" s="124">
        <v>140</v>
      </c>
      <c r="AF17" s="124">
        <v>120</v>
      </c>
      <c r="AG17" s="124">
        <v>110</v>
      </c>
      <c r="AH17" s="124">
        <v>100</v>
      </c>
      <c r="AI17" s="124">
        <v>90</v>
      </c>
      <c r="AJ17" s="124">
        <v>80</v>
      </c>
      <c r="AK17" s="124">
        <v>70</v>
      </c>
    </row>
    <row r="18" spans="1:37" ht="18.75" customHeight="1" x14ac:dyDescent="0.25">
      <c r="A18" s="144"/>
      <c r="B18" s="366"/>
      <c r="C18" s="366"/>
      <c r="D18" s="363" t="s">
        <v>239</v>
      </c>
      <c r="E18" s="363"/>
      <c r="F18" s="363" t="s">
        <v>241</v>
      </c>
      <c r="G18" s="363"/>
      <c r="H18" s="363" t="str">
        <f>E11</f>
        <v/>
      </c>
      <c r="I18" s="363"/>
      <c r="J18" s="144"/>
      <c r="K18" s="144"/>
      <c r="L18" s="144"/>
      <c r="M18" s="144"/>
      <c r="Y18" s="124"/>
      <c r="Z18" s="124"/>
      <c r="AA18" s="124" t="s">
        <v>54</v>
      </c>
      <c r="AB18" s="124">
        <v>200</v>
      </c>
      <c r="AC18" s="124">
        <v>150</v>
      </c>
      <c r="AD18" s="124">
        <v>130</v>
      </c>
      <c r="AE18" s="124">
        <v>110</v>
      </c>
      <c r="AF18" s="124">
        <v>95</v>
      </c>
      <c r="AG18" s="124">
        <v>80</v>
      </c>
      <c r="AH18" s="124">
        <v>70</v>
      </c>
      <c r="AI18" s="124">
        <v>60</v>
      </c>
      <c r="AJ18" s="124">
        <v>55</v>
      </c>
      <c r="AK18" s="124">
        <v>50</v>
      </c>
    </row>
    <row r="19" spans="1:37" ht="18.75" customHeight="1" x14ac:dyDescent="0.25">
      <c r="A19" s="158" t="s">
        <v>48</v>
      </c>
      <c r="B19" s="368" t="s">
        <v>239</v>
      </c>
      <c r="C19" s="368"/>
      <c r="D19" s="369"/>
      <c r="E19" s="369"/>
      <c r="F19" s="370"/>
      <c r="G19" s="370"/>
      <c r="H19" s="370"/>
      <c r="I19" s="370"/>
      <c r="J19" s="144"/>
      <c r="K19" s="144"/>
      <c r="L19" s="144"/>
      <c r="M19" s="144"/>
      <c r="Y19" s="124"/>
      <c r="Z19" s="124"/>
      <c r="AA19" s="124" t="s">
        <v>64</v>
      </c>
      <c r="AB19" s="124">
        <v>150</v>
      </c>
      <c r="AC19" s="124">
        <v>120</v>
      </c>
      <c r="AD19" s="124">
        <v>100</v>
      </c>
      <c r="AE19" s="124">
        <v>80</v>
      </c>
      <c r="AF19" s="124">
        <v>70</v>
      </c>
      <c r="AG19" s="124">
        <v>60</v>
      </c>
      <c r="AH19" s="124">
        <v>55</v>
      </c>
      <c r="AI19" s="124">
        <v>50</v>
      </c>
      <c r="AJ19" s="124">
        <v>45</v>
      </c>
      <c r="AK19" s="124">
        <v>40</v>
      </c>
    </row>
    <row r="20" spans="1:37" ht="18.75" customHeight="1" x14ac:dyDescent="0.25">
      <c r="A20" s="158" t="s">
        <v>68</v>
      </c>
      <c r="B20" s="368" t="s">
        <v>241</v>
      </c>
      <c r="C20" s="368"/>
      <c r="D20" s="370"/>
      <c r="E20" s="370"/>
      <c r="F20" s="369"/>
      <c r="G20" s="369"/>
      <c r="H20" s="370"/>
      <c r="I20" s="370"/>
      <c r="J20" s="144"/>
      <c r="K20" s="144"/>
      <c r="L20" s="144"/>
      <c r="M20" s="144"/>
      <c r="Y20" s="124"/>
      <c r="Z20" s="124"/>
      <c r="AA20" s="124" t="s">
        <v>65</v>
      </c>
      <c r="AB20" s="124">
        <v>120</v>
      </c>
      <c r="AC20" s="124">
        <v>90</v>
      </c>
      <c r="AD20" s="124">
        <v>65</v>
      </c>
      <c r="AE20" s="124">
        <v>55</v>
      </c>
      <c r="AF20" s="124">
        <v>50</v>
      </c>
      <c r="AG20" s="124">
        <v>45</v>
      </c>
      <c r="AH20" s="124">
        <v>40</v>
      </c>
      <c r="AI20" s="124">
        <v>35</v>
      </c>
      <c r="AJ20" s="124">
        <v>25</v>
      </c>
      <c r="AK20" s="124">
        <v>20</v>
      </c>
    </row>
    <row r="21" spans="1:37" ht="18.75" customHeight="1" x14ac:dyDescent="0.25">
      <c r="A21" s="158" t="s">
        <v>71</v>
      </c>
      <c r="B21" s="368" t="str">
        <f>E11</f>
        <v/>
      </c>
      <c r="C21" s="368"/>
      <c r="D21" s="370"/>
      <c r="E21" s="370"/>
      <c r="F21" s="370"/>
      <c r="G21" s="370"/>
      <c r="H21" s="369"/>
      <c r="I21" s="369"/>
      <c r="J21" s="144"/>
      <c r="K21" s="144"/>
      <c r="L21" s="144"/>
      <c r="M21" s="144"/>
      <c r="Y21" s="124"/>
      <c r="Z21" s="124"/>
      <c r="AA21" s="124" t="s">
        <v>66</v>
      </c>
      <c r="AB21" s="124">
        <v>90</v>
      </c>
      <c r="AC21" s="124">
        <v>60</v>
      </c>
      <c r="AD21" s="124">
        <v>45</v>
      </c>
      <c r="AE21" s="124">
        <v>34</v>
      </c>
      <c r="AF21" s="124">
        <v>27</v>
      </c>
      <c r="AG21" s="124">
        <v>22</v>
      </c>
      <c r="AH21" s="124">
        <v>18</v>
      </c>
      <c r="AI21" s="124">
        <v>15</v>
      </c>
      <c r="AJ21" s="124">
        <v>12</v>
      </c>
      <c r="AK21" s="124">
        <v>9</v>
      </c>
    </row>
    <row r="22" spans="1:37" x14ac:dyDescent="0.25">
      <c r="A22" s="144"/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Y22" s="124"/>
      <c r="Z22" s="124"/>
      <c r="AA22" s="124" t="s">
        <v>67</v>
      </c>
      <c r="AB22" s="124">
        <v>60</v>
      </c>
      <c r="AC22" s="124">
        <v>40</v>
      </c>
      <c r="AD22" s="124">
        <v>30</v>
      </c>
      <c r="AE22" s="124">
        <v>20</v>
      </c>
      <c r="AF22" s="124">
        <v>18</v>
      </c>
      <c r="AG22" s="124">
        <v>15</v>
      </c>
      <c r="AH22" s="124">
        <v>12</v>
      </c>
      <c r="AI22" s="124">
        <v>10</v>
      </c>
      <c r="AJ22" s="124">
        <v>8</v>
      </c>
      <c r="AK22" s="124">
        <v>6</v>
      </c>
    </row>
    <row r="23" spans="1:37" x14ac:dyDescent="0.25">
      <c r="A23" s="144"/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Y23" s="124"/>
      <c r="Z23" s="124"/>
      <c r="AA23" s="124" t="s">
        <v>69</v>
      </c>
      <c r="AB23" s="124">
        <v>40</v>
      </c>
      <c r="AC23" s="124">
        <v>25</v>
      </c>
      <c r="AD23" s="124">
        <v>18</v>
      </c>
      <c r="AE23" s="124">
        <v>13</v>
      </c>
      <c r="AF23" s="124">
        <v>8</v>
      </c>
      <c r="AG23" s="124">
        <v>7</v>
      </c>
      <c r="AH23" s="124">
        <v>6</v>
      </c>
      <c r="AI23" s="124">
        <v>5</v>
      </c>
      <c r="AJ23" s="124">
        <v>4</v>
      </c>
      <c r="AK23" s="124">
        <v>3</v>
      </c>
    </row>
    <row r="24" spans="1:37" x14ac:dyDescent="0.25">
      <c r="A24" s="144"/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Y24" s="124"/>
      <c r="Z24" s="124"/>
      <c r="AA24" s="124" t="s">
        <v>70</v>
      </c>
      <c r="AB24" s="124">
        <v>25</v>
      </c>
      <c r="AC24" s="124">
        <v>15</v>
      </c>
      <c r="AD24" s="124">
        <v>13</v>
      </c>
      <c r="AE24" s="124">
        <v>7</v>
      </c>
      <c r="AF24" s="124">
        <v>6</v>
      </c>
      <c r="AG24" s="124">
        <v>5</v>
      </c>
      <c r="AH24" s="124">
        <v>4</v>
      </c>
      <c r="AI24" s="124">
        <v>3</v>
      </c>
      <c r="AJ24" s="124">
        <v>2</v>
      </c>
      <c r="AK24" s="124">
        <v>1</v>
      </c>
    </row>
    <row r="25" spans="1:37" x14ac:dyDescent="0.25">
      <c r="A25" s="144"/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Y25" s="124"/>
      <c r="Z25" s="124"/>
      <c r="AA25" s="124" t="s">
        <v>72</v>
      </c>
      <c r="AB25" s="124">
        <v>15</v>
      </c>
      <c r="AC25" s="124">
        <v>10</v>
      </c>
      <c r="AD25" s="124">
        <v>8</v>
      </c>
      <c r="AE25" s="124">
        <v>4</v>
      </c>
      <c r="AF25" s="124">
        <v>3</v>
      </c>
      <c r="AG25" s="124">
        <v>2</v>
      </c>
      <c r="AH25" s="124">
        <v>1</v>
      </c>
      <c r="AI25" s="124">
        <v>0</v>
      </c>
      <c r="AJ25" s="124">
        <v>0</v>
      </c>
      <c r="AK25" s="124">
        <v>0</v>
      </c>
    </row>
    <row r="26" spans="1:37" x14ac:dyDescent="0.25">
      <c r="A26" s="144"/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Y26" s="124"/>
      <c r="Z26" s="124"/>
      <c r="AA26" s="124" t="s">
        <v>73</v>
      </c>
      <c r="AB26" s="124">
        <v>10</v>
      </c>
      <c r="AC26" s="124">
        <v>6</v>
      </c>
      <c r="AD26" s="124">
        <v>4</v>
      </c>
      <c r="AE26" s="124">
        <v>2</v>
      </c>
      <c r="AF26" s="124">
        <v>1</v>
      </c>
      <c r="AG26" s="124">
        <v>0</v>
      </c>
      <c r="AH26" s="124">
        <v>0</v>
      </c>
      <c r="AI26" s="124">
        <v>0</v>
      </c>
      <c r="AJ26" s="124">
        <v>0</v>
      </c>
      <c r="AK26" s="124">
        <v>0</v>
      </c>
    </row>
    <row r="27" spans="1:37" x14ac:dyDescent="0.25">
      <c r="A27" s="144"/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Y27" s="124"/>
      <c r="Z27" s="124"/>
      <c r="AA27" s="124" t="s">
        <v>74</v>
      </c>
      <c r="AB27" s="124">
        <v>3</v>
      </c>
      <c r="AC27" s="124">
        <v>2</v>
      </c>
      <c r="AD27" s="124">
        <v>1</v>
      </c>
      <c r="AE27" s="124">
        <v>0</v>
      </c>
      <c r="AF27" s="124">
        <v>0</v>
      </c>
      <c r="AG27" s="124">
        <v>0</v>
      </c>
      <c r="AH27" s="124">
        <v>0</v>
      </c>
      <c r="AI27" s="124">
        <v>0</v>
      </c>
      <c r="AJ27" s="124">
        <v>0</v>
      </c>
      <c r="AK27" s="124">
        <v>0</v>
      </c>
    </row>
    <row r="28" spans="1:37" x14ac:dyDescent="0.25">
      <c r="A28" s="144"/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</row>
    <row r="29" spans="1:37" x14ac:dyDescent="0.25">
      <c r="A29" s="144"/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</row>
    <row r="30" spans="1:37" x14ac:dyDescent="0.25">
      <c r="A30" s="144"/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</row>
    <row r="31" spans="1:37" x14ac:dyDescent="0.25">
      <c r="A31" s="144"/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</row>
    <row r="32" spans="1:37" x14ac:dyDescent="0.25">
      <c r="A32" s="144"/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59"/>
      <c r="M32" s="159"/>
    </row>
    <row r="33" spans="1:18" x14ac:dyDescent="0.25">
      <c r="A33" s="160" t="s">
        <v>57</v>
      </c>
      <c r="B33" s="161"/>
      <c r="C33" s="162"/>
      <c r="D33" s="163" t="s">
        <v>75</v>
      </c>
      <c r="E33" s="164" t="s">
        <v>76</v>
      </c>
      <c r="F33" s="165"/>
      <c r="G33" s="163" t="s">
        <v>75</v>
      </c>
      <c r="H33" s="164" t="s">
        <v>77</v>
      </c>
      <c r="I33" s="166"/>
      <c r="J33" s="164" t="s">
        <v>78</v>
      </c>
      <c r="K33" s="167" t="s">
        <v>79</v>
      </c>
      <c r="L33" s="29"/>
      <c r="M33" s="168"/>
      <c r="N33" s="169"/>
      <c r="P33" s="170"/>
      <c r="Q33" s="170"/>
      <c r="R33" s="171"/>
    </row>
    <row r="34" spans="1:18" x14ac:dyDescent="0.25">
      <c r="A34" s="172" t="s">
        <v>80</v>
      </c>
      <c r="B34" s="173"/>
      <c r="C34" s="174"/>
      <c r="D34" s="175"/>
      <c r="E34" s="371"/>
      <c r="F34" s="371"/>
      <c r="G34" s="176" t="s">
        <v>81</v>
      </c>
      <c r="H34" s="173"/>
      <c r="I34" s="177"/>
      <c r="J34" s="178"/>
      <c r="K34" s="179" t="s">
        <v>82</v>
      </c>
      <c r="L34" s="180"/>
      <c r="M34" s="181"/>
      <c r="P34" s="182"/>
      <c r="Q34" s="182"/>
      <c r="R34" s="183"/>
    </row>
    <row r="35" spans="1:18" x14ac:dyDescent="0.25">
      <c r="A35" s="184" t="s">
        <v>83</v>
      </c>
      <c r="B35" s="185"/>
      <c r="C35" s="186"/>
      <c r="D35" s="187"/>
      <c r="E35" s="367"/>
      <c r="F35" s="367"/>
      <c r="G35" s="188" t="s">
        <v>84</v>
      </c>
      <c r="H35" s="189"/>
      <c r="I35" s="190"/>
      <c r="J35" s="191"/>
      <c r="K35" s="192"/>
      <c r="L35" s="159"/>
      <c r="M35" s="193"/>
      <c r="P35" s="183"/>
      <c r="Q35" s="194"/>
      <c r="R35" s="183"/>
    </row>
    <row r="36" spans="1:18" x14ac:dyDescent="0.25">
      <c r="A36" s="195"/>
      <c r="B36" s="196"/>
      <c r="C36" s="197"/>
      <c r="D36" s="187"/>
      <c r="E36" s="198"/>
      <c r="F36" s="144"/>
      <c r="G36" s="188" t="s">
        <v>85</v>
      </c>
      <c r="H36" s="189"/>
      <c r="I36" s="190"/>
      <c r="J36" s="191"/>
      <c r="K36" s="179" t="s">
        <v>86</v>
      </c>
      <c r="L36" s="180"/>
      <c r="M36" s="199"/>
      <c r="P36" s="182"/>
      <c r="Q36" s="182"/>
      <c r="R36" s="183"/>
    </row>
    <row r="37" spans="1:18" x14ac:dyDescent="0.25">
      <c r="A37" s="200"/>
      <c r="B37" s="201"/>
      <c r="C37" s="202"/>
      <c r="D37" s="187"/>
      <c r="E37" s="198"/>
      <c r="F37" s="144"/>
      <c r="G37" s="188" t="s">
        <v>87</v>
      </c>
      <c r="H37" s="189"/>
      <c r="I37" s="190"/>
      <c r="J37" s="191"/>
      <c r="K37" s="203"/>
      <c r="L37" s="144"/>
      <c r="M37" s="181"/>
      <c r="P37" s="183"/>
      <c r="Q37" s="194"/>
      <c r="R37" s="183"/>
    </row>
    <row r="38" spans="1:18" x14ac:dyDescent="0.25">
      <c r="A38" s="204"/>
      <c r="B38" s="205"/>
      <c r="C38" s="206"/>
      <c r="D38" s="187"/>
      <c r="E38" s="198"/>
      <c r="F38" s="144"/>
      <c r="G38" s="188" t="s">
        <v>88</v>
      </c>
      <c r="H38" s="189"/>
      <c r="I38" s="190"/>
      <c r="J38" s="191"/>
      <c r="K38" s="184"/>
      <c r="L38" s="159"/>
      <c r="M38" s="193"/>
      <c r="P38" s="183"/>
      <c r="Q38" s="194"/>
      <c r="R38" s="183"/>
    </row>
    <row r="39" spans="1:18" x14ac:dyDescent="0.25">
      <c r="A39" s="207"/>
      <c r="B39" s="18"/>
      <c r="C39" s="202"/>
      <c r="D39" s="187"/>
      <c r="E39" s="198"/>
      <c r="F39" s="144"/>
      <c r="G39" s="188" t="s">
        <v>89</v>
      </c>
      <c r="H39" s="189"/>
      <c r="I39" s="190"/>
      <c r="J39" s="191"/>
      <c r="K39" s="179" t="s">
        <v>24</v>
      </c>
      <c r="L39" s="180"/>
      <c r="M39" s="199"/>
      <c r="P39" s="182"/>
      <c r="Q39" s="182"/>
      <c r="R39" s="183"/>
    </row>
    <row r="40" spans="1:18" x14ac:dyDescent="0.25">
      <c r="A40" s="207"/>
      <c r="B40" s="18"/>
      <c r="C40" s="208"/>
      <c r="D40" s="187"/>
      <c r="E40" s="198"/>
      <c r="F40" s="144"/>
      <c r="G40" s="188" t="s">
        <v>90</v>
      </c>
      <c r="H40" s="189"/>
      <c r="I40" s="190"/>
      <c r="J40" s="191"/>
      <c r="K40" s="203"/>
      <c r="L40" s="144"/>
      <c r="M40" s="181"/>
      <c r="P40" s="183"/>
      <c r="Q40" s="194"/>
      <c r="R40" s="183"/>
    </row>
    <row r="41" spans="1:18" x14ac:dyDescent="0.25">
      <c r="A41" s="209"/>
      <c r="B41" s="210"/>
      <c r="C41" s="211"/>
      <c r="D41" s="212"/>
      <c r="E41" s="213"/>
      <c r="F41" s="159"/>
      <c r="G41" s="214" t="s">
        <v>91</v>
      </c>
      <c r="H41" s="185"/>
      <c r="I41" s="215"/>
      <c r="J41" s="216"/>
      <c r="K41" s="184" t="str">
        <f>L4</f>
        <v>Pázmándi Viktor</v>
      </c>
      <c r="L41" s="159"/>
      <c r="M41" s="193"/>
      <c r="P41" s="183"/>
      <c r="Q41" s="194"/>
      <c r="R41" s="217"/>
    </row>
  </sheetData>
  <mergeCells count="20">
    <mergeCell ref="E35:F35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  <mergeCell ref="H18:I18"/>
    <mergeCell ref="A1:F1"/>
    <mergeCell ref="A4:C4"/>
    <mergeCell ref="B18:C18"/>
    <mergeCell ref="D18:E18"/>
    <mergeCell ref="F18:G18"/>
  </mergeCells>
  <conditionalFormatting sqref="E7 E9 E11">
    <cfRule type="cellIs" dxfId="218" priority="4" stopIfTrue="1" operator="equal">
      <formula>"Bye"</formula>
    </cfRule>
  </conditionalFormatting>
  <conditionalFormatting sqref="R41">
    <cfRule type="expression" dxfId="217" priority="5" stopIfTrue="1">
      <formula>$O$1="CU"</formula>
    </cfRule>
  </conditionalFormatting>
  <conditionalFormatting sqref="I9">
    <cfRule type="expression" dxfId="216" priority="2" stopIfTrue="1">
      <formula>$Q21&gt;=1</formula>
    </cfRule>
  </conditionalFormatting>
  <conditionalFormatting sqref="I7">
    <cfRule type="expression" dxfId="215" priority="3" stopIfTrue="1">
      <formula>$Q19&gt;=1</formula>
    </cfRule>
  </conditionalFormatting>
  <conditionalFormatting sqref="E2">
    <cfRule type="expression" dxfId="214" priority="1" stopIfTrue="1">
      <formula>$Q3&gt;=1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Q134"/>
  <sheetViews>
    <sheetView workbookViewId="0">
      <selection activeCell="C2" sqref="C2"/>
    </sheetView>
  </sheetViews>
  <sheetFormatPr defaultRowHeight="15" x14ac:dyDescent="0.25"/>
  <cols>
    <col min="1" max="1" width="3.85546875" customWidth="1"/>
    <col min="2" max="2" width="18" customWidth="1"/>
    <col min="3" max="3" width="14.28515625" customWidth="1"/>
    <col min="4" max="4" width="12" style="104" customWidth="1"/>
    <col min="5" max="5" width="10.5703125" style="105" customWidth="1"/>
    <col min="6" max="6" width="6.140625" style="106" hidden="1" customWidth="1"/>
    <col min="7" max="7" width="28.7109375" style="106" customWidth="1"/>
    <col min="8" max="8" width="7.7109375" style="104" customWidth="1"/>
    <col min="9" max="12" width="7.42578125" style="104" hidden="1" customWidth="1"/>
    <col min="13" max="13" width="4.85546875" style="104" hidden="1" customWidth="1"/>
    <col min="14" max="15" width="7.42578125" style="104" customWidth="1"/>
    <col min="16" max="16" width="7.42578125" style="104" hidden="1" customWidth="1"/>
    <col min="17" max="17" width="7.42578125" style="104" customWidth="1"/>
    <col min="257" max="257" width="3.85546875" customWidth="1"/>
    <col min="258" max="258" width="18" customWidth="1"/>
    <col min="259" max="259" width="14.28515625" customWidth="1"/>
    <col min="260" max="260" width="12" customWidth="1"/>
    <col min="261" max="261" width="10.5703125" customWidth="1"/>
    <col min="262" max="262" width="0" hidden="1" customWidth="1"/>
    <col min="263" max="263" width="28.7109375" customWidth="1"/>
    <col min="264" max="264" width="7.7109375" customWidth="1"/>
    <col min="265" max="269" width="0" hidden="1" customWidth="1"/>
    <col min="270" max="271" width="7.42578125" customWidth="1"/>
    <col min="272" max="272" width="0" hidden="1" customWidth="1"/>
    <col min="273" max="273" width="7.42578125" customWidth="1"/>
    <col min="513" max="513" width="3.85546875" customWidth="1"/>
    <col min="514" max="514" width="18" customWidth="1"/>
    <col min="515" max="515" width="14.28515625" customWidth="1"/>
    <col min="516" max="516" width="12" customWidth="1"/>
    <col min="517" max="517" width="10.5703125" customWidth="1"/>
    <col min="518" max="518" width="0" hidden="1" customWidth="1"/>
    <col min="519" max="519" width="28.7109375" customWidth="1"/>
    <col min="520" max="520" width="7.7109375" customWidth="1"/>
    <col min="521" max="525" width="0" hidden="1" customWidth="1"/>
    <col min="526" max="527" width="7.42578125" customWidth="1"/>
    <col min="528" max="528" width="0" hidden="1" customWidth="1"/>
    <col min="529" max="529" width="7.42578125" customWidth="1"/>
    <col min="769" max="769" width="3.85546875" customWidth="1"/>
    <col min="770" max="770" width="18" customWidth="1"/>
    <col min="771" max="771" width="14.28515625" customWidth="1"/>
    <col min="772" max="772" width="12" customWidth="1"/>
    <col min="773" max="773" width="10.5703125" customWidth="1"/>
    <col min="774" max="774" width="0" hidden="1" customWidth="1"/>
    <col min="775" max="775" width="28.7109375" customWidth="1"/>
    <col min="776" max="776" width="7.7109375" customWidth="1"/>
    <col min="777" max="781" width="0" hidden="1" customWidth="1"/>
    <col min="782" max="783" width="7.42578125" customWidth="1"/>
    <col min="784" max="784" width="0" hidden="1" customWidth="1"/>
    <col min="785" max="785" width="7.42578125" customWidth="1"/>
    <col min="1025" max="1025" width="3.85546875" customWidth="1"/>
    <col min="1026" max="1026" width="18" customWidth="1"/>
    <col min="1027" max="1027" width="14.28515625" customWidth="1"/>
    <col min="1028" max="1028" width="12" customWidth="1"/>
    <col min="1029" max="1029" width="10.5703125" customWidth="1"/>
    <col min="1030" max="1030" width="0" hidden="1" customWidth="1"/>
    <col min="1031" max="1031" width="28.7109375" customWidth="1"/>
    <col min="1032" max="1032" width="7.7109375" customWidth="1"/>
    <col min="1033" max="1037" width="0" hidden="1" customWidth="1"/>
    <col min="1038" max="1039" width="7.42578125" customWidth="1"/>
    <col min="1040" max="1040" width="0" hidden="1" customWidth="1"/>
    <col min="1041" max="1041" width="7.42578125" customWidth="1"/>
    <col min="1281" max="1281" width="3.85546875" customWidth="1"/>
    <col min="1282" max="1282" width="18" customWidth="1"/>
    <col min="1283" max="1283" width="14.28515625" customWidth="1"/>
    <col min="1284" max="1284" width="12" customWidth="1"/>
    <col min="1285" max="1285" width="10.5703125" customWidth="1"/>
    <col min="1286" max="1286" width="0" hidden="1" customWidth="1"/>
    <col min="1287" max="1287" width="28.7109375" customWidth="1"/>
    <col min="1288" max="1288" width="7.7109375" customWidth="1"/>
    <col min="1289" max="1293" width="0" hidden="1" customWidth="1"/>
    <col min="1294" max="1295" width="7.42578125" customWidth="1"/>
    <col min="1296" max="1296" width="0" hidden="1" customWidth="1"/>
    <col min="1297" max="1297" width="7.42578125" customWidth="1"/>
    <col min="1537" max="1537" width="3.85546875" customWidth="1"/>
    <col min="1538" max="1538" width="18" customWidth="1"/>
    <col min="1539" max="1539" width="14.28515625" customWidth="1"/>
    <col min="1540" max="1540" width="12" customWidth="1"/>
    <col min="1541" max="1541" width="10.5703125" customWidth="1"/>
    <col min="1542" max="1542" width="0" hidden="1" customWidth="1"/>
    <col min="1543" max="1543" width="28.7109375" customWidth="1"/>
    <col min="1544" max="1544" width="7.7109375" customWidth="1"/>
    <col min="1545" max="1549" width="0" hidden="1" customWidth="1"/>
    <col min="1550" max="1551" width="7.42578125" customWidth="1"/>
    <col min="1552" max="1552" width="0" hidden="1" customWidth="1"/>
    <col min="1553" max="1553" width="7.42578125" customWidth="1"/>
    <col min="1793" max="1793" width="3.85546875" customWidth="1"/>
    <col min="1794" max="1794" width="18" customWidth="1"/>
    <col min="1795" max="1795" width="14.28515625" customWidth="1"/>
    <col min="1796" max="1796" width="12" customWidth="1"/>
    <col min="1797" max="1797" width="10.5703125" customWidth="1"/>
    <col min="1798" max="1798" width="0" hidden="1" customWidth="1"/>
    <col min="1799" max="1799" width="28.7109375" customWidth="1"/>
    <col min="1800" max="1800" width="7.7109375" customWidth="1"/>
    <col min="1801" max="1805" width="0" hidden="1" customWidth="1"/>
    <col min="1806" max="1807" width="7.42578125" customWidth="1"/>
    <col min="1808" max="1808" width="0" hidden="1" customWidth="1"/>
    <col min="1809" max="1809" width="7.42578125" customWidth="1"/>
    <col min="2049" max="2049" width="3.85546875" customWidth="1"/>
    <col min="2050" max="2050" width="18" customWidth="1"/>
    <col min="2051" max="2051" width="14.28515625" customWidth="1"/>
    <col min="2052" max="2052" width="12" customWidth="1"/>
    <col min="2053" max="2053" width="10.5703125" customWidth="1"/>
    <col min="2054" max="2054" width="0" hidden="1" customWidth="1"/>
    <col min="2055" max="2055" width="28.7109375" customWidth="1"/>
    <col min="2056" max="2056" width="7.7109375" customWidth="1"/>
    <col min="2057" max="2061" width="0" hidden="1" customWidth="1"/>
    <col min="2062" max="2063" width="7.42578125" customWidth="1"/>
    <col min="2064" max="2064" width="0" hidden="1" customWidth="1"/>
    <col min="2065" max="2065" width="7.42578125" customWidth="1"/>
    <col min="2305" max="2305" width="3.85546875" customWidth="1"/>
    <col min="2306" max="2306" width="18" customWidth="1"/>
    <col min="2307" max="2307" width="14.28515625" customWidth="1"/>
    <col min="2308" max="2308" width="12" customWidth="1"/>
    <col min="2309" max="2309" width="10.5703125" customWidth="1"/>
    <col min="2310" max="2310" width="0" hidden="1" customWidth="1"/>
    <col min="2311" max="2311" width="28.7109375" customWidth="1"/>
    <col min="2312" max="2312" width="7.7109375" customWidth="1"/>
    <col min="2313" max="2317" width="0" hidden="1" customWidth="1"/>
    <col min="2318" max="2319" width="7.42578125" customWidth="1"/>
    <col min="2320" max="2320" width="0" hidden="1" customWidth="1"/>
    <col min="2321" max="2321" width="7.42578125" customWidth="1"/>
    <col min="2561" max="2561" width="3.85546875" customWidth="1"/>
    <col min="2562" max="2562" width="18" customWidth="1"/>
    <col min="2563" max="2563" width="14.28515625" customWidth="1"/>
    <col min="2564" max="2564" width="12" customWidth="1"/>
    <col min="2565" max="2565" width="10.5703125" customWidth="1"/>
    <col min="2566" max="2566" width="0" hidden="1" customWidth="1"/>
    <col min="2567" max="2567" width="28.7109375" customWidth="1"/>
    <col min="2568" max="2568" width="7.7109375" customWidth="1"/>
    <col min="2569" max="2573" width="0" hidden="1" customWidth="1"/>
    <col min="2574" max="2575" width="7.42578125" customWidth="1"/>
    <col min="2576" max="2576" width="0" hidden="1" customWidth="1"/>
    <col min="2577" max="2577" width="7.42578125" customWidth="1"/>
    <col min="2817" max="2817" width="3.85546875" customWidth="1"/>
    <col min="2818" max="2818" width="18" customWidth="1"/>
    <col min="2819" max="2819" width="14.28515625" customWidth="1"/>
    <col min="2820" max="2820" width="12" customWidth="1"/>
    <col min="2821" max="2821" width="10.5703125" customWidth="1"/>
    <col min="2822" max="2822" width="0" hidden="1" customWidth="1"/>
    <col min="2823" max="2823" width="28.7109375" customWidth="1"/>
    <col min="2824" max="2824" width="7.7109375" customWidth="1"/>
    <col min="2825" max="2829" width="0" hidden="1" customWidth="1"/>
    <col min="2830" max="2831" width="7.42578125" customWidth="1"/>
    <col min="2832" max="2832" width="0" hidden="1" customWidth="1"/>
    <col min="2833" max="2833" width="7.42578125" customWidth="1"/>
    <col min="3073" max="3073" width="3.85546875" customWidth="1"/>
    <col min="3074" max="3074" width="18" customWidth="1"/>
    <col min="3075" max="3075" width="14.28515625" customWidth="1"/>
    <col min="3076" max="3076" width="12" customWidth="1"/>
    <col min="3077" max="3077" width="10.5703125" customWidth="1"/>
    <col min="3078" max="3078" width="0" hidden="1" customWidth="1"/>
    <col min="3079" max="3079" width="28.7109375" customWidth="1"/>
    <col min="3080" max="3080" width="7.7109375" customWidth="1"/>
    <col min="3081" max="3085" width="0" hidden="1" customWidth="1"/>
    <col min="3086" max="3087" width="7.42578125" customWidth="1"/>
    <col min="3088" max="3088" width="0" hidden="1" customWidth="1"/>
    <col min="3089" max="3089" width="7.42578125" customWidth="1"/>
    <col min="3329" max="3329" width="3.85546875" customWidth="1"/>
    <col min="3330" max="3330" width="18" customWidth="1"/>
    <col min="3331" max="3331" width="14.28515625" customWidth="1"/>
    <col min="3332" max="3332" width="12" customWidth="1"/>
    <col min="3333" max="3333" width="10.5703125" customWidth="1"/>
    <col min="3334" max="3334" width="0" hidden="1" customWidth="1"/>
    <col min="3335" max="3335" width="28.7109375" customWidth="1"/>
    <col min="3336" max="3336" width="7.7109375" customWidth="1"/>
    <col min="3337" max="3341" width="0" hidden="1" customWidth="1"/>
    <col min="3342" max="3343" width="7.42578125" customWidth="1"/>
    <col min="3344" max="3344" width="0" hidden="1" customWidth="1"/>
    <col min="3345" max="3345" width="7.42578125" customWidth="1"/>
    <col min="3585" max="3585" width="3.85546875" customWidth="1"/>
    <col min="3586" max="3586" width="18" customWidth="1"/>
    <col min="3587" max="3587" width="14.28515625" customWidth="1"/>
    <col min="3588" max="3588" width="12" customWidth="1"/>
    <col min="3589" max="3589" width="10.5703125" customWidth="1"/>
    <col min="3590" max="3590" width="0" hidden="1" customWidth="1"/>
    <col min="3591" max="3591" width="28.7109375" customWidth="1"/>
    <col min="3592" max="3592" width="7.7109375" customWidth="1"/>
    <col min="3593" max="3597" width="0" hidden="1" customWidth="1"/>
    <col min="3598" max="3599" width="7.42578125" customWidth="1"/>
    <col min="3600" max="3600" width="0" hidden="1" customWidth="1"/>
    <col min="3601" max="3601" width="7.42578125" customWidth="1"/>
    <col min="3841" max="3841" width="3.85546875" customWidth="1"/>
    <col min="3842" max="3842" width="18" customWidth="1"/>
    <col min="3843" max="3843" width="14.28515625" customWidth="1"/>
    <col min="3844" max="3844" width="12" customWidth="1"/>
    <col min="3845" max="3845" width="10.5703125" customWidth="1"/>
    <col min="3846" max="3846" width="0" hidden="1" customWidth="1"/>
    <col min="3847" max="3847" width="28.7109375" customWidth="1"/>
    <col min="3848" max="3848" width="7.7109375" customWidth="1"/>
    <col min="3849" max="3853" width="0" hidden="1" customWidth="1"/>
    <col min="3854" max="3855" width="7.42578125" customWidth="1"/>
    <col min="3856" max="3856" width="0" hidden="1" customWidth="1"/>
    <col min="3857" max="3857" width="7.42578125" customWidth="1"/>
    <col min="4097" max="4097" width="3.85546875" customWidth="1"/>
    <col min="4098" max="4098" width="18" customWidth="1"/>
    <col min="4099" max="4099" width="14.28515625" customWidth="1"/>
    <col min="4100" max="4100" width="12" customWidth="1"/>
    <col min="4101" max="4101" width="10.5703125" customWidth="1"/>
    <col min="4102" max="4102" width="0" hidden="1" customWidth="1"/>
    <col min="4103" max="4103" width="28.7109375" customWidth="1"/>
    <col min="4104" max="4104" width="7.7109375" customWidth="1"/>
    <col min="4105" max="4109" width="0" hidden="1" customWidth="1"/>
    <col min="4110" max="4111" width="7.42578125" customWidth="1"/>
    <col min="4112" max="4112" width="0" hidden="1" customWidth="1"/>
    <col min="4113" max="4113" width="7.42578125" customWidth="1"/>
    <col min="4353" max="4353" width="3.85546875" customWidth="1"/>
    <col min="4354" max="4354" width="18" customWidth="1"/>
    <col min="4355" max="4355" width="14.28515625" customWidth="1"/>
    <col min="4356" max="4356" width="12" customWidth="1"/>
    <col min="4357" max="4357" width="10.5703125" customWidth="1"/>
    <col min="4358" max="4358" width="0" hidden="1" customWidth="1"/>
    <col min="4359" max="4359" width="28.7109375" customWidth="1"/>
    <col min="4360" max="4360" width="7.7109375" customWidth="1"/>
    <col min="4361" max="4365" width="0" hidden="1" customWidth="1"/>
    <col min="4366" max="4367" width="7.42578125" customWidth="1"/>
    <col min="4368" max="4368" width="0" hidden="1" customWidth="1"/>
    <col min="4369" max="4369" width="7.42578125" customWidth="1"/>
    <col min="4609" max="4609" width="3.85546875" customWidth="1"/>
    <col min="4610" max="4610" width="18" customWidth="1"/>
    <col min="4611" max="4611" width="14.28515625" customWidth="1"/>
    <col min="4612" max="4612" width="12" customWidth="1"/>
    <col min="4613" max="4613" width="10.5703125" customWidth="1"/>
    <col min="4614" max="4614" width="0" hidden="1" customWidth="1"/>
    <col min="4615" max="4615" width="28.7109375" customWidth="1"/>
    <col min="4616" max="4616" width="7.7109375" customWidth="1"/>
    <col min="4617" max="4621" width="0" hidden="1" customWidth="1"/>
    <col min="4622" max="4623" width="7.42578125" customWidth="1"/>
    <col min="4624" max="4624" width="0" hidden="1" customWidth="1"/>
    <col min="4625" max="4625" width="7.42578125" customWidth="1"/>
    <col min="4865" max="4865" width="3.85546875" customWidth="1"/>
    <col min="4866" max="4866" width="18" customWidth="1"/>
    <col min="4867" max="4867" width="14.28515625" customWidth="1"/>
    <col min="4868" max="4868" width="12" customWidth="1"/>
    <col min="4869" max="4869" width="10.5703125" customWidth="1"/>
    <col min="4870" max="4870" width="0" hidden="1" customWidth="1"/>
    <col min="4871" max="4871" width="28.7109375" customWidth="1"/>
    <col min="4872" max="4872" width="7.7109375" customWidth="1"/>
    <col min="4873" max="4877" width="0" hidden="1" customWidth="1"/>
    <col min="4878" max="4879" width="7.42578125" customWidth="1"/>
    <col min="4880" max="4880" width="0" hidden="1" customWidth="1"/>
    <col min="4881" max="4881" width="7.42578125" customWidth="1"/>
    <col min="5121" max="5121" width="3.85546875" customWidth="1"/>
    <col min="5122" max="5122" width="18" customWidth="1"/>
    <col min="5123" max="5123" width="14.28515625" customWidth="1"/>
    <col min="5124" max="5124" width="12" customWidth="1"/>
    <col min="5125" max="5125" width="10.5703125" customWidth="1"/>
    <col min="5126" max="5126" width="0" hidden="1" customWidth="1"/>
    <col min="5127" max="5127" width="28.7109375" customWidth="1"/>
    <col min="5128" max="5128" width="7.7109375" customWidth="1"/>
    <col min="5129" max="5133" width="0" hidden="1" customWidth="1"/>
    <col min="5134" max="5135" width="7.42578125" customWidth="1"/>
    <col min="5136" max="5136" width="0" hidden="1" customWidth="1"/>
    <col min="5137" max="5137" width="7.42578125" customWidth="1"/>
    <col min="5377" max="5377" width="3.85546875" customWidth="1"/>
    <col min="5378" max="5378" width="18" customWidth="1"/>
    <col min="5379" max="5379" width="14.28515625" customWidth="1"/>
    <col min="5380" max="5380" width="12" customWidth="1"/>
    <col min="5381" max="5381" width="10.5703125" customWidth="1"/>
    <col min="5382" max="5382" width="0" hidden="1" customWidth="1"/>
    <col min="5383" max="5383" width="28.7109375" customWidth="1"/>
    <col min="5384" max="5384" width="7.7109375" customWidth="1"/>
    <col min="5385" max="5389" width="0" hidden="1" customWidth="1"/>
    <col min="5390" max="5391" width="7.42578125" customWidth="1"/>
    <col min="5392" max="5392" width="0" hidden="1" customWidth="1"/>
    <col min="5393" max="5393" width="7.42578125" customWidth="1"/>
    <col min="5633" max="5633" width="3.85546875" customWidth="1"/>
    <col min="5634" max="5634" width="18" customWidth="1"/>
    <col min="5635" max="5635" width="14.28515625" customWidth="1"/>
    <col min="5636" max="5636" width="12" customWidth="1"/>
    <col min="5637" max="5637" width="10.5703125" customWidth="1"/>
    <col min="5638" max="5638" width="0" hidden="1" customWidth="1"/>
    <col min="5639" max="5639" width="28.7109375" customWidth="1"/>
    <col min="5640" max="5640" width="7.7109375" customWidth="1"/>
    <col min="5641" max="5645" width="0" hidden="1" customWidth="1"/>
    <col min="5646" max="5647" width="7.42578125" customWidth="1"/>
    <col min="5648" max="5648" width="0" hidden="1" customWidth="1"/>
    <col min="5649" max="5649" width="7.42578125" customWidth="1"/>
    <col min="5889" max="5889" width="3.85546875" customWidth="1"/>
    <col min="5890" max="5890" width="18" customWidth="1"/>
    <col min="5891" max="5891" width="14.28515625" customWidth="1"/>
    <col min="5892" max="5892" width="12" customWidth="1"/>
    <col min="5893" max="5893" width="10.5703125" customWidth="1"/>
    <col min="5894" max="5894" width="0" hidden="1" customWidth="1"/>
    <col min="5895" max="5895" width="28.7109375" customWidth="1"/>
    <col min="5896" max="5896" width="7.7109375" customWidth="1"/>
    <col min="5897" max="5901" width="0" hidden="1" customWidth="1"/>
    <col min="5902" max="5903" width="7.42578125" customWidth="1"/>
    <col min="5904" max="5904" width="0" hidden="1" customWidth="1"/>
    <col min="5905" max="5905" width="7.42578125" customWidth="1"/>
    <col min="6145" max="6145" width="3.85546875" customWidth="1"/>
    <col min="6146" max="6146" width="18" customWidth="1"/>
    <col min="6147" max="6147" width="14.28515625" customWidth="1"/>
    <col min="6148" max="6148" width="12" customWidth="1"/>
    <col min="6149" max="6149" width="10.5703125" customWidth="1"/>
    <col min="6150" max="6150" width="0" hidden="1" customWidth="1"/>
    <col min="6151" max="6151" width="28.7109375" customWidth="1"/>
    <col min="6152" max="6152" width="7.7109375" customWidth="1"/>
    <col min="6153" max="6157" width="0" hidden="1" customWidth="1"/>
    <col min="6158" max="6159" width="7.42578125" customWidth="1"/>
    <col min="6160" max="6160" width="0" hidden="1" customWidth="1"/>
    <col min="6161" max="6161" width="7.42578125" customWidth="1"/>
    <col min="6401" max="6401" width="3.85546875" customWidth="1"/>
    <col min="6402" max="6402" width="18" customWidth="1"/>
    <col min="6403" max="6403" width="14.28515625" customWidth="1"/>
    <col min="6404" max="6404" width="12" customWidth="1"/>
    <col min="6405" max="6405" width="10.5703125" customWidth="1"/>
    <col min="6406" max="6406" width="0" hidden="1" customWidth="1"/>
    <col min="6407" max="6407" width="28.7109375" customWidth="1"/>
    <col min="6408" max="6408" width="7.7109375" customWidth="1"/>
    <col min="6409" max="6413" width="0" hidden="1" customWidth="1"/>
    <col min="6414" max="6415" width="7.42578125" customWidth="1"/>
    <col min="6416" max="6416" width="0" hidden="1" customWidth="1"/>
    <col min="6417" max="6417" width="7.42578125" customWidth="1"/>
    <col min="6657" max="6657" width="3.85546875" customWidth="1"/>
    <col min="6658" max="6658" width="18" customWidth="1"/>
    <col min="6659" max="6659" width="14.28515625" customWidth="1"/>
    <col min="6660" max="6660" width="12" customWidth="1"/>
    <col min="6661" max="6661" width="10.5703125" customWidth="1"/>
    <col min="6662" max="6662" width="0" hidden="1" customWidth="1"/>
    <col min="6663" max="6663" width="28.7109375" customWidth="1"/>
    <col min="6664" max="6664" width="7.7109375" customWidth="1"/>
    <col min="6665" max="6669" width="0" hidden="1" customWidth="1"/>
    <col min="6670" max="6671" width="7.42578125" customWidth="1"/>
    <col min="6672" max="6672" width="0" hidden="1" customWidth="1"/>
    <col min="6673" max="6673" width="7.42578125" customWidth="1"/>
    <col min="6913" max="6913" width="3.85546875" customWidth="1"/>
    <col min="6914" max="6914" width="18" customWidth="1"/>
    <col min="6915" max="6915" width="14.28515625" customWidth="1"/>
    <col min="6916" max="6916" width="12" customWidth="1"/>
    <col min="6917" max="6917" width="10.5703125" customWidth="1"/>
    <col min="6918" max="6918" width="0" hidden="1" customWidth="1"/>
    <col min="6919" max="6919" width="28.7109375" customWidth="1"/>
    <col min="6920" max="6920" width="7.7109375" customWidth="1"/>
    <col min="6921" max="6925" width="0" hidden="1" customWidth="1"/>
    <col min="6926" max="6927" width="7.42578125" customWidth="1"/>
    <col min="6928" max="6928" width="0" hidden="1" customWidth="1"/>
    <col min="6929" max="6929" width="7.42578125" customWidth="1"/>
    <col min="7169" max="7169" width="3.85546875" customWidth="1"/>
    <col min="7170" max="7170" width="18" customWidth="1"/>
    <col min="7171" max="7171" width="14.28515625" customWidth="1"/>
    <col min="7172" max="7172" width="12" customWidth="1"/>
    <col min="7173" max="7173" width="10.5703125" customWidth="1"/>
    <col min="7174" max="7174" width="0" hidden="1" customWidth="1"/>
    <col min="7175" max="7175" width="28.7109375" customWidth="1"/>
    <col min="7176" max="7176" width="7.7109375" customWidth="1"/>
    <col min="7177" max="7181" width="0" hidden="1" customWidth="1"/>
    <col min="7182" max="7183" width="7.42578125" customWidth="1"/>
    <col min="7184" max="7184" width="0" hidden="1" customWidth="1"/>
    <col min="7185" max="7185" width="7.42578125" customWidth="1"/>
    <col min="7425" max="7425" width="3.85546875" customWidth="1"/>
    <col min="7426" max="7426" width="18" customWidth="1"/>
    <col min="7427" max="7427" width="14.28515625" customWidth="1"/>
    <col min="7428" max="7428" width="12" customWidth="1"/>
    <col min="7429" max="7429" width="10.5703125" customWidth="1"/>
    <col min="7430" max="7430" width="0" hidden="1" customWidth="1"/>
    <col min="7431" max="7431" width="28.7109375" customWidth="1"/>
    <col min="7432" max="7432" width="7.7109375" customWidth="1"/>
    <col min="7433" max="7437" width="0" hidden="1" customWidth="1"/>
    <col min="7438" max="7439" width="7.42578125" customWidth="1"/>
    <col min="7440" max="7440" width="0" hidden="1" customWidth="1"/>
    <col min="7441" max="7441" width="7.42578125" customWidth="1"/>
    <col min="7681" max="7681" width="3.85546875" customWidth="1"/>
    <col min="7682" max="7682" width="18" customWidth="1"/>
    <col min="7683" max="7683" width="14.28515625" customWidth="1"/>
    <col min="7684" max="7684" width="12" customWidth="1"/>
    <col min="7685" max="7685" width="10.5703125" customWidth="1"/>
    <col min="7686" max="7686" width="0" hidden="1" customWidth="1"/>
    <col min="7687" max="7687" width="28.7109375" customWidth="1"/>
    <col min="7688" max="7688" width="7.7109375" customWidth="1"/>
    <col min="7689" max="7693" width="0" hidden="1" customWidth="1"/>
    <col min="7694" max="7695" width="7.42578125" customWidth="1"/>
    <col min="7696" max="7696" width="0" hidden="1" customWidth="1"/>
    <col min="7697" max="7697" width="7.42578125" customWidth="1"/>
    <col min="7937" max="7937" width="3.85546875" customWidth="1"/>
    <col min="7938" max="7938" width="18" customWidth="1"/>
    <col min="7939" max="7939" width="14.28515625" customWidth="1"/>
    <col min="7940" max="7940" width="12" customWidth="1"/>
    <col min="7941" max="7941" width="10.5703125" customWidth="1"/>
    <col min="7942" max="7942" width="0" hidden="1" customWidth="1"/>
    <col min="7943" max="7943" width="28.7109375" customWidth="1"/>
    <col min="7944" max="7944" width="7.7109375" customWidth="1"/>
    <col min="7945" max="7949" width="0" hidden="1" customWidth="1"/>
    <col min="7950" max="7951" width="7.42578125" customWidth="1"/>
    <col min="7952" max="7952" width="0" hidden="1" customWidth="1"/>
    <col min="7953" max="7953" width="7.42578125" customWidth="1"/>
    <col min="8193" max="8193" width="3.85546875" customWidth="1"/>
    <col min="8194" max="8194" width="18" customWidth="1"/>
    <col min="8195" max="8195" width="14.28515625" customWidth="1"/>
    <col min="8196" max="8196" width="12" customWidth="1"/>
    <col min="8197" max="8197" width="10.5703125" customWidth="1"/>
    <col min="8198" max="8198" width="0" hidden="1" customWidth="1"/>
    <col min="8199" max="8199" width="28.7109375" customWidth="1"/>
    <col min="8200" max="8200" width="7.7109375" customWidth="1"/>
    <col min="8201" max="8205" width="0" hidden="1" customWidth="1"/>
    <col min="8206" max="8207" width="7.42578125" customWidth="1"/>
    <col min="8208" max="8208" width="0" hidden="1" customWidth="1"/>
    <col min="8209" max="8209" width="7.42578125" customWidth="1"/>
    <col min="8449" max="8449" width="3.85546875" customWidth="1"/>
    <col min="8450" max="8450" width="18" customWidth="1"/>
    <col min="8451" max="8451" width="14.28515625" customWidth="1"/>
    <col min="8452" max="8452" width="12" customWidth="1"/>
    <col min="8453" max="8453" width="10.5703125" customWidth="1"/>
    <col min="8454" max="8454" width="0" hidden="1" customWidth="1"/>
    <col min="8455" max="8455" width="28.7109375" customWidth="1"/>
    <col min="8456" max="8456" width="7.7109375" customWidth="1"/>
    <col min="8457" max="8461" width="0" hidden="1" customWidth="1"/>
    <col min="8462" max="8463" width="7.42578125" customWidth="1"/>
    <col min="8464" max="8464" width="0" hidden="1" customWidth="1"/>
    <col min="8465" max="8465" width="7.42578125" customWidth="1"/>
    <col min="8705" max="8705" width="3.85546875" customWidth="1"/>
    <col min="8706" max="8706" width="18" customWidth="1"/>
    <col min="8707" max="8707" width="14.28515625" customWidth="1"/>
    <col min="8708" max="8708" width="12" customWidth="1"/>
    <col min="8709" max="8709" width="10.5703125" customWidth="1"/>
    <col min="8710" max="8710" width="0" hidden="1" customWidth="1"/>
    <col min="8711" max="8711" width="28.7109375" customWidth="1"/>
    <col min="8712" max="8712" width="7.7109375" customWidth="1"/>
    <col min="8713" max="8717" width="0" hidden="1" customWidth="1"/>
    <col min="8718" max="8719" width="7.42578125" customWidth="1"/>
    <col min="8720" max="8720" width="0" hidden="1" customWidth="1"/>
    <col min="8721" max="8721" width="7.42578125" customWidth="1"/>
    <col min="8961" max="8961" width="3.85546875" customWidth="1"/>
    <col min="8962" max="8962" width="18" customWidth="1"/>
    <col min="8963" max="8963" width="14.28515625" customWidth="1"/>
    <col min="8964" max="8964" width="12" customWidth="1"/>
    <col min="8965" max="8965" width="10.5703125" customWidth="1"/>
    <col min="8966" max="8966" width="0" hidden="1" customWidth="1"/>
    <col min="8967" max="8967" width="28.7109375" customWidth="1"/>
    <col min="8968" max="8968" width="7.7109375" customWidth="1"/>
    <col min="8969" max="8973" width="0" hidden="1" customWidth="1"/>
    <col min="8974" max="8975" width="7.42578125" customWidth="1"/>
    <col min="8976" max="8976" width="0" hidden="1" customWidth="1"/>
    <col min="8977" max="8977" width="7.42578125" customWidth="1"/>
    <col min="9217" max="9217" width="3.85546875" customWidth="1"/>
    <col min="9218" max="9218" width="18" customWidth="1"/>
    <col min="9219" max="9219" width="14.28515625" customWidth="1"/>
    <col min="9220" max="9220" width="12" customWidth="1"/>
    <col min="9221" max="9221" width="10.5703125" customWidth="1"/>
    <col min="9222" max="9222" width="0" hidden="1" customWidth="1"/>
    <col min="9223" max="9223" width="28.7109375" customWidth="1"/>
    <col min="9224" max="9224" width="7.7109375" customWidth="1"/>
    <col min="9225" max="9229" width="0" hidden="1" customWidth="1"/>
    <col min="9230" max="9231" width="7.42578125" customWidth="1"/>
    <col min="9232" max="9232" width="0" hidden="1" customWidth="1"/>
    <col min="9233" max="9233" width="7.42578125" customWidth="1"/>
    <col min="9473" max="9473" width="3.85546875" customWidth="1"/>
    <col min="9474" max="9474" width="18" customWidth="1"/>
    <col min="9475" max="9475" width="14.28515625" customWidth="1"/>
    <col min="9476" max="9476" width="12" customWidth="1"/>
    <col min="9477" max="9477" width="10.5703125" customWidth="1"/>
    <col min="9478" max="9478" width="0" hidden="1" customWidth="1"/>
    <col min="9479" max="9479" width="28.7109375" customWidth="1"/>
    <col min="9480" max="9480" width="7.7109375" customWidth="1"/>
    <col min="9481" max="9485" width="0" hidden="1" customWidth="1"/>
    <col min="9486" max="9487" width="7.42578125" customWidth="1"/>
    <col min="9488" max="9488" width="0" hidden="1" customWidth="1"/>
    <col min="9489" max="9489" width="7.42578125" customWidth="1"/>
    <col min="9729" max="9729" width="3.85546875" customWidth="1"/>
    <col min="9730" max="9730" width="18" customWidth="1"/>
    <col min="9731" max="9731" width="14.28515625" customWidth="1"/>
    <col min="9732" max="9732" width="12" customWidth="1"/>
    <col min="9733" max="9733" width="10.5703125" customWidth="1"/>
    <col min="9734" max="9734" width="0" hidden="1" customWidth="1"/>
    <col min="9735" max="9735" width="28.7109375" customWidth="1"/>
    <col min="9736" max="9736" width="7.7109375" customWidth="1"/>
    <col min="9737" max="9741" width="0" hidden="1" customWidth="1"/>
    <col min="9742" max="9743" width="7.42578125" customWidth="1"/>
    <col min="9744" max="9744" width="0" hidden="1" customWidth="1"/>
    <col min="9745" max="9745" width="7.42578125" customWidth="1"/>
    <col min="9985" max="9985" width="3.85546875" customWidth="1"/>
    <col min="9986" max="9986" width="18" customWidth="1"/>
    <col min="9987" max="9987" width="14.28515625" customWidth="1"/>
    <col min="9988" max="9988" width="12" customWidth="1"/>
    <col min="9989" max="9989" width="10.5703125" customWidth="1"/>
    <col min="9990" max="9990" width="0" hidden="1" customWidth="1"/>
    <col min="9991" max="9991" width="28.7109375" customWidth="1"/>
    <col min="9992" max="9992" width="7.7109375" customWidth="1"/>
    <col min="9993" max="9997" width="0" hidden="1" customWidth="1"/>
    <col min="9998" max="9999" width="7.42578125" customWidth="1"/>
    <col min="10000" max="10000" width="0" hidden="1" customWidth="1"/>
    <col min="10001" max="10001" width="7.42578125" customWidth="1"/>
    <col min="10241" max="10241" width="3.85546875" customWidth="1"/>
    <col min="10242" max="10242" width="18" customWidth="1"/>
    <col min="10243" max="10243" width="14.28515625" customWidth="1"/>
    <col min="10244" max="10244" width="12" customWidth="1"/>
    <col min="10245" max="10245" width="10.5703125" customWidth="1"/>
    <col min="10246" max="10246" width="0" hidden="1" customWidth="1"/>
    <col min="10247" max="10247" width="28.7109375" customWidth="1"/>
    <col min="10248" max="10248" width="7.7109375" customWidth="1"/>
    <col min="10249" max="10253" width="0" hidden="1" customWidth="1"/>
    <col min="10254" max="10255" width="7.42578125" customWidth="1"/>
    <col min="10256" max="10256" width="0" hidden="1" customWidth="1"/>
    <col min="10257" max="10257" width="7.42578125" customWidth="1"/>
    <col min="10497" max="10497" width="3.85546875" customWidth="1"/>
    <col min="10498" max="10498" width="18" customWidth="1"/>
    <col min="10499" max="10499" width="14.28515625" customWidth="1"/>
    <col min="10500" max="10500" width="12" customWidth="1"/>
    <col min="10501" max="10501" width="10.5703125" customWidth="1"/>
    <col min="10502" max="10502" width="0" hidden="1" customWidth="1"/>
    <col min="10503" max="10503" width="28.7109375" customWidth="1"/>
    <col min="10504" max="10504" width="7.7109375" customWidth="1"/>
    <col min="10505" max="10509" width="0" hidden="1" customWidth="1"/>
    <col min="10510" max="10511" width="7.42578125" customWidth="1"/>
    <col min="10512" max="10512" width="0" hidden="1" customWidth="1"/>
    <col min="10513" max="10513" width="7.42578125" customWidth="1"/>
    <col min="10753" max="10753" width="3.85546875" customWidth="1"/>
    <col min="10754" max="10754" width="18" customWidth="1"/>
    <col min="10755" max="10755" width="14.28515625" customWidth="1"/>
    <col min="10756" max="10756" width="12" customWidth="1"/>
    <col min="10757" max="10757" width="10.5703125" customWidth="1"/>
    <col min="10758" max="10758" width="0" hidden="1" customWidth="1"/>
    <col min="10759" max="10759" width="28.7109375" customWidth="1"/>
    <col min="10760" max="10760" width="7.7109375" customWidth="1"/>
    <col min="10761" max="10765" width="0" hidden="1" customWidth="1"/>
    <col min="10766" max="10767" width="7.42578125" customWidth="1"/>
    <col min="10768" max="10768" width="0" hidden="1" customWidth="1"/>
    <col min="10769" max="10769" width="7.42578125" customWidth="1"/>
    <col min="11009" max="11009" width="3.85546875" customWidth="1"/>
    <col min="11010" max="11010" width="18" customWidth="1"/>
    <col min="11011" max="11011" width="14.28515625" customWidth="1"/>
    <col min="11012" max="11012" width="12" customWidth="1"/>
    <col min="11013" max="11013" width="10.5703125" customWidth="1"/>
    <col min="11014" max="11014" width="0" hidden="1" customWidth="1"/>
    <col min="11015" max="11015" width="28.7109375" customWidth="1"/>
    <col min="11016" max="11016" width="7.7109375" customWidth="1"/>
    <col min="11017" max="11021" width="0" hidden="1" customWidth="1"/>
    <col min="11022" max="11023" width="7.42578125" customWidth="1"/>
    <col min="11024" max="11024" width="0" hidden="1" customWidth="1"/>
    <col min="11025" max="11025" width="7.42578125" customWidth="1"/>
    <col min="11265" max="11265" width="3.85546875" customWidth="1"/>
    <col min="11266" max="11266" width="18" customWidth="1"/>
    <col min="11267" max="11267" width="14.28515625" customWidth="1"/>
    <col min="11268" max="11268" width="12" customWidth="1"/>
    <col min="11269" max="11269" width="10.5703125" customWidth="1"/>
    <col min="11270" max="11270" width="0" hidden="1" customWidth="1"/>
    <col min="11271" max="11271" width="28.7109375" customWidth="1"/>
    <col min="11272" max="11272" width="7.7109375" customWidth="1"/>
    <col min="11273" max="11277" width="0" hidden="1" customWidth="1"/>
    <col min="11278" max="11279" width="7.42578125" customWidth="1"/>
    <col min="11280" max="11280" width="0" hidden="1" customWidth="1"/>
    <col min="11281" max="11281" width="7.42578125" customWidth="1"/>
    <col min="11521" max="11521" width="3.85546875" customWidth="1"/>
    <col min="11522" max="11522" width="18" customWidth="1"/>
    <col min="11523" max="11523" width="14.28515625" customWidth="1"/>
    <col min="11524" max="11524" width="12" customWidth="1"/>
    <col min="11525" max="11525" width="10.5703125" customWidth="1"/>
    <col min="11526" max="11526" width="0" hidden="1" customWidth="1"/>
    <col min="11527" max="11527" width="28.7109375" customWidth="1"/>
    <col min="11528" max="11528" width="7.7109375" customWidth="1"/>
    <col min="11529" max="11533" width="0" hidden="1" customWidth="1"/>
    <col min="11534" max="11535" width="7.42578125" customWidth="1"/>
    <col min="11536" max="11536" width="0" hidden="1" customWidth="1"/>
    <col min="11537" max="11537" width="7.42578125" customWidth="1"/>
    <col min="11777" max="11777" width="3.85546875" customWidth="1"/>
    <col min="11778" max="11778" width="18" customWidth="1"/>
    <col min="11779" max="11779" width="14.28515625" customWidth="1"/>
    <col min="11780" max="11780" width="12" customWidth="1"/>
    <col min="11781" max="11781" width="10.5703125" customWidth="1"/>
    <col min="11782" max="11782" width="0" hidden="1" customWidth="1"/>
    <col min="11783" max="11783" width="28.7109375" customWidth="1"/>
    <col min="11784" max="11784" width="7.7109375" customWidth="1"/>
    <col min="11785" max="11789" width="0" hidden="1" customWidth="1"/>
    <col min="11790" max="11791" width="7.42578125" customWidth="1"/>
    <col min="11792" max="11792" width="0" hidden="1" customWidth="1"/>
    <col min="11793" max="11793" width="7.42578125" customWidth="1"/>
    <col min="12033" max="12033" width="3.85546875" customWidth="1"/>
    <col min="12034" max="12034" width="18" customWidth="1"/>
    <col min="12035" max="12035" width="14.28515625" customWidth="1"/>
    <col min="12036" max="12036" width="12" customWidth="1"/>
    <col min="12037" max="12037" width="10.5703125" customWidth="1"/>
    <col min="12038" max="12038" width="0" hidden="1" customWidth="1"/>
    <col min="12039" max="12039" width="28.7109375" customWidth="1"/>
    <col min="12040" max="12040" width="7.7109375" customWidth="1"/>
    <col min="12041" max="12045" width="0" hidden="1" customWidth="1"/>
    <col min="12046" max="12047" width="7.42578125" customWidth="1"/>
    <col min="12048" max="12048" width="0" hidden="1" customWidth="1"/>
    <col min="12049" max="12049" width="7.42578125" customWidth="1"/>
    <col min="12289" max="12289" width="3.85546875" customWidth="1"/>
    <col min="12290" max="12290" width="18" customWidth="1"/>
    <col min="12291" max="12291" width="14.28515625" customWidth="1"/>
    <col min="12292" max="12292" width="12" customWidth="1"/>
    <col min="12293" max="12293" width="10.5703125" customWidth="1"/>
    <col min="12294" max="12294" width="0" hidden="1" customWidth="1"/>
    <col min="12295" max="12295" width="28.7109375" customWidth="1"/>
    <col min="12296" max="12296" width="7.7109375" customWidth="1"/>
    <col min="12297" max="12301" width="0" hidden="1" customWidth="1"/>
    <col min="12302" max="12303" width="7.42578125" customWidth="1"/>
    <col min="12304" max="12304" width="0" hidden="1" customWidth="1"/>
    <col min="12305" max="12305" width="7.42578125" customWidth="1"/>
    <col min="12545" max="12545" width="3.85546875" customWidth="1"/>
    <col min="12546" max="12546" width="18" customWidth="1"/>
    <col min="12547" max="12547" width="14.28515625" customWidth="1"/>
    <col min="12548" max="12548" width="12" customWidth="1"/>
    <col min="12549" max="12549" width="10.5703125" customWidth="1"/>
    <col min="12550" max="12550" width="0" hidden="1" customWidth="1"/>
    <col min="12551" max="12551" width="28.7109375" customWidth="1"/>
    <col min="12552" max="12552" width="7.7109375" customWidth="1"/>
    <col min="12553" max="12557" width="0" hidden="1" customWidth="1"/>
    <col min="12558" max="12559" width="7.42578125" customWidth="1"/>
    <col min="12560" max="12560" width="0" hidden="1" customWidth="1"/>
    <col min="12561" max="12561" width="7.42578125" customWidth="1"/>
    <col min="12801" max="12801" width="3.85546875" customWidth="1"/>
    <col min="12802" max="12802" width="18" customWidth="1"/>
    <col min="12803" max="12803" width="14.28515625" customWidth="1"/>
    <col min="12804" max="12804" width="12" customWidth="1"/>
    <col min="12805" max="12805" width="10.5703125" customWidth="1"/>
    <col min="12806" max="12806" width="0" hidden="1" customWidth="1"/>
    <col min="12807" max="12807" width="28.7109375" customWidth="1"/>
    <col min="12808" max="12808" width="7.7109375" customWidth="1"/>
    <col min="12809" max="12813" width="0" hidden="1" customWidth="1"/>
    <col min="12814" max="12815" width="7.42578125" customWidth="1"/>
    <col min="12816" max="12816" width="0" hidden="1" customWidth="1"/>
    <col min="12817" max="12817" width="7.42578125" customWidth="1"/>
    <col min="13057" max="13057" width="3.85546875" customWidth="1"/>
    <col min="13058" max="13058" width="18" customWidth="1"/>
    <col min="13059" max="13059" width="14.28515625" customWidth="1"/>
    <col min="13060" max="13060" width="12" customWidth="1"/>
    <col min="13061" max="13061" width="10.5703125" customWidth="1"/>
    <col min="13062" max="13062" width="0" hidden="1" customWidth="1"/>
    <col min="13063" max="13063" width="28.7109375" customWidth="1"/>
    <col min="13064" max="13064" width="7.7109375" customWidth="1"/>
    <col min="13065" max="13069" width="0" hidden="1" customWidth="1"/>
    <col min="13070" max="13071" width="7.42578125" customWidth="1"/>
    <col min="13072" max="13072" width="0" hidden="1" customWidth="1"/>
    <col min="13073" max="13073" width="7.42578125" customWidth="1"/>
    <col min="13313" max="13313" width="3.85546875" customWidth="1"/>
    <col min="13314" max="13314" width="18" customWidth="1"/>
    <col min="13315" max="13315" width="14.28515625" customWidth="1"/>
    <col min="13316" max="13316" width="12" customWidth="1"/>
    <col min="13317" max="13317" width="10.5703125" customWidth="1"/>
    <col min="13318" max="13318" width="0" hidden="1" customWidth="1"/>
    <col min="13319" max="13319" width="28.7109375" customWidth="1"/>
    <col min="13320" max="13320" width="7.7109375" customWidth="1"/>
    <col min="13321" max="13325" width="0" hidden="1" customWidth="1"/>
    <col min="13326" max="13327" width="7.42578125" customWidth="1"/>
    <col min="13328" max="13328" width="0" hidden="1" customWidth="1"/>
    <col min="13329" max="13329" width="7.42578125" customWidth="1"/>
    <col min="13569" max="13569" width="3.85546875" customWidth="1"/>
    <col min="13570" max="13570" width="18" customWidth="1"/>
    <col min="13571" max="13571" width="14.28515625" customWidth="1"/>
    <col min="13572" max="13572" width="12" customWidth="1"/>
    <col min="13573" max="13573" width="10.5703125" customWidth="1"/>
    <col min="13574" max="13574" width="0" hidden="1" customWidth="1"/>
    <col min="13575" max="13575" width="28.7109375" customWidth="1"/>
    <col min="13576" max="13576" width="7.7109375" customWidth="1"/>
    <col min="13577" max="13581" width="0" hidden="1" customWidth="1"/>
    <col min="13582" max="13583" width="7.42578125" customWidth="1"/>
    <col min="13584" max="13584" width="0" hidden="1" customWidth="1"/>
    <col min="13585" max="13585" width="7.42578125" customWidth="1"/>
    <col min="13825" max="13825" width="3.85546875" customWidth="1"/>
    <col min="13826" max="13826" width="18" customWidth="1"/>
    <col min="13827" max="13827" width="14.28515625" customWidth="1"/>
    <col min="13828" max="13828" width="12" customWidth="1"/>
    <col min="13829" max="13829" width="10.5703125" customWidth="1"/>
    <col min="13830" max="13830" width="0" hidden="1" customWidth="1"/>
    <col min="13831" max="13831" width="28.7109375" customWidth="1"/>
    <col min="13832" max="13832" width="7.7109375" customWidth="1"/>
    <col min="13833" max="13837" width="0" hidden="1" customWidth="1"/>
    <col min="13838" max="13839" width="7.42578125" customWidth="1"/>
    <col min="13840" max="13840" width="0" hidden="1" customWidth="1"/>
    <col min="13841" max="13841" width="7.42578125" customWidth="1"/>
    <col min="14081" max="14081" width="3.85546875" customWidth="1"/>
    <col min="14082" max="14082" width="18" customWidth="1"/>
    <col min="14083" max="14083" width="14.28515625" customWidth="1"/>
    <col min="14084" max="14084" width="12" customWidth="1"/>
    <col min="14085" max="14085" width="10.5703125" customWidth="1"/>
    <col min="14086" max="14086" width="0" hidden="1" customWidth="1"/>
    <col min="14087" max="14087" width="28.7109375" customWidth="1"/>
    <col min="14088" max="14088" width="7.7109375" customWidth="1"/>
    <col min="14089" max="14093" width="0" hidden="1" customWidth="1"/>
    <col min="14094" max="14095" width="7.42578125" customWidth="1"/>
    <col min="14096" max="14096" width="0" hidden="1" customWidth="1"/>
    <col min="14097" max="14097" width="7.42578125" customWidth="1"/>
    <col min="14337" max="14337" width="3.85546875" customWidth="1"/>
    <col min="14338" max="14338" width="18" customWidth="1"/>
    <col min="14339" max="14339" width="14.28515625" customWidth="1"/>
    <col min="14340" max="14340" width="12" customWidth="1"/>
    <col min="14341" max="14341" width="10.5703125" customWidth="1"/>
    <col min="14342" max="14342" width="0" hidden="1" customWidth="1"/>
    <col min="14343" max="14343" width="28.7109375" customWidth="1"/>
    <col min="14344" max="14344" width="7.7109375" customWidth="1"/>
    <col min="14345" max="14349" width="0" hidden="1" customWidth="1"/>
    <col min="14350" max="14351" width="7.42578125" customWidth="1"/>
    <col min="14352" max="14352" width="0" hidden="1" customWidth="1"/>
    <col min="14353" max="14353" width="7.42578125" customWidth="1"/>
    <col min="14593" max="14593" width="3.85546875" customWidth="1"/>
    <col min="14594" max="14594" width="18" customWidth="1"/>
    <col min="14595" max="14595" width="14.28515625" customWidth="1"/>
    <col min="14596" max="14596" width="12" customWidth="1"/>
    <col min="14597" max="14597" width="10.5703125" customWidth="1"/>
    <col min="14598" max="14598" width="0" hidden="1" customWidth="1"/>
    <col min="14599" max="14599" width="28.7109375" customWidth="1"/>
    <col min="14600" max="14600" width="7.7109375" customWidth="1"/>
    <col min="14601" max="14605" width="0" hidden="1" customWidth="1"/>
    <col min="14606" max="14607" width="7.42578125" customWidth="1"/>
    <col min="14608" max="14608" width="0" hidden="1" customWidth="1"/>
    <col min="14609" max="14609" width="7.42578125" customWidth="1"/>
    <col min="14849" max="14849" width="3.85546875" customWidth="1"/>
    <col min="14850" max="14850" width="18" customWidth="1"/>
    <col min="14851" max="14851" width="14.28515625" customWidth="1"/>
    <col min="14852" max="14852" width="12" customWidth="1"/>
    <col min="14853" max="14853" width="10.5703125" customWidth="1"/>
    <col min="14854" max="14854" width="0" hidden="1" customWidth="1"/>
    <col min="14855" max="14855" width="28.7109375" customWidth="1"/>
    <col min="14856" max="14856" width="7.7109375" customWidth="1"/>
    <col min="14857" max="14861" width="0" hidden="1" customWidth="1"/>
    <col min="14862" max="14863" width="7.42578125" customWidth="1"/>
    <col min="14864" max="14864" width="0" hidden="1" customWidth="1"/>
    <col min="14865" max="14865" width="7.42578125" customWidth="1"/>
    <col min="15105" max="15105" width="3.85546875" customWidth="1"/>
    <col min="15106" max="15106" width="18" customWidth="1"/>
    <col min="15107" max="15107" width="14.28515625" customWidth="1"/>
    <col min="15108" max="15108" width="12" customWidth="1"/>
    <col min="15109" max="15109" width="10.5703125" customWidth="1"/>
    <col min="15110" max="15110" width="0" hidden="1" customWidth="1"/>
    <col min="15111" max="15111" width="28.7109375" customWidth="1"/>
    <col min="15112" max="15112" width="7.7109375" customWidth="1"/>
    <col min="15113" max="15117" width="0" hidden="1" customWidth="1"/>
    <col min="15118" max="15119" width="7.42578125" customWidth="1"/>
    <col min="15120" max="15120" width="0" hidden="1" customWidth="1"/>
    <col min="15121" max="15121" width="7.42578125" customWidth="1"/>
    <col min="15361" max="15361" width="3.85546875" customWidth="1"/>
    <col min="15362" max="15362" width="18" customWidth="1"/>
    <col min="15363" max="15363" width="14.28515625" customWidth="1"/>
    <col min="15364" max="15364" width="12" customWidth="1"/>
    <col min="15365" max="15365" width="10.5703125" customWidth="1"/>
    <col min="15366" max="15366" width="0" hidden="1" customWidth="1"/>
    <col min="15367" max="15367" width="28.7109375" customWidth="1"/>
    <col min="15368" max="15368" width="7.7109375" customWidth="1"/>
    <col min="15369" max="15373" width="0" hidden="1" customWidth="1"/>
    <col min="15374" max="15375" width="7.42578125" customWidth="1"/>
    <col min="15376" max="15376" width="0" hidden="1" customWidth="1"/>
    <col min="15377" max="15377" width="7.42578125" customWidth="1"/>
    <col min="15617" max="15617" width="3.85546875" customWidth="1"/>
    <col min="15618" max="15618" width="18" customWidth="1"/>
    <col min="15619" max="15619" width="14.28515625" customWidth="1"/>
    <col min="15620" max="15620" width="12" customWidth="1"/>
    <col min="15621" max="15621" width="10.5703125" customWidth="1"/>
    <col min="15622" max="15622" width="0" hidden="1" customWidth="1"/>
    <col min="15623" max="15623" width="28.7109375" customWidth="1"/>
    <col min="15624" max="15624" width="7.7109375" customWidth="1"/>
    <col min="15625" max="15629" width="0" hidden="1" customWidth="1"/>
    <col min="15630" max="15631" width="7.42578125" customWidth="1"/>
    <col min="15632" max="15632" width="0" hidden="1" customWidth="1"/>
    <col min="15633" max="15633" width="7.42578125" customWidth="1"/>
    <col min="15873" max="15873" width="3.85546875" customWidth="1"/>
    <col min="15874" max="15874" width="18" customWidth="1"/>
    <col min="15875" max="15875" width="14.28515625" customWidth="1"/>
    <col min="15876" max="15876" width="12" customWidth="1"/>
    <col min="15877" max="15877" width="10.5703125" customWidth="1"/>
    <col min="15878" max="15878" width="0" hidden="1" customWidth="1"/>
    <col min="15879" max="15879" width="28.7109375" customWidth="1"/>
    <col min="15880" max="15880" width="7.7109375" customWidth="1"/>
    <col min="15881" max="15885" width="0" hidden="1" customWidth="1"/>
    <col min="15886" max="15887" width="7.42578125" customWidth="1"/>
    <col min="15888" max="15888" width="0" hidden="1" customWidth="1"/>
    <col min="15889" max="15889" width="7.42578125" customWidth="1"/>
    <col min="16129" max="16129" width="3.85546875" customWidth="1"/>
    <col min="16130" max="16130" width="18" customWidth="1"/>
    <col min="16131" max="16131" width="14.28515625" customWidth="1"/>
    <col min="16132" max="16132" width="12" customWidth="1"/>
    <col min="16133" max="16133" width="10.5703125" customWidth="1"/>
    <col min="16134" max="16134" width="0" hidden="1" customWidth="1"/>
    <col min="16135" max="16135" width="28.7109375" customWidth="1"/>
    <col min="16136" max="16136" width="7.7109375" customWidth="1"/>
    <col min="16137" max="16141" width="0" hidden="1" customWidth="1"/>
    <col min="16142" max="16143" width="7.42578125" customWidth="1"/>
    <col min="16144" max="16144" width="0" hidden="1" customWidth="1"/>
    <col min="16145" max="16145" width="7.42578125" customWidth="1"/>
  </cols>
  <sheetData>
    <row r="1" spans="1:17" ht="26.25" x14ac:dyDescent="0.35">
      <c r="A1" s="34"/>
      <c r="B1" s="34" t="str">
        <f>[2]Altalanos!$A$6</f>
        <v>Sz-Sz-B vármegyei Diákolimpia kijátszandó táblák</v>
      </c>
      <c r="C1" s="35"/>
      <c r="D1" s="35"/>
      <c r="E1" s="36"/>
      <c r="F1" s="37"/>
      <c r="G1" s="38"/>
      <c r="H1" s="39"/>
      <c r="I1" s="40"/>
      <c r="J1" s="40"/>
      <c r="K1" s="41"/>
      <c r="L1" s="41"/>
      <c r="M1" s="41"/>
      <c r="N1" s="41"/>
      <c r="O1" s="41"/>
      <c r="P1" s="41"/>
      <c r="Q1" s="42"/>
    </row>
    <row r="2" spans="1:17" ht="15.75" thickBot="1" x14ac:dyDescent="0.3">
      <c r="B2" s="43" t="s">
        <v>21</v>
      </c>
      <c r="C2" s="259" t="s">
        <v>252</v>
      </c>
      <c r="D2" s="38"/>
      <c r="E2" s="37" t="s">
        <v>22</v>
      </c>
      <c r="F2" s="44"/>
      <c r="G2" s="44"/>
      <c r="H2" s="45"/>
      <c r="I2" s="45"/>
      <c r="J2" s="40"/>
      <c r="K2" s="40"/>
      <c r="L2" s="40"/>
      <c r="M2" s="40"/>
      <c r="N2" s="46"/>
      <c r="O2" s="47"/>
      <c r="P2" s="47"/>
      <c r="Q2" s="46"/>
    </row>
    <row r="3" spans="1:17" s="6" customFormat="1" ht="15.75" thickBot="1" x14ac:dyDescent="0.3">
      <c r="A3" s="48" t="s">
        <v>23</v>
      </c>
      <c r="B3" s="49"/>
      <c r="C3" s="49"/>
      <c r="D3" s="49"/>
      <c r="E3" s="49"/>
      <c r="F3" s="49"/>
      <c r="G3" s="49"/>
      <c r="H3" s="49"/>
      <c r="I3" s="50"/>
      <c r="J3" s="51"/>
      <c r="K3" s="52"/>
      <c r="L3" s="52"/>
      <c r="M3" s="52"/>
      <c r="N3" s="53" t="s">
        <v>24</v>
      </c>
      <c r="O3" s="54"/>
      <c r="P3" s="55"/>
      <c r="Q3" s="56"/>
    </row>
    <row r="4" spans="1:17" s="6" customFormat="1" x14ac:dyDescent="0.25">
      <c r="A4" s="57" t="s">
        <v>25</v>
      </c>
      <c r="B4" s="57"/>
      <c r="C4" s="58" t="s">
        <v>10</v>
      </c>
      <c r="D4" s="57" t="s">
        <v>26</v>
      </c>
      <c r="E4" s="59"/>
      <c r="G4" s="60"/>
      <c r="H4" s="61" t="s">
        <v>27</v>
      </c>
      <c r="I4" s="62"/>
      <c r="J4" s="63"/>
      <c r="K4" s="64"/>
      <c r="L4" s="64"/>
      <c r="M4" s="64"/>
      <c r="N4" s="63"/>
      <c r="O4" s="65"/>
      <c r="P4" s="65"/>
      <c r="Q4" s="66"/>
    </row>
    <row r="5" spans="1:17" s="6" customFormat="1" ht="15.75" thickBot="1" x14ac:dyDescent="0.3">
      <c r="A5" s="67">
        <f>[1]Altalanos!$A$10</f>
        <v>45776</v>
      </c>
      <c r="B5" s="67">
        <v>46133</v>
      </c>
      <c r="C5" s="68" t="str">
        <f>[1]Altalanos!$C$10</f>
        <v>Nyíregyháza</v>
      </c>
      <c r="D5" s="69" t="str">
        <f>[1]Altalanos!$D$10</f>
        <v xml:space="preserve">  </v>
      </c>
      <c r="E5" s="69"/>
      <c r="F5" s="69"/>
      <c r="G5" s="69"/>
      <c r="H5" s="70" t="s">
        <v>14</v>
      </c>
      <c r="I5" s="71"/>
      <c r="J5" s="72"/>
      <c r="K5" s="73"/>
      <c r="L5" s="73"/>
      <c r="M5" s="73"/>
      <c r="N5" s="72"/>
      <c r="O5" s="69"/>
      <c r="P5" s="69"/>
      <c r="Q5" s="74"/>
    </row>
    <row r="6" spans="1:17" ht="30" customHeight="1" thickBot="1" x14ac:dyDescent="0.3">
      <c r="A6" s="75" t="s">
        <v>28</v>
      </c>
      <c r="B6" s="232" t="s">
        <v>92</v>
      </c>
      <c r="C6" s="233" t="s">
        <v>93</v>
      </c>
      <c r="D6" s="76" t="s">
        <v>30</v>
      </c>
      <c r="E6" s="77" t="s">
        <v>31</v>
      </c>
      <c r="F6" s="77" t="s">
        <v>32</v>
      </c>
      <c r="G6" s="77" t="s">
        <v>33</v>
      </c>
      <c r="H6" s="78" t="s">
        <v>34</v>
      </c>
      <c r="I6" s="79"/>
      <c r="J6" s="80" t="s">
        <v>35</v>
      </c>
      <c r="K6" s="81" t="s">
        <v>36</v>
      </c>
      <c r="L6" s="82" t="s">
        <v>37</v>
      </c>
      <c r="M6" s="83" t="s">
        <v>38</v>
      </c>
      <c r="N6" s="84" t="s">
        <v>39</v>
      </c>
      <c r="O6" s="85" t="s">
        <v>40</v>
      </c>
      <c r="P6" s="86" t="s">
        <v>41</v>
      </c>
      <c r="Q6" s="77" t="s">
        <v>42</v>
      </c>
    </row>
    <row r="7" spans="1:17" s="98" customFormat="1" ht="18.95" customHeight="1" x14ac:dyDescent="0.25">
      <c r="A7" s="87">
        <v>1</v>
      </c>
      <c r="B7" s="219" t="s">
        <v>207</v>
      </c>
      <c r="C7" s="296" t="s">
        <v>252</v>
      </c>
      <c r="D7" s="219" t="s">
        <v>206</v>
      </c>
      <c r="E7" s="220"/>
      <c r="F7" s="221"/>
      <c r="G7" s="221"/>
      <c r="H7" s="91"/>
      <c r="I7" s="91"/>
      <c r="J7" s="92"/>
      <c r="K7" s="93"/>
      <c r="L7" s="94"/>
      <c r="M7" s="93"/>
      <c r="N7" s="95"/>
      <c r="O7" s="91"/>
      <c r="P7" s="96"/>
      <c r="Q7" s="97"/>
    </row>
    <row r="8" spans="1:17" s="98" customFormat="1" ht="18.95" customHeight="1" x14ac:dyDescent="0.25">
      <c r="A8" s="87">
        <v>2</v>
      </c>
      <c r="B8" s="223" t="s">
        <v>209</v>
      </c>
      <c r="C8" s="297" t="s">
        <v>252</v>
      </c>
      <c r="D8" s="223" t="s">
        <v>206</v>
      </c>
      <c r="E8" s="224"/>
      <c r="F8" s="225"/>
      <c r="G8" s="95"/>
      <c r="H8" s="91"/>
      <c r="I8" s="91"/>
      <c r="J8" s="92"/>
      <c r="K8" s="93"/>
      <c r="L8" s="94"/>
      <c r="M8" s="93"/>
      <c r="N8" s="95"/>
      <c r="O8" s="91"/>
      <c r="P8" s="96"/>
      <c r="Q8" s="97"/>
    </row>
    <row r="9" spans="1:17" s="98" customFormat="1" ht="18.95" customHeight="1" x14ac:dyDescent="0.25">
      <c r="A9" s="87">
        <v>3</v>
      </c>
      <c r="B9" s="223" t="s">
        <v>211</v>
      </c>
      <c r="C9" s="297" t="s">
        <v>252</v>
      </c>
      <c r="D9" s="223" t="s">
        <v>206</v>
      </c>
      <c r="E9" s="224"/>
      <c r="F9" s="225"/>
      <c r="G9" s="95"/>
      <c r="H9" s="91"/>
      <c r="I9" s="91"/>
      <c r="J9" s="92"/>
      <c r="K9" s="93"/>
      <c r="L9" s="94"/>
      <c r="M9" s="93"/>
      <c r="N9" s="95"/>
      <c r="O9" s="91"/>
      <c r="P9" s="99"/>
      <c r="Q9" s="100"/>
    </row>
    <row r="10" spans="1:17" s="98" customFormat="1" ht="18.95" customHeight="1" x14ac:dyDescent="0.25">
      <c r="A10" s="87">
        <v>4</v>
      </c>
      <c r="B10" s="223" t="s">
        <v>212</v>
      </c>
      <c r="C10" s="297" t="s">
        <v>252</v>
      </c>
      <c r="D10" s="223" t="s">
        <v>46</v>
      </c>
      <c r="E10" s="224"/>
      <c r="F10" s="225"/>
      <c r="G10" s="95"/>
      <c r="H10" s="91"/>
      <c r="I10" s="91"/>
      <c r="J10" s="92"/>
      <c r="K10" s="93"/>
      <c r="L10" s="94"/>
      <c r="M10" s="93"/>
      <c r="N10" s="95"/>
      <c r="O10" s="91"/>
      <c r="P10" s="102"/>
      <c r="Q10" s="103"/>
    </row>
    <row r="11" spans="1:17" s="98" customFormat="1" ht="18.95" customHeight="1" x14ac:dyDescent="0.25">
      <c r="A11" s="87">
        <v>5</v>
      </c>
      <c r="B11" s="223" t="s">
        <v>213</v>
      </c>
      <c r="C11" s="297" t="s">
        <v>252</v>
      </c>
      <c r="D11" s="223" t="s">
        <v>121</v>
      </c>
      <c r="E11" s="224"/>
      <c r="F11" s="225"/>
      <c r="G11" s="95"/>
      <c r="H11" s="91"/>
      <c r="I11" s="91"/>
      <c r="J11" s="92"/>
      <c r="K11" s="93"/>
      <c r="L11" s="94"/>
      <c r="M11" s="93"/>
      <c r="N11" s="95"/>
      <c r="O11" s="91"/>
      <c r="P11" s="102"/>
      <c r="Q11" s="103"/>
    </row>
    <row r="12" spans="1:17" s="98" customFormat="1" ht="18.95" customHeight="1" x14ac:dyDescent="0.25">
      <c r="A12"/>
      <c r="B12"/>
      <c r="C12"/>
      <c r="D12" s="104"/>
      <c r="E12" s="105"/>
      <c r="F12" s="106"/>
      <c r="G12" s="106"/>
      <c r="H12" s="104"/>
      <c r="I12" s="104"/>
      <c r="J12" s="104"/>
      <c r="K12" s="104"/>
      <c r="L12" s="104"/>
      <c r="M12" s="104"/>
      <c r="N12" s="104"/>
      <c r="O12" s="104"/>
      <c r="P12" s="104"/>
      <c r="Q12" s="104"/>
    </row>
    <row r="13" spans="1:17" s="98" customFormat="1" ht="18.95" customHeight="1" x14ac:dyDescent="0.25">
      <c r="A13"/>
      <c r="B13"/>
      <c r="C13"/>
      <c r="D13" s="104"/>
      <c r="E13" s="105"/>
      <c r="F13" s="106"/>
      <c r="G13" s="106"/>
      <c r="H13" s="104"/>
      <c r="I13" s="104"/>
      <c r="J13" s="104"/>
      <c r="K13" s="104"/>
      <c r="L13" s="104"/>
      <c r="M13" s="104"/>
      <c r="N13" s="104"/>
      <c r="O13" s="104"/>
      <c r="P13" s="104"/>
      <c r="Q13" s="104"/>
    </row>
    <row r="14" spans="1:17" s="98" customFormat="1" ht="18.95" customHeight="1" x14ac:dyDescent="0.25">
      <c r="A14"/>
      <c r="B14"/>
      <c r="C14"/>
      <c r="D14" s="104"/>
      <c r="E14" s="105"/>
      <c r="F14" s="106"/>
      <c r="G14" s="106"/>
      <c r="H14" s="104"/>
      <c r="I14" s="104"/>
      <c r="J14" s="104"/>
      <c r="K14" s="104"/>
      <c r="L14" s="104"/>
      <c r="M14" s="104"/>
      <c r="N14" s="104"/>
      <c r="O14" s="104"/>
      <c r="P14" s="104"/>
      <c r="Q14" s="104"/>
    </row>
    <row r="15" spans="1:17" s="98" customFormat="1" ht="18.95" customHeight="1" x14ac:dyDescent="0.25">
      <c r="A15"/>
      <c r="B15"/>
      <c r="C15"/>
      <c r="D15" s="104"/>
      <c r="E15" s="105"/>
      <c r="F15" s="106"/>
      <c r="G15" s="106"/>
      <c r="H15" s="104"/>
      <c r="I15" s="104"/>
      <c r="J15" s="104"/>
      <c r="K15" s="104"/>
      <c r="L15" s="104"/>
      <c r="M15" s="104"/>
      <c r="N15" s="104"/>
      <c r="O15" s="104"/>
      <c r="P15" s="104"/>
      <c r="Q15" s="104"/>
    </row>
    <row r="16" spans="1:17" s="98" customFormat="1" ht="18.95" customHeight="1" x14ac:dyDescent="0.25">
      <c r="A16"/>
      <c r="B16"/>
      <c r="C16"/>
      <c r="D16" s="104"/>
      <c r="E16" s="105"/>
      <c r="F16" s="106"/>
      <c r="G16" s="106"/>
      <c r="H16" s="104"/>
      <c r="I16" s="104"/>
      <c r="J16" s="104"/>
      <c r="K16" s="104"/>
      <c r="L16" s="104"/>
      <c r="M16" s="104"/>
      <c r="N16" s="104"/>
      <c r="O16" s="104"/>
      <c r="P16" s="104"/>
      <c r="Q16" s="104"/>
    </row>
    <row r="17" spans="1:17" s="98" customFormat="1" ht="18.95" customHeight="1" x14ac:dyDescent="0.25">
      <c r="A17"/>
      <c r="B17"/>
      <c r="C17"/>
      <c r="D17" s="104"/>
      <c r="E17" s="105"/>
      <c r="F17" s="106"/>
      <c r="G17" s="106"/>
      <c r="H17" s="104"/>
      <c r="I17" s="104"/>
      <c r="J17" s="104"/>
      <c r="K17" s="104"/>
      <c r="L17" s="104"/>
      <c r="M17" s="104"/>
      <c r="N17" s="104"/>
      <c r="O17" s="104"/>
      <c r="P17" s="104"/>
      <c r="Q17" s="104"/>
    </row>
    <row r="18" spans="1:17" s="98" customFormat="1" ht="18.95" customHeight="1" x14ac:dyDescent="0.25">
      <c r="A18"/>
      <c r="B18"/>
      <c r="C18"/>
      <c r="D18" s="104"/>
      <c r="E18" s="105"/>
      <c r="F18" s="106"/>
      <c r="G18" s="106"/>
      <c r="H18" s="104"/>
      <c r="I18" s="104"/>
      <c r="J18" s="104"/>
      <c r="K18" s="104"/>
      <c r="L18" s="104"/>
      <c r="M18" s="104"/>
      <c r="N18" s="104"/>
      <c r="O18" s="104"/>
      <c r="P18" s="104"/>
      <c r="Q18" s="104"/>
    </row>
    <row r="19" spans="1:17" s="98" customFormat="1" ht="18.95" customHeight="1" x14ac:dyDescent="0.25">
      <c r="A19"/>
      <c r="B19"/>
      <c r="C19"/>
      <c r="D19" s="104"/>
      <c r="E19" s="105"/>
      <c r="F19" s="106"/>
      <c r="G19" s="106"/>
      <c r="H19" s="104"/>
      <c r="I19" s="104"/>
      <c r="J19" s="104"/>
      <c r="K19" s="104"/>
      <c r="L19" s="104"/>
      <c r="M19" s="104"/>
      <c r="N19" s="104"/>
      <c r="O19" s="104"/>
      <c r="P19" s="104"/>
      <c r="Q19" s="104"/>
    </row>
    <row r="20" spans="1:17" s="98" customFormat="1" ht="18.95" customHeight="1" x14ac:dyDescent="0.25">
      <c r="A20"/>
      <c r="B20"/>
      <c r="C20"/>
      <c r="D20" s="104"/>
      <c r="E20" s="105"/>
      <c r="F20" s="106"/>
      <c r="G20" s="106"/>
      <c r="H20" s="104"/>
      <c r="I20" s="104"/>
      <c r="J20" s="104"/>
      <c r="K20" s="104"/>
      <c r="L20" s="104"/>
      <c r="M20" s="104"/>
      <c r="N20" s="104"/>
      <c r="O20" s="104"/>
      <c r="P20" s="104"/>
      <c r="Q20" s="104"/>
    </row>
    <row r="21" spans="1:17" s="98" customFormat="1" ht="18.95" customHeight="1" x14ac:dyDescent="0.25">
      <c r="A21"/>
      <c r="B21"/>
      <c r="C21"/>
      <c r="D21" s="104"/>
      <c r="E21" s="105"/>
      <c r="F21" s="106"/>
      <c r="G21" s="106"/>
      <c r="H21" s="104"/>
      <c r="I21" s="104"/>
      <c r="J21" s="104"/>
      <c r="K21" s="104"/>
      <c r="L21" s="104"/>
      <c r="M21" s="104"/>
      <c r="N21" s="104"/>
      <c r="O21" s="104"/>
      <c r="P21" s="104"/>
      <c r="Q21" s="104"/>
    </row>
    <row r="22" spans="1:17" s="98" customFormat="1" ht="18.95" customHeight="1" x14ac:dyDescent="0.25">
      <c r="A22"/>
      <c r="B22"/>
      <c r="C22"/>
      <c r="D22" s="104"/>
      <c r="E22" s="105"/>
      <c r="F22" s="106"/>
      <c r="G22" s="106"/>
      <c r="H22" s="104"/>
      <c r="I22" s="104"/>
      <c r="J22" s="104"/>
      <c r="K22" s="104"/>
      <c r="L22" s="104"/>
      <c r="M22" s="104"/>
      <c r="N22" s="104"/>
      <c r="O22" s="104"/>
      <c r="P22" s="104"/>
      <c r="Q22" s="104"/>
    </row>
    <row r="23" spans="1:17" s="98" customFormat="1" ht="18.95" customHeight="1" x14ac:dyDescent="0.25">
      <c r="A23"/>
      <c r="B23"/>
      <c r="C23"/>
      <c r="D23" s="104"/>
      <c r="E23" s="105"/>
      <c r="F23" s="106"/>
      <c r="G23" s="106"/>
      <c r="H23" s="104"/>
      <c r="I23" s="104"/>
      <c r="J23" s="104"/>
      <c r="K23" s="104"/>
      <c r="L23" s="104"/>
      <c r="M23" s="104"/>
      <c r="N23" s="104"/>
      <c r="O23" s="104"/>
      <c r="P23" s="104"/>
      <c r="Q23" s="104"/>
    </row>
    <row r="24" spans="1:17" s="98" customFormat="1" ht="18.95" customHeight="1" x14ac:dyDescent="0.25">
      <c r="A24"/>
      <c r="B24"/>
      <c r="C24"/>
      <c r="D24" s="104"/>
      <c r="E24" s="105"/>
      <c r="F24" s="106"/>
      <c r="G24" s="106"/>
      <c r="H24" s="104"/>
      <c r="I24" s="104"/>
      <c r="J24" s="104"/>
      <c r="K24" s="104"/>
      <c r="L24" s="104"/>
      <c r="M24" s="104"/>
      <c r="N24" s="104"/>
      <c r="O24" s="104"/>
      <c r="P24" s="104"/>
      <c r="Q24" s="104"/>
    </row>
    <row r="25" spans="1:17" s="98" customFormat="1" ht="18.95" customHeight="1" x14ac:dyDescent="0.25">
      <c r="A25"/>
      <c r="B25"/>
      <c r="C25"/>
      <c r="D25" s="104"/>
      <c r="E25" s="105"/>
      <c r="F25" s="106"/>
      <c r="G25" s="106"/>
      <c r="H25" s="104"/>
      <c r="I25" s="104"/>
      <c r="J25" s="104"/>
      <c r="K25" s="104"/>
      <c r="L25" s="104"/>
      <c r="M25" s="104"/>
      <c r="N25" s="104"/>
      <c r="O25" s="104"/>
      <c r="P25" s="104"/>
      <c r="Q25" s="104"/>
    </row>
    <row r="26" spans="1:17" s="98" customFormat="1" ht="18.95" customHeight="1" x14ac:dyDescent="0.25">
      <c r="A26"/>
      <c r="B26"/>
      <c r="C26"/>
      <c r="D26" s="104"/>
      <c r="E26" s="105"/>
      <c r="F26" s="106"/>
      <c r="G26" s="106"/>
      <c r="H26" s="104"/>
      <c r="I26" s="104"/>
      <c r="J26" s="104"/>
      <c r="K26" s="104"/>
      <c r="L26" s="104"/>
      <c r="M26" s="104"/>
      <c r="N26" s="104"/>
      <c r="O26" s="104"/>
      <c r="P26" s="104"/>
      <c r="Q26" s="104"/>
    </row>
    <row r="27" spans="1:17" s="98" customFormat="1" ht="18.95" customHeight="1" x14ac:dyDescent="0.25">
      <c r="A27"/>
      <c r="B27"/>
      <c r="C27"/>
      <c r="D27" s="104"/>
      <c r="E27" s="105"/>
      <c r="F27" s="106"/>
      <c r="G27" s="106"/>
      <c r="H27" s="104"/>
      <c r="I27" s="104"/>
      <c r="J27" s="104"/>
      <c r="K27" s="104"/>
      <c r="L27" s="104"/>
      <c r="M27" s="104"/>
      <c r="N27" s="104"/>
      <c r="O27" s="104"/>
      <c r="P27" s="104"/>
      <c r="Q27" s="104"/>
    </row>
    <row r="28" spans="1:17" s="98" customFormat="1" ht="18.95" customHeight="1" x14ac:dyDescent="0.25">
      <c r="A28"/>
      <c r="B28"/>
      <c r="C28"/>
      <c r="D28" s="104"/>
      <c r="E28" s="105"/>
      <c r="F28" s="106"/>
      <c r="G28" s="106"/>
      <c r="H28" s="104"/>
      <c r="I28" s="104"/>
      <c r="J28" s="104"/>
      <c r="K28" s="104"/>
      <c r="L28" s="104"/>
      <c r="M28" s="104"/>
      <c r="N28" s="104"/>
      <c r="O28" s="104"/>
      <c r="P28" s="104"/>
      <c r="Q28" s="104"/>
    </row>
    <row r="29" spans="1:17" s="98" customFormat="1" ht="18.95" customHeight="1" x14ac:dyDescent="0.25">
      <c r="A29"/>
      <c r="B29"/>
      <c r="C29"/>
      <c r="D29" s="104"/>
      <c r="E29" s="105"/>
      <c r="F29" s="106"/>
      <c r="G29" s="106"/>
      <c r="H29" s="104"/>
      <c r="I29" s="104"/>
      <c r="J29" s="104"/>
      <c r="K29" s="104"/>
      <c r="L29" s="104"/>
      <c r="M29" s="104"/>
      <c r="N29" s="104"/>
      <c r="O29" s="104"/>
      <c r="P29" s="104"/>
      <c r="Q29" s="104"/>
    </row>
    <row r="30" spans="1:17" s="98" customFormat="1" ht="18.95" customHeight="1" x14ac:dyDescent="0.25">
      <c r="A30"/>
      <c r="B30"/>
      <c r="C30"/>
      <c r="D30" s="104"/>
      <c r="E30" s="105"/>
      <c r="F30" s="106"/>
      <c r="G30" s="106"/>
      <c r="H30" s="104"/>
      <c r="I30" s="104"/>
      <c r="J30" s="104"/>
      <c r="K30" s="104"/>
      <c r="L30" s="104"/>
      <c r="M30" s="104"/>
      <c r="N30" s="104"/>
      <c r="O30" s="104"/>
      <c r="P30" s="104"/>
      <c r="Q30" s="104"/>
    </row>
    <row r="31" spans="1:17" s="98" customFormat="1" ht="18.95" customHeight="1" x14ac:dyDescent="0.25">
      <c r="A31"/>
      <c r="B31"/>
      <c r="C31"/>
      <c r="D31" s="104"/>
      <c r="E31" s="105"/>
      <c r="F31" s="106"/>
      <c r="G31" s="106"/>
      <c r="H31" s="104"/>
      <c r="I31" s="104"/>
      <c r="J31" s="104"/>
      <c r="K31" s="104"/>
      <c r="L31" s="104"/>
      <c r="M31" s="104"/>
      <c r="N31" s="104"/>
      <c r="O31" s="104"/>
      <c r="P31" s="104"/>
      <c r="Q31" s="104"/>
    </row>
    <row r="32" spans="1:17" s="98" customFormat="1" ht="18.95" customHeight="1" x14ac:dyDescent="0.25">
      <c r="A32"/>
      <c r="B32"/>
      <c r="C32"/>
      <c r="D32" s="104"/>
      <c r="E32" s="105"/>
      <c r="F32" s="106"/>
      <c r="G32" s="106"/>
      <c r="H32" s="104"/>
      <c r="I32" s="104"/>
      <c r="J32" s="104"/>
      <c r="K32" s="104"/>
      <c r="L32" s="104"/>
      <c r="M32" s="104"/>
      <c r="N32" s="104"/>
      <c r="O32" s="104"/>
      <c r="P32" s="104"/>
      <c r="Q32" s="104"/>
    </row>
    <row r="33" spans="1:17" s="98" customFormat="1" ht="18.95" customHeight="1" x14ac:dyDescent="0.25">
      <c r="A33"/>
      <c r="B33"/>
      <c r="C33"/>
      <c r="D33" s="104"/>
      <c r="E33" s="105"/>
      <c r="F33" s="106"/>
      <c r="G33" s="106"/>
      <c r="H33" s="104"/>
      <c r="I33" s="104"/>
      <c r="J33" s="104"/>
      <c r="K33" s="104"/>
      <c r="L33" s="104"/>
      <c r="M33" s="104"/>
      <c r="N33" s="104"/>
      <c r="O33" s="104"/>
      <c r="P33" s="104"/>
      <c r="Q33" s="104"/>
    </row>
    <row r="34" spans="1:17" s="98" customFormat="1" ht="18.95" customHeight="1" x14ac:dyDescent="0.25">
      <c r="A34"/>
      <c r="B34"/>
      <c r="C34"/>
      <c r="D34" s="104"/>
      <c r="E34" s="105"/>
      <c r="F34" s="106"/>
      <c r="G34" s="106"/>
      <c r="H34" s="104"/>
      <c r="I34" s="104"/>
      <c r="J34" s="104"/>
      <c r="K34" s="104"/>
      <c r="L34" s="104"/>
      <c r="M34" s="104"/>
      <c r="N34" s="104"/>
      <c r="O34" s="104"/>
      <c r="P34" s="104"/>
      <c r="Q34" s="104"/>
    </row>
    <row r="35" spans="1:17" s="98" customFormat="1" ht="18.95" customHeight="1" x14ac:dyDescent="0.25">
      <c r="A35"/>
      <c r="B35"/>
      <c r="C35"/>
      <c r="D35" s="104"/>
      <c r="E35" s="105"/>
      <c r="F35" s="106"/>
      <c r="G35" s="106"/>
      <c r="H35" s="104"/>
      <c r="I35" s="104"/>
      <c r="J35" s="104"/>
      <c r="K35" s="104"/>
      <c r="L35" s="104"/>
      <c r="M35" s="104"/>
      <c r="N35" s="104"/>
      <c r="O35" s="104"/>
      <c r="P35" s="104"/>
      <c r="Q35" s="104"/>
    </row>
    <row r="36" spans="1:17" s="98" customFormat="1" ht="18.95" customHeight="1" x14ac:dyDescent="0.25">
      <c r="A36"/>
      <c r="B36"/>
      <c r="C36"/>
      <c r="D36" s="104"/>
      <c r="E36" s="105"/>
      <c r="F36" s="106"/>
      <c r="G36" s="106"/>
      <c r="H36" s="104"/>
      <c r="I36" s="104"/>
      <c r="J36" s="104"/>
      <c r="K36" s="104"/>
      <c r="L36" s="104"/>
      <c r="M36" s="104"/>
      <c r="N36" s="104"/>
      <c r="O36" s="104"/>
      <c r="P36" s="104"/>
      <c r="Q36" s="104"/>
    </row>
    <row r="37" spans="1:17" s="98" customFormat="1" ht="18.95" customHeight="1" x14ac:dyDescent="0.25">
      <c r="A37"/>
      <c r="B37"/>
      <c r="C37"/>
      <c r="D37" s="104"/>
      <c r="E37" s="105"/>
      <c r="F37" s="106"/>
      <c r="G37" s="106"/>
      <c r="H37" s="104"/>
      <c r="I37" s="104"/>
      <c r="J37" s="104"/>
      <c r="K37" s="104"/>
      <c r="L37" s="104"/>
      <c r="M37" s="104"/>
      <c r="N37" s="104"/>
      <c r="O37" s="104"/>
      <c r="P37" s="104"/>
      <c r="Q37" s="104"/>
    </row>
    <row r="38" spans="1:17" s="98" customFormat="1" ht="18.95" customHeight="1" x14ac:dyDescent="0.25">
      <c r="A38"/>
      <c r="B38"/>
      <c r="C38"/>
      <c r="D38" s="104"/>
      <c r="E38" s="105"/>
      <c r="F38" s="106"/>
      <c r="G38" s="106"/>
      <c r="H38" s="104"/>
      <c r="I38" s="104"/>
      <c r="J38" s="104"/>
      <c r="K38" s="104"/>
      <c r="L38" s="104"/>
      <c r="M38" s="104"/>
      <c r="N38" s="104"/>
      <c r="O38" s="104"/>
      <c r="P38" s="104"/>
      <c r="Q38" s="104"/>
    </row>
    <row r="39" spans="1:17" s="98" customFormat="1" ht="18.95" customHeight="1" x14ac:dyDescent="0.25">
      <c r="A39"/>
      <c r="B39"/>
      <c r="C39"/>
      <c r="D39" s="104"/>
      <c r="E39" s="105"/>
      <c r="F39" s="106"/>
      <c r="G39" s="106"/>
      <c r="H39" s="104"/>
      <c r="I39" s="104"/>
      <c r="J39" s="104"/>
      <c r="K39" s="104"/>
      <c r="L39" s="104"/>
      <c r="M39" s="104"/>
      <c r="N39" s="104"/>
      <c r="O39" s="104"/>
      <c r="P39" s="104"/>
      <c r="Q39" s="104"/>
    </row>
    <row r="40" spans="1:17" s="98" customFormat="1" ht="18.95" customHeight="1" x14ac:dyDescent="0.25">
      <c r="A40"/>
      <c r="B40"/>
      <c r="C40"/>
      <c r="D40" s="104"/>
      <c r="E40" s="105"/>
      <c r="F40" s="106"/>
      <c r="G40" s="106"/>
      <c r="H40" s="104"/>
      <c r="I40" s="104"/>
      <c r="J40" s="104"/>
      <c r="K40" s="104"/>
      <c r="L40" s="104"/>
      <c r="M40" s="104"/>
      <c r="N40" s="104"/>
      <c r="O40" s="104"/>
      <c r="P40" s="104"/>
      <c r="Q40" s="104"/>
    </row>
    <row r="41" spans="1:17" s="98" customFormat="1" ht="18.95" customHeight="1" x14ac:dyDescent="0.25">
      <c r="A41"/>
      <c r="B41"/>
      <c r="C41"/>
      <c r="D41" s="104"/>
      <c r="E41" s="105"/>
      <c r="F41" s="106"/>
      <c r="G41" s="106"/>
      <c r="H41" s="104"/>
      <c r="I41" s="104"/>
      <c r="J41" s="104"/>
      <c r="K41" s="104"/>
      <c r="L41" s="104"/>
      <c r="M41" s="104"/>
      <c r="N41" s="104"/>
      <c r="O41" s="104"/>
      <c r="P41" s="104"/>
      <c r="Q41" s="104"/>
    </row>
    <row r="42" spans="1:17" s="98" customFormat="1" ht="18.95" customHeight="1" x14ac:dyDescent="0.25">
      <c r="A42"/>
      <c r="B42"/>
      <c r="C42"/>
      <c r="D42" s="104"/>
      <c r="E42" s="105"/>
      <c r="F42" s="106"/>
      <c r="G42" s="106"/>
      <c r="H42" s="104"/>
      <c r="I42" s="104"/>
      <c r="J42" s="104"/>
      <c r="K42" s="104"/>
      <c r="L42" s="104"/>
      <c r="M42" s="104"/>
      <c r="N42" s="104"/>
      <c r="O42" s="104"/>
      <c r="P42" s="104"/>
      <c r="Q42" s="104"/>
    </row>
    <row r="43" spans="1:17" s="98" customFormat="1" ht="18.95" customHeight="1" x14ac:dyDescent="0.25">
      <c r="A43"/>
      <c r="B43"/>
      <c r="C43"/>
      <c r="D43" s="104"/>
      <c r="E43" s="105"/>
      <c r="F43" s="106"/>
      <c r="G43" s="106"/>
      <c r="H43" s="104"/>
      <c r="I43" s="104"/>
      <c r="J43" s="104"/>
      <c r="K43" s="104"/>
      <c r="L43" s="104"/>
      <c r="M43" s="104"/>
      <c r="N43" s="104"/>
      <c r="O43" s="104"/>
      <c r="P43" s="104"/>
      <c r="Q43" s="104"/>
    </row>
    <row r="44" spans="1:17" s="98" customFormat="1" ht="18.95" customHeight="1" x14ac:dyDescent="0.25">
      <c r="A44"/>
      <c r="B44"/>
      <c r="C44"/>
      <c r="D44" s="104"/>
      <c r="E44" s="105"/>
      <c r="F44" s="106"/>
      <c r="G44" s="106"/>
      <c r="H44" s="104"/>
      <c r="I44" s="104"/>
      <c r="J44" s="104"/>
      <c r="K44" s="104"/>
      <c r="L44" s="104"/>
      <c r="M44" s="104"/>
      <c r="N44" s="104"/>
      <c r="O44" s="104"/>
      <c r="P44" s="104"/>
      <c r="Q44" s="104"/>
    </row>
    <row r="45" spans="1:17" s="98" customFormat="1" ht="18.95" customHeight="1" x14ac:dyDescent="0.25">
      <c r="A45"/>
      <c r="B45"/>
      <c r="C45"/>
      <c r="D45" s="104"/>
      <c r="E45" s="105"/>
      <c r="F45" s="106"/>
      <c r="G45" s="106"/>
      <c r="H45" s="104"/>
      <c r="I45" s="104"/>
      <c r="J45" s="104"/>
      <c r="K45" s="104"/>
      <c r="L45" s="104"/>
      <c r="M45" s="104"/>
      <c r="N45" s="104"/>
      <c r="O45" s="104"/>
      <c r="P45" s="104"/>
      <c r="Q45" s="104"/>
    </row>
    <row r="46" spans="1:17" s="98" customFormat="1" ht="18.95" customHeight="1" x14ac:dyDescent="0.25">
      <c r="A46"/>
      <c r="B46"/>
      <c r="C46"/>
      <c r="D46" s="104"/>
      <c r="E46" s="105"/>
      <c r="F46" s="106"/>
      <c r="G46" s="106"/>
      <c r="H46" s="104"/>
      <c r="I46" s="104"/>
      <c r="J46" s="104"/>
      <c r="K46" s="104"/>
      <c r="L46" s="104"/>
      <c r="M46" s="104"/>
      <c r="N46" s="104"/>
      <c r="O46" s="104"/>
      <c r="P46" s="104"/>
      <c r="Q46" s="104"/>
    </row>
    <row r="47" spans="1:17" s="98" customFormat="1" ht="18.95" customHeight="1" x14ac:dyDescent="0.25">
      <c r="A47"/>
      <c r="B47"/>
      <c r="C47"/>
      <c r="D47" s="104"/>
      <c r="E47" s="105"/>
      <c r="F47" s="106"/>
      <c r="G47" s="106"/>
      <c r="H47" s="104"/>
      <c r="I47" s="104"/>
      <c r="J47" s="104"/>
      <c r="K47" s="104"/>
      <c r="L47" s="104"/>
      <c r="M47" s="104"/>
      <c r="N47" s="104"/>
      <c r="O47" s="104"/>
      <c r="P47" s="104"/>
      <c r="Q47" s="104"/>
    </row>
    <row r="48" spans="1:17" s="98" customFormat="1" ht="18.95" customHeight="1" x14ac:dyDescent="0.25">
      <c r="A48"/>
      <c r="B48"/>
      <c r="C48"/>
      <c r="D48" s="104"/>
      <c r="E48" s="105"/>
      <c r="F48" s="106"/>
      <c r="G48" s="106"/>
      <c r="H48" s="104"/>
      <c r="I48" s="104"/>
      <c r="J48" s="104"/>
      <c r="K48" s="104"/>
      <c r="L48" s="104"/>
      <c r="M48" s="104"/>
      <c r="N48" s="104"/>
      <c r="O48" s="104"/>
      <c r="P48" s="104"/>
      <c r="Q48" s="104"/>
    </row>
    <row r="49" spans="1:17" s="98" customFormat="1" ht="18.95" customHeight="1" x14ac:dyDescent="0.25">
      <c r="A49"/>
      <c r="B49"/>
      <c r="C49"/>
      <c r="D49" s="104"/>
      <c r="E49" s="105"/>
      <c r="F49" s="106"/>
      <c r="G49" s="106"/>
      <c r="H49" s="104"/>
      <c r="I49" s="104"/>
      <c r="J49" s="104"/>
      <c r="K49" s="104"/>
      <c r="L49" s="104"/>
      <c r="M49" s="104"/>
      <c r="N49" s="104"/>
      <c r="O49" s="104"/>
      <c r="P49" s="104"/>
      <c r="Q49" s="104"/>
    </row>
    <row r="50" spans="1:17" s="98" customFormat="1" ht="18.95" customHeight="1" x14ac:dyDescent="0.25">
      <c r="A50"/>
      <c r="B50"/>
      <c r="C50"/>
      <c r="D50" s="104"/>
      <c r="E50" s="105"/>
      <c r="F50" s="106"/>
      <c r="G50" s="106"/>
      <c r="H50" s="104"/>
      <c r="I50" s="104"/>
      <c r="J50" s="104"/>
      <c r="K50" s="104"/>
      <c r="L50" s="104"/>
      <c r="M50" s="104"/>
      <c r="N50" s="104"/>
      <c r="O50" s="104"/>
      <c r="P50" s="104"/>
      <c r="Q50" s="104"/>
    </row>
    <row r="51" spans="1:17" s="98" customFormat="1" ht="18.95" customHeight="1" x14ac:dyDescent="0.25">
      <c r="A51"/>
      <c r="B51"/>
      <c r="C51"/>
      <c r="D51" s="104"/>
      <c r="E51" s="105"/>
      <c r="F51" s="106"/>
      <c r="G51" s="106"/>
      <c r="H51" s="104"/>
      <c r="I51" s="104"/>
      <c r="J51" s="104"/>
      <c r="K51" s="104"/>
      <c r="L51" s="104"/>
      <c r="M51" s="104"/>
      <c r="N51" s="104"/>
      <c r="O51" s="104"/>
      <c r="P51" s="104"/>
      <c r="Q51" s="104"/>
    </row>
    <row r="52" spans="1:17" s="98" customFormat="1" ht="18.95" customHeight="1" x14ac:dyDescent="0.25">
      <c r="A52"/>
      <c r="B52"/>
      <c r="C52"/>
      <c r="D52" s="104"/>
      <c r="E52" s="105"/>
      <c r="F52" s="106"/>
      <c r="G52" s="106"/>
      <c r="H52" s="104"/>
      <c r="I52" s="104"/>
      <c r="J52" s="104"/>
      <c r="K52" s="104"/>
      <c r="L52" s="104"/>
      <c r="M52" s="104"/>
      <c r="N52" s="104"/>
      <c r="O52" s="104"/>
      <c r="P52" s="104"/>
      <c r="Q52" s="104"/>
    </row>
    <row r="53" spans="1:17" s="98" customFormat="1" ht="18.95" customHeight="1" x14ac:dyDescent="0.25">
      <c r="A53"/>
      <c r="B53"/>
      <c r="C53"/>
      <c r="D53" s="104"/>
      <c r="E53" s="105"/>
      <c r="F53" s="106"/>
      <c r="G53" s="106"/>
      <c r="H53" s="104"/>
      <c r="I53" s="104"/>
      <c r="J53" s="104"/>
      <c r="K53" s="104"/>
      <c r="L53" s="104"/>
      <c r="M53" s="104"/>
      <c r="N53" s="104"/>
      <c r="O53" s="104"/>
      <c r="P53" s="104"/>
      <c r="Q53" s="104"/>
    </row>
    <row r="54" spans="1:17" s="98" customFormat="1" ht="18.95" customHeight="1" x14ac:dyDescent="0.25">
      <c r="A54"/>
      <c r="B54"/>
      <c r="C54"/>
      <c r="D54" s="104"/>
      <c r="E54" s="105"/>
      <c r="F54" s="106"/>
      <c r="G54" s="106"/>
      <c r="H54" s="104"/>
      <c r="I54" s="104"/>
      <c r="J54" s="104"/>
      <c r="K54" s="104"/>
      <c r="L54" s="104"/>
      <c r="M54" s="104"/>
      <c r="N54" s="104"/>
      <c r="O54" s="104"/>
      <c r="P54" s="104"/>
      <c r="Q54" s="104"/>
    </row>
    <row r="55" spans="1:17" s="98" customFormat="1" ht="18.95" customHeight="1" x14ac:dyDescent="0.25">
      <c r="A55"/>
      <c r="B55"/>
      <c r="C55"/>
      <c r="D55" s="104"/>
      <c r="E55" s="105"/>
      <c r="F55" s="106"/>
      <c r="G55" s="106"/>
      <c r="H55" s="104"/>
      <c r="I55" s="104"/>
      <c r="J55" s="104"/>
      <c r="K55" s="104"/>
      <c r="L55" s="104"/>
      <c r="M55" s="104"/>
      <c r="N55" s="104"/>
      <c r="O55" s="104"/>
      <c r="P55" s="104"/>
      <c r="Q55" s="104"/>
    </row>
    <row r="56" spans="1:17" s="98" customFormat="1" ht="18.95" customHeight="1" x14ac:dyDescent="0.25">
      <c r="A56"/>
      <c r="B56"/>
      <c r="C56"/>
      <c r="D56" s="104"/>
      <c r="E56" s="105"/>
      <c r="F56" s="106"/>
      <c r="G56" s="106"/>
      <c r="H56" s="104"/>
      <c r="I56" s="104"/>
      <c r="J56" s="104"/>
      <c r="K56" s="104"/>
      <c r="L56" s="104"/>
      <c r="M56" s="104"/>
      <c r="N56" s="104"/>
      <c r="O56" s="104"/>
      <c r="P56" s="104"/>
      <c r="Q56" s="104"/>
    </row>
    <row r="57" spans="1:17" s="98" customFormat="1" ht="18.95" customHeight="1" x14ac:dyDescent="0.25">
      <c r="A57"/>
      <c r="B57"/>
      <c r="C57"/>
      <c r="D57" s="104"/>
      <c r="E57" s="105"/>
      <c r="F57" s="106"/>
      <c r="G57" s="106"/>
      <c r="H57" s="104"/>
      <c r="I57" s="104"/>
      <c r="J57" s="104"/>
      <c r="K57" s="104"/>
      <c r="L57" s="104"/>
      <c r="M57" s="104"/>
      <c r="N57" s="104"/>
      <c r="O57" s="104"/>
      <c r="P57" s="104"/>
      <c r="Q57" s="104"/>
    </row>
    <row r="58" spans="1:17" s="98" customFormat="1" ht="18.95" customHeight="1" x14ac:dyDescent="0.25">
      <c r="A58"/>
      <c r="B58"/>
      <c r="C58"/>
      <c r="D58" s="104"/>
      <c r="E58" s="105"/>
      <c r="F58" s="106"/>
      <c r="G58" s="106"/>
      <c r="H58" s="104"/>
      <c r="I58" s="104"/>
      <c r="J58" s="104"/>
      <c r="K58" s="104"/>
      <c r="L58" s="104"/>
      <c r="M58" s="104"/>
      <c r="N58" s="104"/>
      <c r="O58" s="104"/>
      <c r="P58" s="104"/>
      <c r="Q58" s="104"/>
    </row>
    <row r="59" spans="1:17" s="98" customFormat="1" ht="18.95" customHeight="1" x14ac:dyDescent="0.25">
      <c r="A59"/>
      <c r="B59"/>
      <c r="C59"/>
      <c r="D59" s="104"/>
      <c r="E59" s="105"/>
      <c r="F59" s="106"/>
      <c r="G59" s="106"/>
      <c r="H59" s="104"/>
      <c r="I59" s="104"/>
      <c r="J59" s="104"/>
      <c r="K59" s="104"/>
      <c r="L59" s="104"/>
      <c r="M59" s="104"/>
      <c r="N59" s="104"/>
      <c r="O59" s="104"/>
      <c r="P59" s="104"/>
      <c r="Q59" s="104"/>
    </row>
    <row r="60" spans="1:17" s="98" customFormat="1" ht="18.95" customHeight="1" x14ac:dyDescent="0.25">
      <c r="A60"/>
      <c r="B60"/>
      <c r="C60"/>
      <c r="D60" s="104"/>
      <c r="E60" s="105"/>
      <c r="F60" s="106"/>
      <c r="G60" s="106"/>
      <c r="H60" s="104"/>
      <c r="I60" s="104"/>
      <c r="J60" s="104"/>
      <c r="K60" s="104"/>
      <c r="L60" s="104"/>
      <c r="M60" s="104"/>
      <c r="N60" s="104"/>
      <c r="O60" s="104"/>
      <c r="P60" s="104"/>
      <c r="Q60" s="104"/>
    </row>
    <row r="61" spans="1:17" s="98" customFormat="1" ht="18.95" customHeight="1" x14ac:dyDescent="0.25">
      <c r="A61"/>
      <c r="B61"/>
      <c r="C61"/>
      <c r="D61" s="104"/>
      <c r="E61" s="105"/>
      <c r="F61" s="106"/>
      <c r="G61" s="106"/>
      <c r="H61" s="104"/>
      <c r="I61" s="104"/>
      <c r="J61" s="104"/>
      <c r="K61" s="104"/>
      <c r="L61" s="104"/>
      <c r="M61" s="104"/>
      <c r="N61" s="104"/>
      <c r="O61" s="104"/>
      <c r="P61" s="104"/>
      <c r="Q61" s="104"/>
    </row>
    <row r="62" spans="1:17" s="98" customFormat="1" ht="18.95" customHeight="1" x14ac:dyDescent="0.25">
      <c r="A62"/>
      <c r="B62"/>
      <c r="C62"/>
      <c r="D62" s="104"/>
      <c r="E62" s="105"/>
      <c r="F62" s="106"/>
      <c r="G62" s="106"/>
      <c r="H62" s="104"/>
      <c r="I62" s="104"/>
      <c r="J62" s="104"/>
      <c r="K62" s="104"/>
      <c r="L62" s="104"/>
      <c r="M62" s="104"/>
      <c r="N62" s="104"/>
      <c r="O62" s="104"/>
      <c r="P62" s="104"/>
      <c r="Q62" s="104"/>
    </row>
    <row r="63" spans="1:17" s="98" customFormat="1" ht="18.95" customHeight="1" x14ac:dyDescent="0.25">
      <c r="A63"/>
      <c r="B63"/>
      <c r="C63"/>
      <c r="D63" s="104"/>
      <c r="E63" s="105"/>
      <c r="F63" s="106"/>
      <c r="G63" s="106"/>
      <c r="H63" s="104"/>
      <c r="I63" s="104"/>
      <c r="J63" s="104"/>
      <c r="K63" s="104"/>
      <c r="L63" s="104"/>
      <c r="M63" s="104"/>
      <c r="N63" s="104"/>
      <c r="O63" s="104"/>
      <c r="P63" s="104"/>
      <c r="Q63" s="104"/>
    </row>
    <row r="64" spans="1:17" s="98" customFormat="1" ht="18.95" customHeight="1" x14ac:dyDescent="0.25">
      <c r="A64"/>
      <c r="B64"/>
      <c r="C64"/>
      <c r="D64" s="104"/>
      <c r="E64" s="105"/>
      <c r="F64" s="106"/>
      <c r="G64" s="106"/>
      <c r="H64" s="104"/>
      <c r="I64" s="104"/>
      <c r="J64" s="104"/>
      <c r="K64" s="104"/>
      <c r="L64" s="104"/>
      <c r="M64" s="104"/>
      <c r="N64" s="104"/>
      <c r="O64" s="104"/>
      <c r="P64" s="104"/>
      <c r="Q64" s="104"/>
    </row>
    <row r="65" spans="1:17" s="98" customFormat="1" ht="18.95" customHeight="1" x14ac:dyDescent="0.25">
      <c r="A65"/>
      <c r="B65"/>
      <c r="C65"/>
      <c r="D65" s="104"/>
      <c r="E65" s="105"/>
      <c r="F65" s="106"/>
      <c r="G65" s="106"/>
      <c r="H65" s="104"/>
      <c r="I65" s="104"/>
      <c r="J65" s="104"/>
      <c r="K65" s="104"/>
      <c r="L65" s="104"/>
      <c r="M65" s="104"/>
      <c r="N65" s="104"/>
      <c r="O65" s="104"/>
      <c r="P65" s="104"/>
      <c r="Q65" s="104"/>
    </row>
    <row r="66" spans="1:17" s="98" customFormat="1" ht="18.95" customHeight="1" x14ac:dyDescent="0.25">
      <c r="A66"/>
      <c r="B66"/>
      <c r="C66"/>
      <c r="D66" s="104"/>
      <c r="E66" s="105"/>
      <c r="F66" s="106"/>
      <c r="G66" s="106"/>
      <c r="H66" s="104"/>
      <c r="I66" s="104"/>
      <c r="J66" s="104"/>
      <c r="K66" s="104"/>
      <c r="L66" s="104"/>
      <c r="M66" s="104"/>
      <c r="N66" s="104"/>
      <c r="O66" s="104"/>
      <c r="P66" s="104"/>
      <c r="Q66" s="104"/>
    </row>
    <row r="67" spans="1:17" s="98" customFormat="1" ht="18.95" customHeight="1" x14ac:dyDescent="0.25">
      <c r="A67"/>
      <c r="B67"/>
      <c r="C67"/>
      <c r="D67" s="104"/>
      <c r="E67" s="105"/>
      <c r="F67" s="106"/>
      <c r="G67" s="106"/>
      <c r="H67" s="104"/>
      <c r="I67" s="104"/>
      <c r="J67" s="104"/>
      <c r="K67" s="104"/>
      <c r="L67" s="104"/>
      <c r="M67" s="104"/>
      <c r="N67" s="104"/>
      <c r="O67" s="104"/>
      <c r="P67" s="104"/>
      <c r="Q67" s="104"/>
    </row>
    <row r="68" spans="1:17" s="98" customFormat="1" ht="18.95" customHeight="1" x14ac:dyDescent="0.25">
      <c r="A68"/>
      <c r="B68"/>
      <c r="C68"/>
      <c r="D68" s="104"/>
      <c r="E68" s="105"/>
      <c r="F68" s="106"/>
      <c r="G68" s="106"/>
      <c r="H68" s="104"/>
      <c r="I68" s="104"/>
      <c r="J68" s="104"/>
      <c r="K68" s="104"/>
      <c r="L68" s="104"/>
      <c r="M68" s="104"/>
      <c r="N68" s="104"/>
      <c r="O68" s="104"/>
      <c r="P68" s="104"/>
      <c r="Q68" s="104"/>
    </row>
    <row r="69" spans="1:17" s="98" customFormat="1" ht="18.95" customHeight="1" x14ac:dyDescent="0.25">
      <c r="A69"/>
      <c r="B69"/>
      <c r="C69"/>
      <c r="D69" s="104"/>
      <c r="E69" s="105"/>
      <c r="F69" s="106"/>
      <c r="G69" s="106"/>
      <c r="H69" s="104"/>
      <c r="I69" s="104"/>
      <c r="J69" s="104"/>
      <c r="K69" s="104"/>
      <c r="L69" s="104"/>
      <c r="M69" s="104"/>
      <c r="N69" s="104"/>
      <c r="O69" s="104"/>
      <c r="P69" s="104"/>
      <c r="Q69" s="104"/>
    </row>
    <row r="70" spans="1:17" s="98" customFormat="1" ht="18.95" customHeight="1" x14ac:dyDescent="0.25">
      <c r="A70"/>
      <c r="B70"/>
      <c r="C70"/>
      <c r="D70" s="104"/>
      <c r="E70" s="105"/>
      <c r="F70" s="106"/>
      <c r="G70" s="106"/>
      <c r="H70" s="104"/>
      <c r="I70" s="104"/>
      <c r="J70" s="104"/>
      <c r="K70" s="104"/>
      <c r="L70" s="104"/>
      <c r="M70" s="104"/>
      <c r="N70" s="104"/>
      <c r="O70" s="104"/>
      <c r="P70" s="104"/>
      <c r="Q70" s="104"/>
    </row>
    <row r="71" spans="1:17" s="98" customFormat="1" ht="18.95" customHeight="1" x14ac:dyDescent="0.25">
      <c r="A71"/>
      <c r="B71"/>
      <c r="C71"/>
      <c r="D71" s="104"/>
      <c r="E71" s="105"/>
      <c r="F71" s="106"/>
      <c r="G71" s="106"/>
      <c r="H71" s="104"/>
      <c r="I71" s="104"/>
      <c r="J71" s="104"/>
      <c r="K71" s="104"/>
      <c r="L71" s="104"/>
      <c r="M71" s="104"/>
      <c r="N71" s="104"/>
      <c r="O71" s="104"/>
      <c r="P71" s="104"/>
      <c r="Q71" s="104"/>
    </row>
    <row r="72" spans="1:17" s="98" customFormat="1" ht="18.95" customHeight="1" x14ac:dyDescent="0.25">
      <c r="A72"/>
      <c r="B72"/>
      <c r="C72"/>
      <c r="D72" s="104"/>
      <c r="E72" s="105"/>
      <c r="F72" s="106"/>
      <c r="G72" s="106"/>
      <c r="H72" s="104"/>
      <c r="I72" s="104"/>
      <c r="J72" s="104"/>
      <c r="K72" s="104"/>
      <c r="L72" s="104"/>
      <c r="M72" s="104"/>
      <c r="N72" s="104"/>
      <c r="O72" s="104"/>
      <c r="P72" s="104"/>
      <c r="Q72" s="104"/>
    </row>
    <row r="73" spans="1:17" s="98" customFormat="1" ht="18.95" customHeight="1" x14ac:dyDescent="0.25">
      <c r="A73"/>
      <c r="B73"/>
      <c r="C73"/>
      <c r="D73" s="104"/>
      <c r="E73" s="105"/>
      <c r="F73" s="106"/>
      <c r="G73" s="106"/>
      <c r="H73" s="104"/>
      <c r="I73" s="104"/>
      <c r="J73" s="104"/>
      <c r="K73" s="104"/>
      <c r="L73" s="104"/>
      <c r="M73" s="104"/>
      <c r="N73" s="104"/>
      <c r="O73" s="104"/>
      <c r="P73" s="104"/>
      <c r="Q73" s="104"/>
    </row>
    <row r="74" spans="1:17" s="98" customFormat="1" ht="18.95" customHeight="1" x14ac:dyDescent="0.25">
      <c r="A74"/>
      <c r="B74"/>
      <c r="C74"/>
      <c r="D74" s="104"/>
      <c r="E74" s="105"/>
      <c r="F74" s="106"/>
      <c r="G74" s="106"/>
      <c r="H74" s="104"/>
      <c r="I74" s="104"/>
      <c r="J74" s="104"/>
      <c r="K74" s="104"/>
      <c r="L74" s="104"/>
      <c r="M74" s="104"/>
      <c r="N74" s="104"/>
      <c r="O74" s="104"/>
      <c r="P74" s="104"/>
      <c r="Q74" s="104"/>
    </row>
    <row r="75" spans="1:17" s="98" customFormat="1" ht="18.95" customHeight="1" x14ac:dyDescent="0.25">
      <c r="A75"/>
      <c r="B75"/>
      <c r="C75"/>
      <c r="D75" s="104"/>
      <c r="E75" s="105"/>
      <c r="F75" s="106"/>
      <c r="G75" s="106"/>
      <c r="H75" s="104"/>
      <c r="I75" s="104"/>
      <c r="J75" s="104"/>
      <c r="K75" s="104"/>
      <c r="L75" s="104"/>
      <c r="M75" s="104"/>
      <c r="N75" s="104"/>
      <c r="O75" s="104"/>
      <c r="P75" s="104"/>
      <c r="Q75" s="104"/>
    </row>
    <row r="76" spans="1:17" s="98" customFormat="1" ht="18.95" customHeight="1" x14ac:dyDescent="0.25">
      <c r="A76"/>
      <c r="B76"/>
      <c r="C76"/>
      <c r="D76" s="104"/>
      <c r="E76" s="105"/>
      <c r="F76" s="106"/>
      <c r="G76" s="106"/>
      <c r="H76" s="104"/>
      <c r="I76" s="104"/>
      <c r="J76" s="104"/>
      <c r="K76" s="104"/>
      <c r="L76" s="104"/>
      <c r="M76" s="104"/>
      <c r="N76" s="104"/>
      <c r="O76" s="104"/>
      <c r="P76" s="104"/>
      <c r="Q76" s="104"/>
    </row>
    <row r="77" spans="1:17" s="98" customFormat="1" ht="18.95" customHeight="1" x14ac:dyDescent="0.25">
      <c r="A77"/>
      <c r="B77"/>
      <c r="C77"/>
      <c r="D77" s="104"/>
      <c r="E77" s="105"/>
      <c r="F77" s="106"/>
      <c r="G77" s="106"/>
      <c r="H77" s="104"/>
      <c r="I77" s="104"/>
      <c r="J77" s="104"/>
      <c r="K77" s="104"/>
      <c r="L77" s="104"/>
      <c r="M77" s="104"/>
      <c r="N77" s="104"/>
      <c r="O77" s="104"/>
      <c r="P77" s="104"/>
      <c r="Q77" s="104"/>
    </row>
    <row r="78" spans="1:17" s="98" customFormat="1" ht="18.95" customHeight="1" x14ac:dyDescent="0.25">
      <c r="A78"/>
      <c r="B78"/>
      <c r="C78"/>
      <c r="D78" s="104"/>
      <c r="E78" s="105"/>
      <c r="F78" s="106"/>
      <c r="G78" s="106"/>
      <c r="H78" s="104"/>
      <c r="I78" s="104"/>
      <c r="J78" s="104"/>
      <c r="K78" s="104"/>
      <c r="L78" s="104"/>
      <c r="M78" s="104"/>
      <c r="N78" s="104"/>
      <c r="O78" s="104"/>
      <c r="P78" s="104"/>
      <c r="Q78" s="104"/>
    </row>
    <row r="79" spans="1:17" s="98" customFormat="1" ht="18.95" customHeight="1" x14ac:dyDescent="0.25">
      <c r="A79"/>
      <c r="B79"/>
      <c r="C79"/>
      <c r="D79" s="104"/>
      <c r="E79" s="105"/>
      <c r="F79" s="106"/>
      <c r="G79" s="106"/>
      <c r="H79" s="104"/>
      <c r="I79" s="104"/>
      <c r="J79" s="104"/>
      <c r="K79" s="104"/>
      <c r="L79" s="104"/>
      <c r="M79" s="104"/>
      <c r="N79" s="104"/>
      <c r="O79" s="104"/>
      <c r="P79" s="104"/>
      <c r="Q79" s="104"/>
    </row>
    <row r="80" spans="1:17" s="98" customFormat="1" ht="18.95" customHeight="1" x14ac:dyDescent="0.25">
      <c r="A80"/>
      <c r="B80"/>
      <c r="C80"/>
      <c r="D80" s="104"/>
      <c r="E80" s="105"/>
      <c r="F80" s="106"/>
      <c r="G80" s="106"/>
      <c r="H80" s="104"/>
      <c r="I80" s="104"/>
      <c r="J80" s="104"/>
      <c r="K80" s="104"/>
      <c r="L80" s="104"/>
      <c r="M80" s="104"/>
      <c r="N80" s="104"/>
      <c r="O80" s="104"/>
      <c r="P80" s="104"/>
      <c r="Q80" s="104"/>
    </row>
    <row r="81" spans="1:17" s="98" customFormat="1" ht="18.95" customHeight="1" x14ac:dyDescent="0.25">
      <c r="A81"/>
      <c r="B81"/>
      <c r="C81"/>
      <c r="D81" s="104"/>
      <c r="E81" s="105"/>
      <c r="F81" s="106"/>
      <c r="G81" s="106"/>
      <c r="H81" s="104"/>
      <c r="I81" s="104"/>
      <c r="J81" s="104"/>
      <c r="K81" s="104"/>
      <c r="L81" s="104"/>
      <c r="M81" s="104"/>
      <c r="N81" s="104"/>
      <c r="O81" s="104"/>
      <c r="P81" s="104"/>
      <c r="Q81" s="104"/>
    </row>
    <row r="82" spans="1:17" s="98" customFormat="1" ht="18.95" customHeight="1" x14ac:dyDescent="0.25">
      <c r="A82"/>
      <c r="B82"/>
      <c r="C82"/>
      <c r="D82" s="104"/>
      <c r="E82" s="105"/>
      <c r="F82" s="106"/>
      <c r="G82" s="106"/>
      <c r="H82" s="104"/>
      <c r="I82" s="104"/>
      <c r="J82" s="104"/>
      <c r="K82" s="104"/>
      <c r="L82" s="104"/>
      <c r="M82" s="104"/>
      <c r="N82" s="104"/>
      <c r="O82" s="104"/>
      <c r="P82" s="104"/>
      <c r="Q82" s="104"/>
    </row>
    <row r="83" spans="1:17" s="98" customFormat="1" ht="18.95" customHeight="1" x14ac:dyDescent="0.25">
      <c r="A83"/>
      <c r="B83"/>
      <c r="C83"/>
      <c r="D83" s="104"/>
      <c r="E83" s="105"/>
      <c r="F83" s="106"/>
      <c r="G83" s="106"/>
      <c r="H83" s="104"/>
      <c r="I83" s="104"/>
      <c r="J83" s="104"/>
      <c r="K83" s="104"/>
      <c r="L83" s="104"/>
      <c r="M83" s="104"/>
      <c r="N83" s="104"/>
      <c r="O83" s="104"/>
      <c r="P83" s="104"/>
      <c r="Q83" s="104"/>
    </row>
    <row r="84" spans="1:17" s="98" customFormat="1" ht="18.95" customHeight="1" x14ac:dyDescent="0.25">
      <c r="A84"/>
      <c r="B84"/>
      <c r="C84"/>
      <c r="D84" s="104"/>
      <c r="E84" s="105"/>
      <c r="F84" s="106"/>
      <c r="G84" s="106"/>
      <c r="H84" s="104"/>
      <c r="I84" s="104"/>
      <c r="J84" s="104"/>
      <c r="K84" s="104"/>
      <c r="L84" s="104"/>
      <c r="M84" s="104"/>
      <c r="N84" s="104"/>
      <c r="O84" s="104"/>
      <c r="P84" s="104"/>
      <c r="Q84" s="104"/>
    </row>
    <row r="85" spans="1:17" s="98" customFormat="1" ht="18.95" customHeight="1" x14ac:dyDescent="0.25">
      <c r="A85"/>
      <c r="B85"/>
      <c r="C85"/>
      <c r="D85" s="104"/>
      <c r="E85" s="105"/>
      <c r="F85" s="106"/>
      <c r="G85" s="106"/>
      <c r="H85" s="104"/>
      <c r="I85" s="104"/>
      <c r="J85" s="104"/>
      <c r="K85" s="104"/>
      <c r="L85" s="104"/>
      <c r="M85" s="104"/>
      <c r="N85" s="104"/>
      <c r="O85" s="104"/>
      <c r="P85" s="104"/>
      <c r="Q85" s="104"/>
    </row>
    <row r="86" spans="1:17" s="98" customFormat="1" ht="18.95" customHeight="1" x14ac:dyDescent="0.25">
      <c r="A86"/>
      <c r="B86"/>
      <c r="C86"/>
      <c r="D86" s="104"/>
      <c r="E86" s="105"/>
      <c r="F86" s="106"/>
      <c r="G86" s="106"/>
      <c r="H86" s="104"/>
      <c r="I86" s="104"/>
      <c r="J86" s="104"/>
      <c r="K86" s="104"/>
      <c r="L86" s="104"/>
      <c r="M86" s="104"/>
      <c r="N86" s="104"/>
      <c r="O86" s="104"/>
      <c r="P86" s="104"/>
      <c r="Q86" s="104"/>
    </row>
    <row r="87" spans="1:17" s="98" customFormat="1" ht="18.95" customHeight="1" x14ac:dyDescent="0.25">
      <c r="A87"/>
      <c r="B87"/>
      <c r="C87"/>
      <c r="D87" s="104"/>
      <c r="E87" s="105"/>
      <c r="F87" s="106"/>
      <c r="G87" s="106"/>
      <c r="H87" s="104"/>
      <c r="I87" s="104"/>
      <c r="J87" s="104"/>
      <c r="K87" s="104"/>
      <c r="L87" s="104"/>
      <c r="M87" s="104"/>
      <c r="N87" s="104"/>
      <c r="O87" s="104"/>
      <c r="P87" s="104"/>
      <c r="Q87" s="104"/>
    </row>
    <row r="88" spans="1:17" s="98" customFormat="1" ht="18.95" customHeight="1" x14ac:dyDescent="0.25">
      <c r="A88"/>
      <c r="B88"/>
      <c r="C88"/>
      <c r="D88" s="104"/>
      <c r="E88" s="105"/>
      <c r="F88" s="106"/>
      <c r="G88" s="106"/>
      <c r="H88" s="104"/>
      <c r="I88" s="104"/>
      <c r="J88" s="104"/>
      <c r="K88" s="104"/>
      <c r="L88" s="104"/>
      <c r="M88" s="104"/>
      <c r="N88" s="104"/>
      <c r="O88" s="104"/>
      <c r="P88" s="104"/>
      <c r="Q88" s="104"/>
    </row>
    <row r="89" spans="1:17" s="98" customFormat="1" ht="18.95" customHeight="1" x14ac:dyDescent="0.25">
      <c r="A89"/>
      <c r="B89"/>
      <c r="C89"/>
      <c r="D89" s="104"/>
      <c r="E89" s="105"/>
      <c r="F89" s="106"/>
      <c r="G89" s="106"/>
      <c r="H89" s="104"/>
      <c r="I89" s="104"/>
      <c r="J89" s="104"/>
      <c r="K89" s="104"/>
      <c r="L89" s="104"/>
      <c r="M89" s="104"/>
      <c r="N89" s="104"/>
      <c r="O89" s="104"/>
      <c r="P89" s="104"/>
      <c r="Q89" s="104"/>
    </row>
    <row r="90" spans="1:17" s="98" customFormat="1" ht="18.95" customHeight="1" x14ac:dyDescent="0.25">
      <c r="A90"/>
      <c r="B90"/>
      <c r="C90"/>
      <c r="D90" s="104"/>
      <c r="E90" s="105"/>
      <c r="F90" s="106"/>
      <c r="G90" s="106"/>
      <c r="H90" s="104"/>
      <c r="I90" s="104"/>
      <c r="J90" s="104"/>
      <c r="K90" s="104"/>
      <c r="L90" s="104"/>
      <c r="M90" s="104"/>
      <c r="N90" s="104"/>
      <c r="O90" s="104"/>
      <c r="P90" s="104"/>
      <c r="Q90" s="104"/>
    </row>
    <row r="91" spans="1:17" s="98" customFormat="1" ht="18.95" customHeight="1" x14ac:dyDescent="0.25">
      <c r="A91"/>
      <c r="B91"/>
      <c r="C91"/>
      <c r="D91" s="104"/>
      <c r="E91" s="105"/>
      <c r="F91" s="106"/>
      <c r="G91" s="106"/>
      <c r="H91" s="104"/>
      <c r="I91" s="104"/>
      <c r="J91" s="104"/>
      <c r="K91" s="104"/>
      <c r="L91" s="104"/>
      <c r="M91" s="104"/>
      <c r="N91" s="104"/>
      <c r="O91" s="104"/>
      <c r="P91" s="104"/>
      <c r="Q91" s="104"/>
    </row>
    <row r="92" spans="1:17" s="98" customFormat="1" ht="18.95" customHeight="1" x14ac:dyDescent="0.25">
      <c r="A92"/>
      <c r="B92"/>
      <c r="C92"/>
      <c r="D92" s="104"/>
      <c r="E92" s="105"/>
      <c r="F92" s="106"/>
      <c r="G92" s="106"/>
      <c r="H92" s="104"/>
      <c r="I92" s="104"/>
      <c r="J92" s="104"/>
      <c r="K92" s="104"/>
      <c r="L92" s="104"/>
      <c r="M92" s="104"/>
      <c r="N92" s="104"/>
      <c r="O92" s="104"/>
      <c r="P92" s="104"/>
      <c r="Q92" s="104"/>
    </row>
    <row r="93" spans="1:17" s="98" customFormat="1" ht="18.95" customHeight="1" x14ac:dyDescent="0.25">
      <c r="A93"/>
      <c r="B93"/>
      <c r="C93"/>
      <c r="D93" s="104"/>
      <c r="E93" s="105"/>
      <c r="F93" s="106"/>
      <c r="G93" s="106"/>
      <c r="H93" s="104"/>
      <c r="I93" s="104"/>
      <c r="J93" s="104"/>
      <c r="K93" s="104"/>
      <c r="L93" s="104"/>
      <c r="M93" s="104"/>
      <c r="N93" s="104"/>
      <c r="O93" s="104"/>
      <c r="P93" s="104"/>
      <c r="Q93" s="104"/>
    </row>
    <row r="94" spans="1:17" s="98" customFormat="1" ht="18.95" customHeight="1" x14ac:dyDescent="0.25">
      <c r="A94"/>
      <c r="B94"/>
      <c r="C94"/>
      <c r="D94" s="104"/>
      <c r="E94" s="105"/>
      <c r="F94" s="106"/>
      <c r="G94" s="106"/>
      <c r="H94" s="104"/>
      <c r="I94" s="104"/>
      <c r="J94" s="104"/>
      <c r="K94" s="104"/>
      <c r="L94" s="104"/>
      <c r="M94" s="104"/>
      <c r="N94" s="104"/>
      <c r="O94" s="104"/>
      <c r="P94" s="104"/>
      <c r="Q94" s="104"/>
    </row>
    <row r="95" spans="1:17" s="98" customFormat="1" ht="18.95" customHeight="1" x14ac:dyDescent="0.25">
      <c r="A95"/>
      <c r="B95"/>
      <c r="C95"/>
      <c r="D95" s="104"/>
      <c r="E95" s="105"/>
      <c r="F95" s="106"/>
      <c r="G95" s="106"/>
      <c r="H95" s="104"/>
      <c r="I95" s="104"/>
      <c r="J95" s="104"/>
      <c r="K95" s="104"/>
      <c r="L95" s="104"/>
      <c r="M95" s="104"/>
      <c r="N95" s="104"/>
      <c r="O95" s="104"/>
      <c r="P95" s="104"/>
      <c r="Q95" s="104"/>
    </row>
    <row r="96" spans="1:17" s="98" customFormat="1" ht="18.95" customHeight="1" x14ac:dyDescent="0.25">
      <c r="A96"/>
      <c r="B96"/>
      <c r="C96"/>
      <c r="D96" s="104"/>
      <c r="E96" s="105"/>
      <c r="F96" s="106"/>
      <c r="G96" s="106"/>
      <c r="H96" s="104"/>
      <c r="I96" s="104"/>
      <c r="J96" s="104"/>
      <c r="K96" s="104"/>
      <c r="L96" s="104"/>
      <c r="M96" s="104"/>
      <c r="N96" s="104"/>
      <c r="O96" s="104"/>
      <c r="P96" s="104"/>
      <c r="Q96" s="104"/>
    </row>
    <row r="97" spans="1:17" s="98" customFormat="1" ht="18.95" customHeight="1" x14ac:dyDescent="0.25">
      <c r="A97"/>
      <c r="B97"/>
      <c r="C97"/>
      <c r="D97" s="104"/>
      <c r="E97" s="105"/>
      <c r="F97" s="106"/>
      <c r="G97" s="106"/>
      <c r="H97" s="104"/>
      <c r="I97" s="104"/>
      <c r="J97" s="104"/>
      <c r="K97" s="104"/>
      <c r="L97" s="104"/>
      <c r="M97" s="104"/>
      <c r="N97" s="104"/>
      <c r="O97" s="104"/>
      <c r="P97" s="104"/>
      <c r="Q97" s="104"/>
    </row>
    <row r="98" spans="1:17" s="98" customFormat="1" ht="18.95" customHeight="1" x14ac:dyDescent="0.25">
      <c r="A98"/>
      <c r="B98"/>
      <c r="C98"/>
      <c r="D98" s="104"/>
      <c r="E98" s="105"/>
      <c r="F98" s="106"/>
      <c r="G98" s="106"/>
      <c r="H98" s="104"/>
      <c r="I98" s="104"/>
      <c r="J98" s="104"/>
      <c r="K98" s="104"/>
      <c r="L98" s="104"/>
      <c r="M98" s="104"/>
      <c r="N98" s="104"/>
      <c r="O98" s="104"/>
      <c r="P98" s="104"/>
      <c r="Q98" s="104"/>
    </row>
    <row r="99" spans="1:17" s="98" customFormat="1" ht="18.95" customHeight="1" x14ac:dyDescent="0.25">
      <c r="A99"/>
      <c r="B99"/>
      <c r="C99"/>
      <c r="D99" s="104"/>
      <c r="E99" s="105"/>
      <c r="F99" s="106"/>
      <c r="G99" s="106"/>
      <c r="H99" s="104"/>
      <c r="I99" s="104"/>
      <c r="J99" s="104"/>
      <c r="K99" s="104"/>
      <c r="L99" s="104"/>
      <c r="M99" s="104"/>
      <c r="N99" s="104"/>
      <c r="O99" s="104"/>
      <c r="P99" s="104"/>
      <c r="Q99" s="104"/>
    </row>
    <row r="100" spans="1:17" s="98" customFormat="1" ht="18.95" customHeight="1" x14ac:dyDescent="0.25">
      <c r="A100"/>
      <c r="B100"/>
      <c r="C100"/>
      <c r="D100" s="104"/>
      <c r="E100" s="105"/>
      <c r="F100" s="106"/>
      <c r="G100" s="106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</row>
    <row r="101" spans="1:17" s="98" customFormat="1" ht="18.95" customHeight="1" x14ac:dyDescent="0.25">
      <c r="A101"/>
      <c r="B101"/>
      <c r="C101"/>
      <c r="D101" s="104"/>
      <c r="E101" s="105"/>
      <c r="F101" s="106"/>
      <c r="G101" s="106"/>
      <c r="H101" s="104"/>
      <c r="I101" s="104"/>
      <c r="J101" s="104"/>
      <c r="K101" s="104"/>
      <c r="L101" s="104"/>
      <c r="M101" s="104"/>
      <c r="N101" s="104"/>
      <c r="O101" s="104"/>
      <c r="P101" s="104"/>
      <c r="Q101" s="104"/>
    </row>
    <row r="102" spans="1:17" s="98" customFormat="1" ht="18.95" customHeight="1" x14ac:dyDescent="0.25">
      <c r="A102"/>
      <c r="B102"/>
      <c r="C102"/>
      <c r="D102" s="104"/>
      <c r="E102" s="105"/>
      <c r="F102" s="106"/>
      <c r="G102" s="106"/>
      <c r="H102" s="104"/>
      <c r="I102" s="104"/>
      <c r="J102" s="104"/>
      <c r="K102" s="104"/>
      <c r="L102" s="104"/>
      <c r="M102" s="104"/>
      <c r="N102" s="104"/>
      <c r="O102" s="104"/>
      <c r="P102" s="104"/>
      <c r="Q102" s="104"/>
    </row>
    <row r="103" spans="1:17" s="98" customFormat="1" ht="18.95" customHeight="1" x14ac:dyDescent="0.25">
      <c r="A103"/>
      <c r="B103"/>
      <c r="C103"/>
      <c r="D103" s="104"/>
      <c r="E103" s="105"/>
      <c r="F103" s="106"/>
      <c r="G103" s="106"/>
      <c r="H103" s="104"/>
      <c r="I103" s="104"/>
      <c r="J103" s="104"/>
      <c r="K103" s="104"/>
      <c r="L103" s="104"/>
      <c r="M103" s="104"/>
      <c r="N103" s="104"/>
      <c r="O103" s="104"/>
      <c r="P103" s="104"/>
      <c r="Q103" s="104"/>
    </row>
    <row r="104" spans="1:17" s="98" customFormat="1" ht="18.95" customHeight="1" x14ac:dyDescent="0.25">
      <c r="A104"/>
      <c r="B104"/>
      <c r="C104"/>
      <c r="D104" s="104"/>
      <c r="E104" s="105"/>
      <c r="F104" s="106"/>
      <c r="G104" s="106"/>
      <c r="H104" s="104"/>
      <c r="I104" s="104"/>
      <c r="J104" s="104"/>
      <c r="K104" s="104"/>
      <c r="L104" s="104"/>
      <c r="M104" s="104"/>
      <c r="N104" s="104"/>
      <c r="O104" s="104"/>
      <c r="P104" s="104"/>
      <c r="Q104" s="104"/>
    </row>
    <row r="105" spans="1:17" s="98" customFormat="1" ht="18.95" customHeight="1" x14ac:dyDescent="0.25">
      <c r="A105"/>
      <c r="B105"/>
      <c r="C105"/>
      <c r="D105" s="104"/>
      <c r="E105" s="105"/>
      <c r="F105" s="106"/>
      <c r="G105" s="106"/>
      <c r="H105" s="104"/>
      <c r="I105" s="104"/>
      <c r="J105" s="104"/>
      <c r="K105" s="104"/>
      <c r="L105" s="104"/>
      <c r="M105" s="104"/>
      <c r="N105" s="104"/>
      <c r="O105" s="104"/>
      <c r="P105" s="104"/>
      <c r="Q105" s="104"/>
    </row>
    <row r="106" spans="1:17" s="98" customFormat="1" ht="18.95" customHeight="1" x14ac:dyDescent="0.25">
      <c r="A106"/>
      <c r="B106"/>
      <c r="C106"/>
      <c r="D106" s="104"/>
      <c r="E106" s="105"/>
      <c r="F106" s="106"/>
      <c r="G106" s="106"/>
      <c r="H106" s="104"/>
      <c r="I106" s="104"/>
      <c r="J106" s="104"/>
      <c r="K106" s="104"/>
      <c r="L106" s="104"/>
      <c r="M106" s="104"/>
      <c r="N106" s="104"/>
      <c r="O106" s="104"/>
      <c r="P106" s="104"/>
      <c r="Q106" s="104"/>
    </row>
    <row r="107" spans="1:17" s="98" customFormat="1" ht="18.95" customHeight="1" x14ac:dyDescent="0.25">
      <c r="A107"/>
      <c r="B107"/>
      <c r="C107"/>
      <c r="D107" s="104"/>
      <c r="E107" s="105"/>
      <c r="F107" s="106"/>
      <c r="G107" s="106"/>
      <c r="H107" s="104"/>
      <c r="I107" s="104"/>
      <c r="J107" s="104"/>
      <c r="K107" s="104"/>
      <c r="L107" s="104"/>
      <c r="M107" s="104"/>
      <c r="N107" s="104"/>
      <c r="O107" s="104"/>
      <c r="P107" s="104"/>
      <c r="Q107" s="104"/>
    </row>
    <row r="108" spans="1:17" s="98" customFormat="1" ht="18.95" customHeight="1" x14ac:dyDescent="0.25">
      <c r="A108"/>
      <c r="B108"/>
      <c r="C108"/>
      <c r="D108" s="104"/>
      <c r="E108" s="105"/>
      <c r="F108" s="106"/>
      <c r="G108" s="106"/>
      <c r="H108" s="104"/>
      <c r="I108" s="104"/>
      <c r="J108" s="104"/>
      <c r="K108" s="104"/>
      <c r="L108" s="104"/>
      <c r="M108" s="104"/>
      <c r="N108" s="104"/>
      <c r="O108" s="104"/>
      <c r="P108" s="104"/>
      <c r="Q108" s="104"/>
    </row>
    <row r="109" spans="1:17" s="98" customFormat="1" ht="18.95" customHeight="1" x14ac:dyDescent="0.25">
      <c r="A109"/>
      <c r="B109"/>
      <c r="C109"/>
      <c r="D109" s="104"/>
      <c r="E109" s="105"/>
      <c r="F109" s="106"/>
      <c r="G109" s="106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</row>
    <row r="110" spans="1:17" s="98" customFormat="1" ht="18.95" customHeight="1" x14ac:dyDescent="0.25">
      <c r="A110"/>
      <c r="B110"/>
      <c r="C110"/>
      <c r="D110" s="104"/>
      <c r="E110" s="105"/>
      <c r="F110" s="106"/>
      <c r="G110" s="106"/>
      <c r="H110" s="104"/>
      <c r="I110" s="104"/>
      <c r="J110" s="104"/>
      <c r="K110" s="104"/>
      <c r="L110" s="104"/>
      <c r="M110" s="104"/>
      <c r="N110" s="104"/>
      <c r="O110" s="104"/>
      <c r="P110" s="104"/>
      <c r="Q110" s="104"/>
    </row>
    <row r="111" spans="1:17" s="98" customFormat="1" ht="18.95" customHeight="1" x14ac:dyDescent="0.25">
      <c r="A111"/>
      <c r="B111"/>
      <c r="C111"/>
      <c r="D111" s="104"/>
      <c r="E111" s="105"/>
      <c r="F111" s="106"/>
      <c r="G111" s="106"/>
      <c r="H111" s="104"/>
      <c r="I111" s="104"/>
      <c r="J111" s="104"/>
      <c r="K111" s="104"/>
      <c r="L111" s="104"/>
      <c r="M111" s="104"/>
      <c r="N111" s="104"/>
      <c r="O111" s="104"/>
      <c r="P111" s="104"/>
      <c r="Q111" s="104"/>
    </row>
    <row r="112" spans="1:17" s="98" customFormat="1" ht="18.95" customHeight="1" x14ac:dyDescent="0.25">
      <c r="A112"/>
      <c r="B112"/>
      <c r="C112"/>
      <c r="D112" s="104"/>
      <c r="E112" s="105"/>
      <c r="F112" s="106"/>
      <c r="G112" s="106"/>
      <c r="H112" s="104"/>
      <c r="I112" s="104"/>
      <c r="J112" s="104"/>
      <c r="K112" s="104"/>
      <c r="L112" s="104"/>
      <c r="M112" s="104"/>
      <c r="N112" s="104"/>
      <c r="O112" s="104"/>
      <c r="P112" s="104"/>
      <c r="Q112" s="104"/>
    </row>
    <row r="113" spans="1:17" s="98" customFormat="1" ht="18.95" customHeight="1" x14ac:dyDescent="0.25">
      <c r="A113"/>
      <c r="B113"/>
      <c r="C113"/>
      <c r="D113" s="104"/>
      <c r="E113" s="105"/>
      <c r="F113" s="106"/>
      <c r="G113" s="106"/>
      <c r="H113" s="104"/>
      <c r="I113" s="104"/>
      <c r="J113" s="104"/>
      <c r="K113" s="104"/>
      <c r="L113" s="104"/>
      <c r="M113" s="104"/>
      <c r="N113" s="104"/>
      <c r="O113" s="104"/>
      <c r="P113" s="104"/>
      <c r="Q113" s="104"/>
    </row>
    <row r="114" spans="1:17" s="98" customFormat="1" ht="18.95" customHeight="1" x14ac:dyDescent="0.25">
      <c r="A114"/>
      <c r="B114"/>
      <c r="C114"/>
      <c r="D114" s="104"/>
      <c r="E114" s="105"/>
      <c r="F114" s="106"/>
      <c r="G114" s="106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</row>
    <row r="115" spans="1:17" s="98" customFormat="1" ht="18.95" customHeight="1" x14ac:dyDescent="0.25">
      <c r="A115"/>
      <c r="B115"/>
      <c r="C115"/>
      <c r="D115" s="104"/>
      <c r="E115" s="105"/>
      <c r="F115" s="106"/>
      <c r="G115" s="106"/>
      <c r="H115" s="104"/>
      <c r="I115" s="104"/>
      <c r="J115" s="104"/>
      <c r="K115" s="104"/>
      <c r="L115" s="104"/>
      <c r="M115" s="104"/>
      <c r="N115" s="104"/>
      <c r="O115" s="104"/>
      <c r="P115" s="104"/>
      <c r="Q115" s="104"/>
    </row>
    <row r="116" spans="1:17" s="98" customFormat="1" ht="18.95" customHeight="1" x14ac:dyDescent="0.25">
      <c r="A116"/>
      <c r="B116"/>
      <c r="C116"/>
      <c r="D116" s="104"/>
      <c r="E116" s="105"/>
      <c r="F116" s="106"/>
      <c r="G116" s="106"/>
      <c r="H116" s="104"/>
      <c r="I116" s="104"/>
      <c r="J116" s="104"/>
      <c r="K116" s="104"/>
      <c r="L116" s="104"/>
      <c r="M116" s="104"/>
      <c r="N116" s="104"/>
      <c r="O116" s="104"/>
      <c r="P116" s="104"/>
      <c r="Q116" s="104"/>
    </row>
    <row r="117" spans="1:17" s="98" customFormat="1" ht="18.95" customHeight="1" x14ac:dyDescent="0.25">
      <c r="A117"/>
      <c r="B117"/>
      <c r="C117"/>
      <c r="D117" s="104"/>
      <c r="E117" s="105"/>
      <c r="F117" s="106"/>
      <c r="G117" s="106"/>
      <c r="H117" s="104"/>
      <c r="I117" s="104"/>
      <c r="J117" s="104"/>
      <c r="K117" s="104"/>
      <c r="L117" s="104"/>
      <c r="M117" s="104"/>
      <c r="N117" s="104"/>
      <c r="O117" s="104"/>
      <c r="P117" s="104"/>
      <c r="Q117" s="104"/>
    </row>
    <row r="118" spans="1:17" s="98" customFormat="1" ht="18.95" customHeight="1" x14ac:dyDescent="0.25">
      <c r="A118"/>
      <c r="B118"/>
      <c r="C118"/>
      <c r="D118" s="104"/>
      <c r="E118" s="105"/>
      <c r="F118" s="106"/>
      <c r="G118" s="106"/>
      <c r="H118" s="104"/>
      <c r="I118" s="104"/>
      <c r="J118" s="104"/>
      <c r="K118" s="104"/>
      <c r="L118" s="104"/>
      <c r="M118" s="104"/>
      <c r="N118" s="104"/>
      <c r="O118" s="104"/>
      <c r="P118" s="104"/>
      <c r="Q118" s="104"/>
    </row>
    <row r="119" spans="1:17" s="98" customFormat="1" ht="18.95" customHeight="1" x14ac:dyDescent="0.25">
      <c r="A119"/>
      <c r="B119"/>
      <c r="C119"/>
      <c r="D119" s="104"/>
      <c r="E119" s="105"/>
      <c r="F119" s="106"/>
      <c r="G119" s="106"/>
      <c r="H119" s="104"/>
      <c r="I119" s="104"/>
      <c r="J119" s="104"/>
      <c r="K119" s="104"/>
      <c r="L119" s="104"/>
      <c r="M119" s="104"/>
      <c r="N119" s="104"/>
      <c r="O119" s="104"/>
      <c r="P119" s="104"/>
      <c r="Q119" s="104"/>
    </row>
    <row r="120" spans="1:17" s="98" customFormat="1" ht="18.95" customHeight="1" x14ac:dyDescent="0.25">
      <c r="A120"/>
      <c r="B120"/>
      <c r="C120"/>
      <c r="D120" s="104"/>
      <c r="E120" s="105"/>
      <c r="F120" s="106"/>
      <c r="G120" s="106"/>
      <c r="H120" s="104"/>
      <c r="I120" s="104"/>
      <c r="J120" s="104"/>
      <c r="K120" s="104"/>
      <c r="L120" s="104"/>
      <c r="M120" s="104"/>
      <c r="N120" s="104"/>
      <c r="O120" s="104"/>
      <c r="P120" s="104"/>
      <c r="Q120" s="104"/>
    </row>
    <row r="121" spans="1:17" s="98" customFormat="1" ht="18.95" customHeight="1" x14ac:dyDescent="0.25">
      <c r="A121"/>
      <c r="B121"/>
      <c r="C121"/>
      <c r="D121" s="104"/>
      <c r="E121" s="105"/>
      <c r="F121" s="106"/>
      <c r="G121" s="106"/>
      <c r="H121" s="104"/>
      <c r="I121" s="104"/>
      <c r="J121" s="104"/>
      <c r="K121" s="104"/>
      <c r="L121" s="104"/>
      <c r="M121" s="104"/>
      <c r="N121" s="104"/>
      <c r="O121" s="104"/>
      <c r="P121" s="104"/>
      <c r="Q121" s="104"/>
    </row>
    <row r="122" spans="1:17" s="98" customFormat="1" ht="18.95" customHeight="1" x14ac:dyDescent="0.25">
      <c r="A122"/>
      <c r="B122"/>
      <c r="C122"/>
      <c r="D122" s="104"/>
      <c r="E122" s="105"/>
      <c r="F122" s="106"/>
      <c r="G122" s="106"/>
      <c r="H122" s="104"/>
      <c r="I122" s="104"/>
      <c r="J122" s="104"/>
      <c r="K122" s="104"/>
      <c r="L122" s="104"/>
      <c r="M122" s="104"/>
      <c r="N122" s="104"/>
      <c r="O122" s="104"/>
      <c r="P122" s="104"/>
      <c r="Q122" s="104"/>
    </row>
    <row r="123" spans="1:17" s="98" customFormat="1" ht="18.95" customHeight="1" x14ac:dyDescent="0.25">
      <c r="A123"/>
      <c r="B123"/>
      <c r="C123"/>
      <c r="D123" s="104"/>
      <c r="E123" s="105"/>
      <c r="F123" s="106"/>
      <c r="G123" s="106"/>
      <c r="H123" s="104"/>
      <c r="I123" s="104"/>
      <c r="J123" s="104"/>
      <c r="K123" s="104"/>
      <c r="L123" s="104"/>
      <c r="M123" s="104"/>
      <c r="N123" s="104"/>
      <c r="O123" s="104"/>
      <c r="P123" s="104"/>
      <c r="Q123" s="104"/>
    </row>
    <row r="124" spans="1:17" s="98" customFormat="1" ht="18.95" customHeight="1" x14ac:dyDescent="0.25">
      <c r="A124"/>
      <c r="B124"/>
      <c r="C124"/>
      <c r="D124" s="104"/>
      <c r="E124" s="105"/>
      <c r="F124" s="106"/>
      <c r="G124" s="106"/>
      <c r="H124" s="104"/>
      <c r="I124" s="104"/>
      <c r="J124" s="104"/>
      <c r="K124" s="104"/>
      <c r="L124" s="104"/>
      <c r="M124" s="104"/>
      <c r="N124" s="104"/>
      <c r="O124" s="104"/>
      <c r="P124" s="104"/>
      <c r="Q124" s="104"/>
    </row>
    <row r="125" spans="1:17" s="98" customFormat="1" ht="18.95" customHeight="1" x14ac:dyDescent="0.25">
      <c r="A125"/>
      <c r="B125"/>
      <c r="C125"/>
      <c r="D125" s="104"/>
      <c r="E125" s="105"/>
      <c r="F125" s="106"/>
      <c r="G125" s="106"/>
      <c r="H125" s="104"/>
      <c r="I125" s="104"/>
      <c r="J125" s="104"/>
      <c r="K125" s="104"/>
      <c r="L125" s="104"/>
      <c r="M125" s="104"/>
      <c r="N125" s="104"/>
      <c r="O125" s="104"/>
      <c r="P125" s="104"/>
      <c r="Q125" s="104"/>
    </row>
    <row r="126" spans="1:17" s="98" customFormat="1" ht="18.95" customHeight="1" x14ac:dyDescent="0.25">
      <c r="A126"/>
      <c r="B126"/>
      <c r="C126"/>
      <c r="D126" s="104"/>
      <c r="E126" s="105"/>
      <c r="F126" s="106"/>
      <c r="G126" s="106"/>
      <c r="H126" s="104"/>
      <c r="I126" s="104"/>
      <c r="J126" s="104"/>
      <c r="K126" s="104"/>
      <c r="L126" s="104"/>
      <c r="M126" s="104"/>
      <c r="N126" s="104"/>
      <c r="O126" s="104"/>
      <c r="P126" s="104"/>
      <c r="Q126" s="104"/>
    </row>
    <row r="127" spans="1:17" s="98" customFormat="1" ht="18.95" customHeight="1" x14ac:dyDescent="0.25">
      <c r="A127"/>
      <c r="B127"/>
      <c r="C127"/>
      <c r="D127" s="104"/>
      <c r="E127" s="105"/>
      <c r="F127" s="106"/>
      <c r="G127" s="106"/>
      <c r="H127" s="104"/>
      <c r="I127" s="104"/>
      <c r="J127" s="104"/>
      <c r="K127" s="104"/>
      <c r="L127" s="104"/>
      <c r="M127" s="104"/>
      <c r="N127" s="104"/>
      <c r="O127" s="104"/>
      <c r="P127" s="104"/>
      <c r="Q127" s="104"/>
    </row>
    <row r="128" spans="1:17" s="98" customFormat="1" ht="18.95" customHeight="1" x14ac:dyDescent="0.25">
      <c r="A128"/>
      <c r="B128"/>
      <c r="C128"/>
      <c r="D128" s="104"/>
      <c r="E128" s="105"/>
      <c r="F128" s="106"/>
      <c r="G128" s="106"/>
      <c r="H128" s="104"/>
      <c r="I128" s="104"/>
      <c r="J128" s="104"/>
      <c r="K128" s="104"/>
      <c r="L128" s="104"/>
      <c r="M128" s="104"/>
      <c r="N128" s="104"/>
      <c r="O128" s="104"/>
      <c r="P128" s="104"/>
      <c r="Q128" s="104"/>
    </row>
    <row r="129" spans="1:17" s="98" customFormat="1" ht="18.95" customHeight="1" x14ac:dyDescent="0.25">
      <c r="A129"/>
      <c r="B129"/>
      <c r="C129"/>
      <c r="D129" s="104"/>
      <c r="E129" s="105"/>
      <c r="F129" s="106"/>
      <c r="G129" s="106"/>
      <c r="H129" s="104"/>
      <c r="I129" s="104"/>
      <c r="J129" s="104"/>
      <c r="K129" s="104"/>
      <c r="L129" s="104"/>
      <c r="M129" s="104"/>
      <c r="N129" s="104"/>
      <c r="O129" s="104"/>
      <c r="P129" s="104"/>
      <c r="Q129" s="104"/>
    </row>
    <row r="130" spans="1:17" s="98" customFormat="1" ht="18.95" customHeight="1" x14ac:dyDescent="0.25">
      <c r="A130"/>
      <c r="B130"/>
      <c r="C130"/>
      <c r="D130" s="104"/>
      <c r="E130" s="105"/>
      <c r="F130" s="106"/>
      <c r="G130" s="106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</row>
    <row r="131" spans="1:17" s="98" customFormat="1" ht="18.95" customHeight="1" x14ac:dyDescent="0.25">
      <c r="A131"/>
      <c r="B131"/>
      <c r="C131"/>
      <c r="D131" s="104"/>
      <c r="E131" s="105"/>
      <c r="F131" s="106"/>
      <c r="G131" s="106"/>
      <c r="H131" s="104"/>
      <c r="I131" s="104"/>
      <c r="J131" s="104"/>
      <c r="K131" s="104"/>
      <c r="L131" s="104"/>
      <c r="M131" s="104"/>
      <c r="N131" s="104"/>
      <c r="O131" s="104"/>
      <c r="P131" s="104"/>
      <c r="Q131" s="104"/>
    </row>
    <row r="132" spans="1:17" s="98" customFormat="1" ht="18.95" customHeight="1" x14ac:dyDescent="0.25">
      <c r="A132"/>
      <c r="B132"/>
      <c r="C132"/>
      <c r="D132" s="104"/>
      <c r="E132" s="105"/>
      <c r="F132" s="106"/>
      <c r="G132" s="106"/>
      <c r="H132" s="104"/>
      <c r="I132" s="104"/>
      <c r="J132" s="104"/>
      <c r="K132" s="104"/>
      <c r="L132" s="104"/>
      <c r="M132" s="104"/>
      <c r="N132" s="104"/>
      <c r="O132" s="104"/>
      <c r="P132" s="104"/>
      <c r="Q132" s="104"/>
    </row>
    <row r="133" spans="1:17" s="98" customFormat="1" ht="18.95" customHeight="1" x14ac:dyDescent="0.25">
      <c r="A133"/>
      <c r="B133"/>
      <c r="C133"/>
      <c r="D133" s="104"/>
      <c r="E133" s="105"/>
      <c r="F133" s="106"/>
      <c r="G133" s="106"/>
      <c r="H133" s="104"/>
      <c r="I133" s="104"/>
      <c r="J133" s="104"/>
      <c r="K133" s="104"/>
      <c r="L133" s="104"/>
      <c r="M133" s="104"/>
      <c r="N133" s="104"/>
      <c r="O133" s="104"/>
      <c r="P133" s="104"/>
      <c r="Q133" s="104"/>
    </row>
    <row r="134" spans="1:17" s="98" customFormat="1" ht="18.95" customHeight="1" x14ac:dyDescent="0.25">
      <c r="A134"/>
      <c r="B134"/>
      <c r="C134"/>
      <c r="D134" s="104"/>
      <c r="E134" s="105"/>
      <c r="F134" s="106"/>
      <c r="G134" s="106"/>
      <c r="H134" s="104"/>
      <c r="I134" s="104"/>
      <c r="J134" s="104"/>
      <c r="K134" s="104"/>
      <c r="L134" s="104"/>
      <c r="M134" s="104"/>
      <c r="N134" s="104"/>
      <c r="O134" s="104"/>
      <c r="P134" s="104"/>
      <c r="Q134" s="104"/>
    </row>
  </sheetData>
  <conditionalFormatting sqref="A7:A8">
    <cfRule type="expression" dxfId="213" priority="19" stopIfTrue="1">
      <formula>$Q7&gt;=1</formula>
    </cfRule>
  </conditionalFormatting>
  <conditionalFormatting sqref="A9:B11 D9:D11">
    <cfRule type="expression" dxfId="212" priority="24" stopIfTrue="1">
      <formula>$Q9&gt;=1</formula>
    </cfRule>
  </conditionalFormatting>
  <conditionalFormatting sqref="E9:E11">
    <cfRule type="expression" dxfId="211" priority="21" stopIfTrue="1">
      <formula>AND(ROUNDDOWN(($A$4-E9)/365.25,0)&lt;=13,G9&lt;&gt;"OK")</formula>
    </cfRule>
    <cfRule type="expression" dxfId="210" priority="22" stopIfTrue="1">
      <formula>AND(ROUNDDOWN(($A$4-E9)/365.25,0)&lt;=14,G9&lt;&gt;"OK")</formula>
    </cfRule>
    <cfRule type="expression" dxfId="209" priority="23" stopIfTrue="1">
      <formula>AND(ROUNDDOWN(($A$4-E9)/365.25,0)&lt;=17,G9&lt;&gt;"OK")</formula>
    </cfRule>
  </conditionalFormatting>
  <conditionalFormatting sqref="J7:J11">
    <cfRule type="cellIs" dxfId="208" priority="20" stopIfTrue="1" operator="equal">
      <formula>"Z"</formula>
    </cfRule>
  </conditionalFormatting>
  <conditionalFormatting sqref="B8 D8">
    <cfRule type="expression" dxfId="207" priority="13" stopIfTrue="1">
      <formula>$Q8&gt;=1</formula>
    </cfRule>
  </conditionalFormatting>
  <conditionalFormatting sqref="E8">
    <cfRule type="expression" dxfId="206" priority="7" stopIfTrue="1">
      <formula>AND(ROUNDDOWN(($A$4-E8)/365.25,0)&lt;=13,G8&lt;&gt;"OK")</formula>
    </cfRule>
    <cfRule type="expression" dxfId="205" priority="8" stopIfTrue="1">
      <formula>AND(ROUNDDOWN(($A$4-E8)/365.25,0)&lt;=14,G8&lt;&gt;"OK")</formula>
    </cfRule>
    <cfRule type="expression" dxfId="204" priority="9" stopIfTrue="1">
      <formula>AND(ROUNDDOWN(($A$4-E8)/365.25,0)&lt;=17,G8&lt;&gt;"OK")</formula>
    </cfRule>
    <cfRule type="expression" dxfId="203" priority="10" stopIfTrue="1">
      <formula>AND(ROUNDDOWN(($A$4-E8)/365.25,0)&lt;=13,G8&lt;&gt;"OK")</formula>
    </cfRule>
    <cfRule type="expression" dxfId="202" priority="11" stopIfTrue="1">
      <formula>AND(ROUNDDOWN(($A$4-E8)/365.25,0)&lt;=14,G8&lt;&gt;"OK")</formula>
    </cfRule>
    <cfRule type="expression" dxfId="201" priority="12" stopIfTrue="1">
      <formula>AND(ROUNDDOWN(($A$4-E8)/365.25,0)&lt;=17,G8&lt;&gt;"OK")</formula>
    </cfRule>
  </conditionalFormatting>
  <conditionalFormatting sqref="E7:E8">
    <cfRule type="expression" dxfId="200" priority="4" stopIfTrue="1">
      <formula>AND(ROUNDDOWN(($A$4-E7)/365.25,0)&lt;=13,G7&lt;&gt;"OK")</formula>
    </cfRule>
    <cfRule type="expression" dxfId="199" priority="5" stopIfTrue="1">
      <formula>AND(ROUNDDOWN(($A$4-E7)/365.25,0)&lt;=14,G7&lt;&gt;"OK")</formula>
    </cfRule>
    <cfRule type="expression" dxfId="198" priority="6" stopIfTrue="1">
      <formula>AND(ROUNDDOWN(($A$4-E7)/365.25,0)&lt;=17,G7&lt;&gt;"OK")</formula>
    </cfRule>
  </conditionalFormatting>
  <conditionalFormatting sqref="E8">
    <cfRule type="expression" dxfId="197" priority="14" stopIfTrue="1">
      <formula>AND(ROUNDDOWN(($A$4-E8)/365.25,0)&lt;=13,G8&lt;&gt;"OK")</formula>
    </cfRule>
    <cfRule type="expression" dxfId="196" priority="15" stopIfTrue="1">
      <formula>AND(ROUNDDOWN(($A$4-E8)/365.25,0)&lt;=14,G8&lt;&gt;"OK")</formula>
    </cfRule>
    <cfRule type="expression" dxfId="195" priority="16" stopIfTrue="1">
      <formula>AND(ROUNDDOWN(($A$4-E8)/365.25,0)&lt;=17,G8&lt;&gt;"OK")</formula>
    </cfRule>
  </conditionalFormatting>
  <conditionalFormatting sqref="B7 D7">
    <cfRule type="expression" dxfId="194" priority="18" stopIfTrue="1">
      <formula>$Q19&gt;=1</formula>
    </cfRule>
  </conditionalFormatting>
  <conditionalFormatting sqref="C2">
    <cfRule type="expression" dxfId="193" priority="2" stopIfTrue="1">
      <formula>$Q3&gt;=1</formula>
    </cfRule>
  </conditionalFormatting>
  <conditionalFormatting sqref="C7:C11">
    <cfRule type="expression" dxfId="192" priority="1" stopIfTrue="1">
      <formula>$Q8&gt;=1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2]!egyeni_fotabla_sorsolasi_ranglista">
                <anchor moveWithCells="1" sizeWithCells="1">
                  <from>
                    <xdr:col>7</xdr:col>
                    <xdr:colOff>200025</xdr:colOff>
                    <xdr:row>1</xdr:row>
                    <xdr:rowOff>85725</xdr:rowOff>
                  </from>
                  <to>
                    <xdr:col>14</xdr:col>
                    <xdr:colOff>123825</xdr:colOff>
                    <xdr:row>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4" name="Button 4">
              <controlPr defaultSize="0" print="0" autoFill="0" autoPict="0" macro="[1]!egyeni_fotabla_sorsolasi_ranglista">
                <anchor moveWithCells="1" sizeWithCells="1">
                  <from>
                    <xdr:col>7</xdr:col>
                    <xdr:colOff>200025</xdr:colOff>
                    <xdr:row>0</xdr:row>
                    <xdr:rowOff>238125</xdr:rowOff>
                  </from>
                  <to>
                    <xdr:col>14</xdr:col>
                    <xdr:colOff>123825</xdr:colOff>
                    <xdr:row>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AK43"/>
  <sheetViews>
    <sheetView topLeftCell="A10" workbookViewId="0">
      <selection activeCell="E2" sqref="E2"/>
    </sheetView>
  </sheetViews>
  <sheetFormatPr defaultRowHeight="15" x14ac:dyDescent="0.25"/>
  <cols>
    <col min="1" max="1" width="5.42578125" customWidth="1"/>
    <col min="2" max="2" width="4.42578125" customWidth="1"/>
    <col min="3" max="3" width="8.28515625" customWidth="1"/>
    <col min="4" max="4" width="7.140625" customWidth="1"/>
    <col min="5" max="5" width="9.28515625" customWidth="1"/>
    <col min="6" max="6" width="7.140625" customWidth="1"/>
    <col min="7" max="7" width="9.28515625" customWidth="1"/>
    <col min="8" max="8" width="7.140625" customWidth="1"/>
    <col min="9" max="9" width="10.5703125" customWidth="1"/>
    <col min="10" max="10" width="7.85546875" customWidth="1"/>
    <col min="11" max="12" width="8.5703125" customWidth="1"/>
    <col min="13" max="13" width="7.85546875" customWidth="1"/>
    <col min="15" max="15" width="5.140625" customWidth="1"/>
    <col min="16" max="16" width="11.5703125" customWidth="1"/>
    <col min="17" max="17" width="9.28515625" customWidth="1"/>
    <col min="25" max="37" width="0" hidden="1" customWidth="1"/>
    <col min="257" max="257" width="5.42578125" customWidth="1"/>
    <col min="258" max="258" width="4.42578125" customWidth="1"/>
    <col min="259" max="259" width="8.28515625" customWidth="1"/>
    <col min="260" max="260" width="7.140625" customWidth="1"/>
    <col min="261" max="261" width="9.28515625" customWidth="1"/>
    <col min="262" max="262" width="7.140625" customWidth="1"/>
    <col min="263" max="263" width="9.28515625" customWidth="1"/>
    <col min="264" max="264" width="7.140625" customWidth="1"/>
    <col min="265" max="265" width="10.5703125" customWidth="1"/>
    <col min="266" max="266" width="7.85546875" customWidth="1"/>
    <col min="267" max="268" width="8.5703125" customWidth="1"/>
    <col min="269" max="269" width="7.85546875" customWidth="1"/>
    <col min="271" max="271" width="5.140625" customWidth="1"/>
    <col min="272" max="272" width="11.5703125" customWidth="1"/>
    <col min="273" max="273" width="9.28515625" customWidth="1"/>
    <col min="281" max="293" width="0" hidden="1" customWidth="1"/>
    <col min="513" max="513" width="5.42578125" customWidth="1"/>
    <col min="514" max="514" width="4.42578125" customWidth="1"/>
    <col min="515" max="515" width="8.28515625" customWidth="1"/>
    <col min="516" max="516" width="7.140625" customWidth="1"/>
    <col min="517" max="517" width="9.28515625" customWidth="1"/>
    <col min="518" max="518" width="7.140625" customWidth="1"/>
    <col min="519" max="519" width="9.28515625" customWidth="1"/>
    <col min="520" max="520" width="7.140625" customWidth="1"/>
    <col min="521" max="521" width="10.5703125" customWidth="1"/>
    <col min="522" max="522" width="7.85546875" customWidth="1"/>
    <col min="523" max="524" width="8.5703125" customWidth="1"/>
    <col min="525" max="525" width="7.85546875" customWidth="1"/>
    <col min="527" max="527" width="5.140625" customWidth="1"/>
    <col min="528" max="528" width="11.5703125" customWidth="1"/>
    <col min="529" max="529" width="9.28515625" customWidth="1"/>
    <col min="537" max="549" width="0" hidden="1" customWidth="1"/>
    <col min="769" max="769" width="5.42578125" customWidth="1"/>
    <col min="770" max="770" width="4.42578125" customWidth="1"/>
    <col min="771" max="771" width="8.28515625" customWidth="1"/>
    <col min="772" max="772" width="7.140625" customWidth="1"/>
    <col min="773" max="773" width="9.28515625" customWidth="1"/>
    <col min="774" max="774" width="7.140625" customWidth="1"/>
    <col min="775" max="775" width="9.28515625" customWidth="1"/>
    <col min="776" max="776" width="7.140625" customWidth="1"/>
    <col min="777" max="777" width="10.5703125" customWidth="1"/>
    <col min="778" max="778" width="7.85546875" customWidth="1"/>
    <col min="779" max="780" width="8.5703125" customWidth="1"/>
    <col min="781" max="781" width="7.85546875" customWidth="1"/>
    <col min="783" max="783" width="5.140625" customWidth="1"/>
    <col min="784" max="784" width="11.5703125" customWidth="1"/>
    <col min="785" max="785" width="9.28515625" customWidth="1"/>
    <col min="793" max="805" width="0" hidden="1" customWidth="1"/>
    <col min="1025" max="1025" width="5.42578125" customWidth="1"/>
    <col min="1026" max="1026" width="4.42578125" customWidth="1"/>
    <col min="1027" max="1027" width="8.28515625" customWidth="1"/>
    <col min="1028" max="1028" width="7.140625" customWidth="1"/>
    <col min="1029" max="1029" width="9.28515625" customWidth="1"/>
    <col min="1030" max="1030" width="7.140625" customWidth="1"/>
    <col min="1031" max="1031" width="9.28515625" customWidth="1"/>
    <col min="1032" max="1032" width="7.140625" customWidth="1"/>
    <col min="1033" max="1033" width="10.5703125" customWidth="1"/>
    <col min="1034" max="1034" width="7.85546875" customWidth="1"/>
    <col min="1035" max="1036" width="8.5703125" customWidth="1"/>
    <col min="1037" max="1037" width="7.85546875" customWidth="1"/>
    <col min="1039" max="1039" width="5.140625" customWidth="1"/>
    <col min="1040" max="1040" width="11.5703125" customWidth="1"/>
    <col min="1041" max="1041" width="9.28515625" customWidth="1"/>
    <col min="1049" max="1061" width="0" hidden="1" customWidth="1"/>
    <col min="1281" max="1281" width="5.42578125" customWidth="1"/>
    <col min="1282" max="1282" width="4.42578125" customWidth="1"/>
    <col min="1283" max="1283" width="8.28515625" customWidth="1"/>
    <col min="1284" max="1284" width="7.140625" customWidth="1"/>
    <col min="1285" max="1285" width="9.28515625" customWidth="1"/>
    <col min="1286" max="1286" width="7.140625" customWidth="1"/>
    <col min="1287" max="1287" width="9.28515625" customWidth="1"/>
    <col min="1288" max="1288" width="7.140625" customWidth="1"/>
    <col min="1289" max="1289" width="10.5703125" customWidth="1"/>
    <col min="1290" max="1290" width="7.85546875" customWidth="1"/>
    <col min="1291" max="1292" width="8.5703125" customWidth="1"/>
    <col min="1293" max="1293" width="7.85546875" customWidth="1"/>
    <col min="1295" max="1295" width="5.140625" customWidth="1"/>
    <col min="1296" max="1296" width="11.5703125" customWidth="1"/>
    <col min="1297" max="1297" width="9.28515625" customWidth="1"/>
    <col min="1305" max="1317" width="0" hidden="1" customWidth="1"/>
    <col min="1537" max="1537" width="5.42578125" customWidth="1"/>
    <col min="1538" max="1538" width="4.42578125" customWidth="1"/>
    <col min="1539" max="1539" width="8.28515625" customWidth="1"/>
    <col min="1540" max="1540" width="7.140625" customWidth="1"/>
    <col min="1541" max="1541" width="9.28515625" customWidth="1"/>
    <col min="1542" max="1542" width="7.140625" customWidth="1"/>
    <col min="1543" max="1543" width="9.28515625" customWidth="1"/>
    <col min="1544" max="1544" width="7.140625" customWidth="1"/>
    <col min="1545" max="1545" width="10.5703125" customWidth="1"/>
    <col min="1546" max="1546" width="7.85546875" customWidth="1"/>
    <col min="1547" max="1548" width="8.5703125" customWidth="1"/>
    <col min="1549" max="1549" width="7.85546875" customWidth="1"/>
    <col min="1551" max="1551" width="5.140625" customWidth="1"/>
    <col min="1552" max="1552" width="11.5703125" customWidth="1"/>
    <col min="1553" max="1553" width="9.28515625" customWidth="1"/>
    <col min="1561" max="1573" width="0" hidden="1" customWidth="1"/>
    <col min="1793" max="1793" width="5.42578125" customWidth="1"/>
    <col min="1794" max="1794" width="4.42578125" customWidth="1"/>
    <col min="1795" max="1795" width="8.28515625" customWidth="1"/>
    <col min="1796" max="1796" width="7.140625" customWidth="1"/>
    <col min="1797" max="1797" width="9.28515625" customWidth="1"/>
    <col min="1798" max="1798" width="7.140625" customWidth="1"/>
    <col min="1799" max="1799" width="9.28515625" customWidth="1"/>
    <col min="1800" max="1800" width="7.140625" customWidth="1"/>
    <col min="1801" max="1801" width="10.5703125" customWidth="1"/>
    <col min="1802" max="1802" width="7.85546875" customWidth="1"/>
    <col min="1803" max="1804" width="8.5703125" customWidth="1"/>
    <col min="1805" max="1805" width="7.85546875" customWidth="1"/>
    <col min="1807" max="1807" width="5.140625" customWidth="1"/>
    <col min="1808" max="1808" width="11.5703125" customWidth="1"/>
    <col min="1809" max="1809" width="9.28515625" customWidth="1"/>
    <col min="1817" max="1829" width="0" hidden="1" customWidth="1"/>
    <col min="2049" max="2049" width="5.42578125" customWidth="1"/>
    <col min="2050" max="2050" width="4.42578125" customWidth="1"/>
    <col min="2051" max="2051" width="8.28515625" customWidth="1"/>
    <col min="2052" max="2052" width="7.140625" customWidth="1"/>
    <col min="2053" max="2053" width="9.28515625" customWidth="1"/>
    <col min="2054" max="2054" width="7.140625" customWidth="1"/>
    <col min="2055" max="2055" width="9.28515625" customWidth="1"/>
    <col min="2056" max="2056" width="7.140625" customWidth="1"/>
    <col min="2057" max="2057" width="10.5703125" customWidth="1"/>
    <col min="2058" max="2058" width="7.85546875" customWidth="1"/>
    <col min="2059" max="2060" width="8.5703125" customWidth="1"/>
    <col min="2061" max="2061" width="7.85546875" customWidth="1"/>
    <col min="2063" max="2063" width="5.140625" customWidth="1"/>
    <col min="2064" max="2064" width="11.5703125" customWidth="1"/>
    <col min="2065" max="2065" width="9.28515625" customWidth="1"/>
    <col min="2073" max="2085" width="0" hidden="1" customWidth="1"/>
    <col min="2305" max="2305" width="5.42578125" customWidth="1"/>
    <col min="2306" max="2306" width="4.42578125" customWidth="1"/>
    <col min="2307" max="2307" width="8.28515625" customWidth="1"/>
    <col min="2308" max="2308" width="7.140625" customWidth="1"/>
    <col min="2309" max="2309" width="9.28515625" customWidth="1"/>
    <col min="2310" max="2310" width="7.140625" customWidth="1"/>
    <col min="2311" max="2311" width="9.28515625" customWidth="1"/>
    <col min="2312" max="2312" width="7.140625" customWidth="1"/>
    <col min="2313" max="2313" width="10.5703125" customWidth="1"/>
    <col min="2314" max="2314" width="7.85546875" customWidth="1"/>
    <col min="2315" max="2316" width="8.5703125" customWidth="1"/>
    <col min="2317" max="2317" width="7.85546875" customWidth="1"/>
    <col min="2319" max="2319" width="5.140625" customWidth="1"/>
    <col min="2320" max="2320" width="11.5703125" customWidth="1"/>
    <col min="2321" max="2321" width="9.28515625" customWidth="1"/>
    <col min="2329" max="2341" width="0" hidden="1" customWidth="1"/>
    <col min="2561" max="2561" width="5.42578125" customWidth="1"/>
    <col min="2562" max="2562" width="4.42578125" customWidth="1"/>
    <col min="2563" max="2563" width="8.28515625" customWidth="1"/>
    <col min="2564" max="2564" width="7.140625" customWidth="1"/>
    <col min="2565" max="2565" width="9.28515625" customWidth="1"/>
    <col min="2566" max="2566" width="7.140625" customWidth="1"/>
    <col min="2567" max="2567" width="9.28515625" customWidth="1"/>
    <col min="2568" max="2568" width="7.140625" customWidth="1"/>
    <col min="2569" max="2569" width="10.5703125" customWidth="1"/>
    <col min="2570" max="2570" width="7.85546875" customWidth="1"/>
    <col min="2571" max="2572" width="8.5703125" customWidth="1"/>
    <col min="2573" max="2573" width="7.85546875" customWidth="1"/>
    <col min="2575" max="2575" width="5.140625" customWidth="1"/>
    <col min="2576" max="2576" width="11.5703125" customWidth="1"/>
    <col min="2577" max="2577" width="9.28515625" customWidth="1"/>
    <col min="2585" max="2597" width="0" hidden="1" customWidth="1"/>
    <col min="2817" max="2817" width="5.42578125" customWidth="1"/>
    <col min="2818" max="2818" width="4.42578125" customWidth="1"/>
    <col min="2819" max="2819" width="8.28515625" customWidth="1"/>
    <col min="2820" max="2820" width="7.140625" customWidth="1"/>
    <col min="2821" max="2821" width="9.28515625" customWidth="1"/>
    <col min="2822" max="2822" width="7.140625" customWidth="1"/>
    <col min="2823" max="2823" width="9.28515625" customWidth="1"/>
    <col min="2824" max="2824" width="7.140625" customWidth="1"/>
    <col min="2825" max="2825" width="10.5703125" customWidth="1"/>
    <col min="2826" max="2826" width="7.85546875" customWidth="1"/>
    <col min="2827" max="2828" width="8.5703125" customWidth="1"/>
    <col min="2829" max="2829" width="7.85546875" customWidth="1"/>
    <col min="2831" max="2831" width="5.140625" customWidth="1"/>
    <col min="2832" max="2832" width="11.5703125" customWidth="1"/>
    <col min="2833" max="2833" width="9.28515625" customWidth="1"/>
    <col min="2841" max="2853" width="0" hidden="1" customWidth="1"/>
    <col min="3073" max="3073" width="5.42578125" customWidth="1"/>
    <col min="3074" max="3074" width="4.42578125" customWidth="1"/>
    <col min="3075" max="3075" width="8.28515625" customWidth="1"/>
    <col min="3076" max="3076" width="7.140625" customWidth="1"/>
    <col min="3077" max="3077" width="9.28515625" customWidth="1"/>
    <col min="3078" max="3078" width="7.140625" customWidth="1"/>
    <col min="3079" max="3079" width="9.28515625" customWidth="1"/>
    <col min="3080" max="3080" width="7.140625" customWidth="1"/>
    <col min="3081" max="3081" width="10.5703125" customWidth="1"/>
    <col min="3082" max="3082" width="7.85546875" customWidth="1"/>
    <col min="3083" max="3084" width="8.5703125" customWidth="1"/>
    <col min="3085" max="3085" width="7.85546875" customWidth="1"/>
    <col min="3087" max="3087" width="5.140625" customWidth="1"/>
    <col min="3088" max="3088" width="11.5703125" customWidth="1"/>
    <col min="3089" max="3089" width="9.28515625" customWidth="1"/>
    <col min="3097" max="3109" width="0" hidden="1" customWidth="1"/>
    <col min="3329" max="3329" width="5.42578125" customWidth="1"/>
    <col min="3330" max="3330" width="4.42578125" customWidth="1"/>
    <col min="3331" max="3331" width="8.28515625" customWidth="1"/>
    <col min="3332" max="3332" width="7.140625" customWidth="1"/>
    <col min="3333" max="3333" width="9.28515625" customWidth="1"/>
    <col min="3334" max="3334" width="7.140625" customWidth="1"/>
    <col min="3335" max="3335" width="9.28515625" customWidth="1"/>
    <col min="3336" max="3336" width="7.140625" customWidth="1"/>
    <col min="3337" max="3337" width="10.5703125" customWidth="1"/>
    <col min="3338" max="3338" width="7.85546875" customWidth="1"/>
    <col min="3339" max="3340" width="8.5703125" customWidth="1"/>
    <col min="3341" max="3341" width="7.85546875" customWidth="1"/>
    <col min="3343" max="3343" width="5.140625" customWidth="1"/>
    <col min="3344" max="3344" width="11.5703125" customWidth="1"/>
    <col min="3345" max="3345" width="9.28515625" customWidth="1"/>
    <col min="3353" max="3365" width="0" hidden="1" customWidth="1"/>
    <col min="3585" max="3585" width="5.42578125" customWidth="1"/>
    <col min="3586" max="3586" width="4.42578125" customWidth="1"/>
    <col min="3587" max="3587" width="8.28515625" customWidth="1"/>
    <col min="3588" max="3588" width="7.140625" customWidth="1"/>
    <col min="3589" max="3589" width="9.28515625" customWidth="1"/>
    <col min="3590" max="3590" width="7.140625" customWidth="1"/>
    <col min="3591" max="3591" width="9.28515625" customWidth="1"/>
    <col min="3592" max="3592" width="7.140625" customWidth="1"/>
    <col min="3593" max="3593" width="10.5703125" customWidth="1"/>
    <col min="3594" max="3594" width="7.85546875" customWidth="1"/>
    <col min="3595" max="3596" width="8.5703125" customWidth="1"/>
    <col min="3597" max="3597" width="7.85546875" customWidth="1"/>
    <col min="3599" max="3599" width="5.140625" customWidth="1"/>
    <col min="3600" max="3600" width="11.5703125" customWidth="1"/>
    <col min="3601" max="3601" width="9.28515625" customWidth="1"/>
    <col min="3609" max="3621" width="0" hidden="1" customWidth="1"/>
    <col min="3841" max="3841" width="5.42578125" customWidth="1"/>
    <col min="3842" max="3842" width="4.42578125" customWidth="1"/>
    <col min="3843" max="3843" width="8.28515625" customWidth="1"/>
    <col min="3844" max="3844" width="7.140625" customWidth="1"/>
    <col min="3845" max="3845" width="9.28515625" customWidth="1"/>
    <col min="3846" max="3846" width="7.140625" customWidth="1"/>
    <col min="3847" max="3847" width="9.28515625" customWidth="1"/>
    <col min="3848" max="3848" width="7.140625" customWidth="1"/>
    <col min="3849" max="3849" width="10.5703125" customWidth="1"/>
    <col min="3850" max="3850" width="7.85546875" customWidth="1"/>
    <col min="3851" max="3852" width="8.5703125" customWidth="1"/>
    <col min="3853" max="3853" width="7.85546875" customWidth="1"/>
    <col min="3855" max="3855" width="5.140625" customWidth="1"/>
    <col min="3856" max="3856" width="11.5703125" customWidth="1"/>
    <col min="3857" max="3857" width="9.28515625" customWidth="1"/>
    <col min="3865" max="3877" width="0" hidden="1" customWidth="1"/>
    <col min="4097" max="4097" width="5.42578125" customWidth="1"/>
    <col min="4098" max="4098" width="4.42578125" customWidth="1"/>
    <col min="4099" max="4099" width="8.28515625" customWidth="1"/>
    <col min="4100" max="4100" width="7.140625" customWidth="1"/>
    <col min="4101" max="4101" width="9.28515625" customWidth="1"/>
    <col min="4102" max="4102" width="7.140625" customWidth="1"/>
    <col min="4103" max="4103" width="9.28515625" customWidth="1"/>
    <col min="4104" max="4104" width="7.140625" customWidth="1"/>
    <col min="4105" max="4105" width="10.5703125" customWidth="1"/>
    <col min="4106" max="4106" width="7.85546875" customWidth="1"/>
    <col min="4107" max="4108" width="8.5703125" customWidth="1"/>
    <col min="4109" max="4109" width="7.85546875" customWidth="1"/>
    <col min="4111" max="4111" width="5.140625" customWidth="1"/>
    <col min="4112" max="4112" width="11.5703125" customWidth="1"/>
    <col min="4113" max="4113" width="9.28515625" customWidth="1"/>
    <col min="4121" max="4133" width="0" hidden="1" customWidth="1"/>
    <col min="4353" max="4353" width="5.42578125" customWidth="1"/>
    <col min="4354" max="4354" width="4.42578125" customWidth="1"/>
    <col min="4355" max="4355" width="8.28515625" customWidth="1"/>
    <col min="4356" max="4356" width="7.140625" customWidth="1"/>
    <col min="4357" max="4357" width="9.28515625" customWidth="1"/>
    <col min="4358" max="4358" width="7.140625" customWidth="1"/>
    <col min="4359" max="4359" width="9.28515625" customWidth="1"/>
    <col min="4360" max="4360" width="7.140625" customWidth="1"/>
    <col min="4361" max="4361" width="10.5703125" customWidth="1"/>
    <col min="4362" max="4362" width="7.85546875" customWidth="1"/>
    <col min="4363" max="4364" width="8.5703125" customWidth="1"/>
    <col min="4365" max="4365" width="7.85546875" customWidth="1"/>
    <col min="4367" max="4367" width="5.140625" customWidth="1"/>
    <col min="4368" max="4368" width="11.5703125" customWidth="1"/>
    <col min="4369" max="4369" width="9.28515625" customWidth="1"/>
    <col min="4377" max="4389" width="0" hidden="1" customWidth="1"/>
    <col min="4609" max="4609" width="5.42578125" customWidth="1"/>
    <col min="4610" max="4610" width="4.42578125" customWidth="1"/>
    <col min="4611" max="4611" width="8.28515625" customWidth="1"/>
    <col min="4612" max="4612" width="7.140625" customWidth="1"/>
    <col min="4613" max="4613" width="9.28515625" customWidth="1"/>
    <col min="4614" max="4614" width="7.140625" customWidth="1"/>
    <col min="4615" max="4615" width="9.28515625" customWidth="1"/>
    <col min="4616" max="4616" width="7.140625" customWidth="1"/>
    <col min="4617" max="4617" width="10.5703125" customWidth="1"/>
    <col min="4618" max="4618" width="7.85546875" customWidth="1"/>
    <col min="4619" max="4620" width="8.5703125" customWidth="1"/>
    <col min="4621" max="4621" width="7.85546875" customWidth="1"/>
    <col min="4623" max="4623" width="5.140625" customWidth="1"/>
    <col min="4624" max="4624" width="11.5703125" customWidth="1"/>
    <col min="4625" max="4625" width="9.28515625" customWidth="1"/>
    <col min="4633" max="4645" width="0" hidden="1" customWidth="1"/>
    <col min="4865" max="4865" width="5.42578125" customWidth="1"/>
    <col min="4866" max="4866" width="4.42578125" customWidth="1"/>
    <col min="4867" max="4867" width="8.28515625" customWidth="1"/>
    <col min="4868" max="4868" width="7.140625" customWidth="1"/>
    <col min="4869" max="4869" width="9.28515625" customWidth="1"/>
    <col min="4870" max="4870" width="7.140625" customWidth="1"/>
    <col min="4871" max="4871" width="9.28515625" customWidth="1"/>
    <col min="4872" max="4872" width="7.140625" customWidth="1"/>
    <col min="4873" max="4873" width="10.5703125" customWidth="1"/>
    <col min="4874" max="4874" width="7.85546875" customWidth="1"/>
    <col min="4875" max="4876" width="8.5703125" customWidth="1"/>
    <col min="4877" max="4877" width="7.85546875" customWidth="1"/>
    <col min="4879" max="4879" width="5.140625" customWidth="1"/>
    <col min="4880" max="4880" width="11.5703125" customWidth="1"/>
    <col min="4881" max="4881" width="9.28515625" customWidth="1"/>
    <col min="4889" max="4901" width="0" hidden="1" customWidth="1"/>
    <col min="5121" max="5121" width="5.42578125" customWidth="1"/>
    <col min="5122" max="5122" width="4.42578125" customWidth="1"/>
    <col min="5123" max="5123" width="8.28515625" customWidth="1"/>
    <col min="5124" max="5124" width="7.140625" customWidth="1"/>
    <col min="5125" max="5125" width="9.28515625" customWidth="1"/>
    <col min="5126" max="5126" width="7.140625" customWidth="1"/>
    <col min="5127" max="5127" width="9.28515625" customWidth="1"/>
    <col min="5128" max="5128" width="7.140625" customWidth="1"/>
    <col min="5129" max="5129" width="10.5703125" customWidth="1"/>
    <col min="5130" max="5130" width="7.85546875" customWidth="1"/>
    <col min="5131" max="5132" width="8.5703125" customWidth="1"/>
    <col min="5133" max="5133" width="7.85546875" customWidth="1"/>
    <col min="5135" max="5135" width="5.140625" customWidth="1"/>
    <col min="5136" max="5136" width="11.5703125" customWidth="1"/>
    <col min="5137" max="5137" width="9.28515625" customWidth="1"/>
    <col min="5145" max="5157" width="0" hidden="1" customWidth="1"/>
    <col min="5377" max="5377" width="5.42578125" customWidth="1"/>
    <col min="5378" max="5378" width="4.42578125" customWidth="1"/>
    <col min="5379" max="5379" width="8.28515625" customWidth="1"/>
    <col min="5380" max="5380" width="7.140625" customWidth="1"/>
    <col min="5381" max="5381" width="9.28515625" customWidth="1"/>
    <col min="5382" max="5382" width="7.140625" customWidth="1"/>
    <col min="5383" max="5383" width="9.28515625" customWidth="1"/>
    <col min="5384" max="5384" width="7.140625" customWidth="1"/>
    <col min="5385" max="5385" width="10.5703125" customWidth="1"/>
    <col min="5386" max="5386" width="7.85546875" customWidth="1"/>
    <col min="5387" max="5388" width="8.5703125" customWidth="1"/>
    <col min="5389" max="5389" width="7.85546875" customWidth="1"/>
    <col min="5391" max="5391" width="5.140625" customWidth="1"/>
    <col min="5392" max="5392" width="11.5703125" customWidth="1"/>
    <col min="5393" max="5393" width="9.28515625" customWidth="1"/>
    <col min="5401" max="5413" width="0" hidden="1" customWidth="1"/>
    <col min="5633" max="5633" width="5.42578125" customWidth="1"/>
    <col min="5634" max="5634" width="4.42578125" customWidth="1"/>
    <col min="5635" max="5635" width="8.28515625" customWidth="1"/>
    <col min="5636" max="5636" width="7.140625" customWidth="1"/>
    <col min="5637" max="5637" width="9.28515625" customWidth="1"/>
    <col min="5638" max="5638" width="7.140625" customWidth="1"/>
    <col min="5639" max="5639" width="9.28515625" customWidth="1"/>
    <col min="5640" max="5640" width="7.140625" customWidth="1"/>
    <col min="5641" max="5641" width="10.5703125" customWidth="1"/>
    <col min="5642" max="5642" width="7.85546875" customWidth="1"/>
    <col min="5643" max="5644" width="8.5703125" customWidth="1"/>
    <col min="5645" max="5645" width="7.85546875" customWidth="1"/>
    <col min="5647" max="5647" width="5.140625" customWidth="1"/>
    <col min="5648" max="5648" width="11.5703125" customWidth="1"/>
    <col min="5649" max="5649" width="9.28515625" customWidth="1"/>
    <col min="5657" max="5669" width="0" hidden="1" customWidth="1"/>
    <col min="5889" max="5889" width="5.42578125" customWidth="1"/>
    <col min="5890" max="5890" width="4.42578125" customWidth="1"/>
    <col min="5891" max="5891" width="8.28515625" customWidth="1"/>
    <col min="5892" max="5892" width="7.140625" customWidth="1"/>
    <col min="5893" max="5893" width="9.28515625" customWidth="1"/>
    <col min="5894" max="5894" width="7.140625" customWidth="1"/>
    <col min="5895" max="5895" width="9.28515625" customWidth="1"/>
    <col min="5896" max="5896" width="7.140625" customWidth="1"/>
    <col min="5897" max="5897" width="10.5703125" customWidth="1"/>
    <col min="5898" max="5898" width="7.85546875" customWidth="1"/>
    <col min="5899" max="5900" width="8.5703125" customWidth="1"/>
    <col min="5901" max="5901" width="7.85546875" customWidth="1"/>
    <col min="5903" max="5903" width="5.140625" customWidth="1"/>
    <col min="5904" max="5904" width="11.5703125" customWidth="1"/>
    <col min="5905" max="5905" width="9.28515625" customWidth="1"/>
    <col min="5913" max="5925" width="0" hidden="1" customWidth="1"/>
    <col min="6145" max="6145" width="5.42578125" customWidth="1"/>
    <col min="6146" max="6146" width="4.42578125" customWidth="1"/>
    <col min="6147" max="6147" width="8.28515625" customWidth="1"/>
    <col min="6148" max="6148" width="7.140625" customWidth="1"/>
    <col min="6149" max="6149" width="9.28515625" customWidth="1"/>
    <col min="6150" max="6150" width="7.140625" customWidth="1"/>
    <col min="6151" max="6151" width="9.28515625" customWidth="1"/>
    <col min="6152" max="6152" width="7.140625" customWidth="1"/>
    <col min="6153" max="6153" width="10.5703125" customWidth="1"/>
    <col min="6154" max="6154" width="7.85546875" customWidth="1"/>
    <col min="6155" max="6156" width="8.5703125" customWidth="1"/>
    <col min="6157" max="6157" width="7.85546875" customWidth="1"/>
    <col min="6159" max="6159" width="5.140625" customWidth="1"/>
    <col min="6160" max="6160" width="11.5703125" customWidth="1"/>
    <col min="6161" max="6161" width="9.28515625" customWidth="1"/>
    <col min="6169" max="6181" width="0" hidden="1" customWidth="1"/>
    <col min="6401" max="6401" width="5.42578125" customWidth="1"/>
    <col min="6402" max="6402" width="4.42578125" customWidth="1"/>
    <col min="6403" max="6403" width="8.28515625" customWidth="1"/>
    <col min="6404" max="6404" width="7.140625" customWidth="1"/>
    <col min="6405" max="6405" width="9.28515625" customWidth="1"/>
    <col min="6406" max="6406" width="7.140625" customWidth="1"/>
    <col min="6407" max="6407" width="9.28515625" customWidth="1"/>
    <col min="6408" max="6408" width="7.140625" customWidth="1"/>
    <col min="6409" max="6409" width="10.5703125" customWidth="1"/>
    <col min="6410" max="6410" width="7.85546875" customWidth="1"/>
    <col min="6411" max="6412" width="8.5703125" customWidth="1"/>
    <col min="6413" max="6413" width="7.85546875" customWidth="1"/>
    <col min="6415" max="6415" width="5.140625" customWidth="1"/>
    <col min="6416" max="6416" width="11.5703125" customWidth="1"/>
    <col min="6417" max="6417" width="9.28515625" customWidth="1"/>
    <col min="6425" max="6437" width="0" hidden="1" customWidth="1"/>
    <col min="6657" max="6657" width="5.42578125" customWidth="1"/>
    <col min="6658" max="6658" width="4.42578125" customWidth="1"/>
    <col min="6659" max="6659" width="8.28515625" customWidth="1"/>
    <col min="6660" max="6660" width="7.140625" customWidth="1"/>
    <col min="6661" max="6661" width="9.28515625" customWidth="1"/>
    <col min="6662" max="6662" width="7.140625" customWidth="1"/>
    <col min="6663" max="6663" width="9.28515625" customWidth="1"/>
    <col min="6664" max="6664" width="7.140625" customWidth="1"/>
    <col min="6665" max="6665" width="10.5703125" customWidth="1"/>
    <col min="6666" max="6666" width="7.85546875" customWidth="1"/>
    <col min="6667" max="6668" width="8.5703125" customWidth="1"/>
    <col min="6669" max="6669" width="7.85546875" customWidth="1"/>
    <col min="6671" max="6671" width="5.140625" customWidth="1"/>
    <col min="6672" max="6672" width="11.5703125" customWidth="1"/>
    <col min="6673" max="6673" width="9.28515625" customWidth="1"/>
    <col min="6681" max="6693" width="0" hidden="1" customWidth="1"/>
    <col min="6913" max="6913" width="5.42578125" customWidth="1"/>
    <col min="6914" max="6914" width="4.42578125" customWidth="1"/>
    <col min="6915" max="6915" width="8.28515625" customWidth="1"/>
    <col min="6916" max="6916" width="7.140625" customWidth="1"/>
    <col min="6917" max="6917" width="9.28515625" customWidth="1"/>
    <col min="6918" max="6918" width="7.140625" customWidth="1"/>
    <col min="6919" max="6919" width="9.28515625" customWidth="1"/>
    <col min="6920" max="6920" width="7.140625" customWidth="1"/>
    <col min="6921" max="6921" width="10.5703125" customWidth="1"/>
    <col min="6922" max="6922" width="7.85546875" customWidth="1"/>
    <col min="6923" max="6924" width="8.5703125" customWidth="1"/>
    <col min="6925" max="6925" width="7.85546875" customWidth="1"/>
    <col min="6927" max="6927" width="5.140625" customWidth="1"/>
    <col min="6928" max="6928" width="11.5703125" customWidth="1"/>
    <col min="6929" max="6929" width="9.28515625" customWidth="1"/>
    <col min="6937" max="6949" width="0" hidden="1" customWidth="1"/>
    <col min="7169" max="7169" width="5.42578125" customWidth="1"/>
    <col min="7170" max="7170" width="4.42578125" customWidth="1"/>
    <col min="7171" max="7171" width="8.28515625" customWidth="1"/>
    <col min="7172" max="7172" width="7.140625" customWidth="1"/>
    <col min="7173" max="7173" width="9.28515625" customWidth="1"/>
    <col min="7174" max="7174" width="7.140625" customWidth="1"/>
    <col min="7175" max="7175" width="9.28515625" customWidth="1"/>
    <col min="7176" max="7176" width="7.140625" customWidth="1"/>
    <col min="7177" max="7177" width="10.5703125" customWidth="1"/>
    <col min="7178" max="7178" width="7.85546875" customWidth="1"/>
    <col min="7179" max="7180" width="8.5703125" customWidth="1"/>
    <col min="7181" max="7181" width="7.85546875" customWidth="1"/>
    <col min="7183" max="7183" width="5.140625" customWidth="1"/>
    <col min="7184" max="7184" width="11.5703125" customWidth="1"/>
    <col min="7185" max="7185" width="9.28515625" customWidth="1"/>
    <col min="7193" max="7205" width="0" hidden="1" customWidth="1"/>
    <col min="7425" max="7425" width="5.42578125" customWidth="1"/>
    <col min="7426" max="7426" width="4.42578125" customWidth="1"/>
    <col min="7427" max="7427" width="8.28515625" customWidth="1"/>
    <col min="7428" max="7428" width="7.140625" customWidth="1"/>
    <col min="7429" max="7429" width="9.28515625" customWidth="1"/>
    <col min="7430" max="7430" width="7.140625" customWidth="1"/>
    <col min="7431" max="7431" width="9.28515625" customWidth="1"/>
    <col min="7432" max="7432" width="7.140625" customWidth="1"/>
    <col min="7433" max="7433" width="10.5703125" customWidth="1"/>
    <col min="7434" max="7434" width="7.85546875" customWidth="1"/>
    <col min="7435" max="7436" width="8.5703125" customWidth="1"/>
    <col min="7437" max="7437" width="7.85546875" customWidth="1"/>
    <col min="7439" max="7439" width="5.140625" customWidth="1"/>
    <col min="7440" max="7440" width="11.5703125" customWidth="1"/>
    <col min="7441" max="7441" width="9.28515625" customWidth="1"/>
    <col min="7449" max="7461" width="0" hidden="1" customWidth="1"/>
    <col min="7681" max="7681" width="5.42578125" customWidth="1"/>
    <col min="7682" max="7682" width="4.42578125" customWidth="1"/>
    <col min="7683" max="7683" width="8.28515625" customWidth="1"/>
    <col min="7684" max="7684" width="7.140625" customWidth="1"/>
    <col min="7685" max="7685" width="9.28515625" customWidth="1"/>
    <col min="7686" max="7686" width="7.140625" customWidth="1"/>
    <col min="7687" max="7687" width="9.28515625" customWidth="1"/>
    <col min="7688" max="7688" width="7.140625" customWidth="1"/>
    <col min="7689" max="7689" width="10.5703125" customWidth="1"/>
    <col min="7690" max="7690" width="7.85546875" customWidth="1"/>
    <col min="7691" max="7692" width="8.5703125" customWidth="1"/>
    <col min="7693" max="7693" width="7.85546875" customWidth="1"/>
    <col min="7695" max="7695" width="5.140625" customWidth="1"/>
    <col min="7696" max="7696" width="11.5703125" customWidth="1"/>
    <col min="7697" max="7697" width="9.28515625" customWidth="1"/>
    <col min="7705" max="7717" width="0" hidden="1" customWidth="1"/>
    <col min="7937" max="7937" width="5.42578125" customWidth="1"/>
    <col min="7938" max="7938" width="4.42578125" customWidth="1"/>
    <col min="7939" max="7939" width="8.28515625" customWidth="1"/>
    <col min="7940" max="7940" width="7.140625" customWidth="1"/>
    <col min="7941" max="7941" width="9.28515625" customWidth="1"/>
    <col min="7942" max="7942" width="7.140625" customWidth="1"/>
    <col min="7943" max="7943" width="9.28515625" customWidth="1"/>
    <col min="7944" max="7944" width="7.140625" customWidth="1"/>
    <col min="7945" max="7945" width="10.5703125" customWidth="1"/>
    <col min="7946" max="7946" width="7.85546875" customWidth="1"/>
    <col min="7947" max="7948" width="8.5703125" customWidth="1"/>
    <col min="7949" max="7949" width="7.85546875" customWidth="1"/>
    <col min="7951" max="7951" width="5.140625" customWidth="1"/>
    <col min="7952" max="7952" width="11.5703125" customWidth="1"/>
    <col min="7953" max="7953" width="9.28515625" customWidth="1"/>
    <col min="7961" max="7973" width="0" hidden="1" customWidth="1"/>
    <col min="8193" max="8193" width="5.42578125" customWidth="1"/>
    <col min="8194" max="8194" width="4.42578125" customWidth="1"/>
    <col min="8195" max="8195" width="8.28515625" customWidth="1"/>
    <col min="8196" max="8196" width="7.140625" customWidth="1"/>
    <col min="8197" max="8197" width="9.28515625" customWidth="1"/>
    <col min="8198" max="8198" width="7.140625" customWidth="1"/>
    <col min="8199" max="8199" width="9.28515625" customWidth="1"/>
    <col min="8200" max="8200" width="7.140625" customWidth="1"/>
    <col min="8201" max="8201" width="10.5703125" customWidth="1"/>
    <col min="8202" max="8202" width="7.85546875" customWidth="1"/>
    <col min="8203" max="8204" width="8.5703125" customWidth="1"/>
    <col min="8205" max="8205" width="7.85546875" customWidth="1"/>
    <col min="8207" max="8207" width="5.140625" customWidth="1"/>
    <col min="8208" max="8208" width="11.5703125" customWidth="1"/>
    <col min="8209" max="8209" width="9.28515625" customWidth="1"/>
    <col min="8217" max="8229" width="0" hidden="1" customWidth="1"/>
    <col min="8449" max="8449" width="5.42578125" customWidth="1"/>
    <col min="8450" max="8450" width="4.42578125" customWidth="1"/>
    <col min="8451" max="8451" width="8.28515625" customWidth="1"/>
    <col min="8452" max="8452" width="7.140625" customWidth="1"/>
    <col min="8453" max="8453" width="9.28515625" customWidth="1"/>
    <col min="8454" max="8454" width="7.140625" customWidth="1"/>
    <col min="8455" max="8455" width="9.28515625" customWidth="1"/>
    <col min="8456" max="8456" width="7.140625" customWidth="1"/>
    <col min="8457" max="8457" width="10.5703125" customWidth="1"/>
    <col min="8458" max="8458" width="7.85546875" customWidth="1"/>
    <col min="8459" max="8460" width="8.5703125" customWidth="1"/>
    <col min="8461" max="8461" width="7.85546875" customWidth="1"/>
    <col min="8463" max="8463" width="5.140625" customWidth="1"/>
    <col min="8464" max="8464" width="11.5703125" customWidth="1"/>
    <col min="8465" max="8465" width="9.28515625" customWidth="1"/>
    <col min="8473" max="8485" width="0" hidden="1" customWidth="1"/>
    <col min="8705" max="8705" width="5.42578125" customWidth="1"/>
    <col min="8706" max="8706" width="4.42578125" customWidth="1"/>
    <col min="8707" max="8707" width="8.28515625" customWidth="1"/>
    <col min="8708" max="8708" width="7.140625" customWidth="1"/>
    <col min="8709" max="8709" width="9.28515625" customWidth="1"/>
    <col min="8710" max="8710" width="7.140625" customWidth="1"/>
    <col min="8711" max="8711" width="9.28515625" customWidth="1"/>
    <col min="8712" max="8712" width="7.140625" customWidth="1"/>
    <col min="8713" max="8713" width="10.5703125" customWidth="1"/>
    <col min="8714" max="8714" width="7.85546875" customWidth="1"/>
    <col min="8715" max="8716" width="8.5703125" customWidth="1"/>
    <col min="8717" max="8717" width="7.85546875" customWidth="1"/>
    <col min="8719" max="8719" width="5.140625" customWidth="1"/>
    <col min="8720" max="8720" width="11.5703125" customWidth="1"/>
    <col min="8721" max="8721" width="9.28515625" customWidth="1"/>
    <col min="8729" max="8741" width="0" hidden="1" customWidth="1"/>
    <col min="8961" max="8961" width="5.42578125" customWidth="1"/>
    <col min="8962" max="8962" width="4.42578125" customWidth="1"/>
    <col min="8963" max="8963" width="8.28515625" customWidth="1"/>
    <col min="8964" max="8964" width="7.140625" customWidth="1"/>
    <col min="8965" max="8965" width="9.28515625" customWidth="1"/>
    <col min="8966" max="8966" width="7.140625" customWidth="1"/>
    <col min="8967" max="8967" width="9.28515625" customWidth="1"/>
    <col min="8968" max="8968" width="7.140625" customWidth="1"/>
    <col min="8969" max="8969" width="10.5703125" customWidth="1"/>
    <col min="8970" max="8970" width="7.85546875" customWidth="1"/>
    <col min="8971" max="8972" width="8.5703125" customWidth="1"/>
    <col min="8973" max="8973" width="7.85546875" customWidth="1"/>
    <col min="8975" max="8975" width="5.140625" customWidth="1"/>
    <col min="8976" max="8976" width="11.5703125" customWidth="1"/>
    <col min="8977" max="8977" width="9.28515625" customWidth="1"/>
    <col min="8985" max="8997" width="0" hidden="1" customWidth="1"/>
    <col min="9217" max="9217" width="5.42578125" customWidth="1"/>
    <col min="9218" max="9218" width="4.42578125" customWidth="1"/>
    <col min="9219" max="9219" width="8.28515625" customWidth="1"/>
    <col min="9220" max="9220" width="7.140625" customWidth="1"/>
    <col min="9221" max="9221" width="9.28515625" customWidth="1"/>
    <col min="9222" max="9222" width="7.140625" customWidth="1"/>
    <col min="9223" max="9223" width="9.28515625" customWidth="1"/>
    <col min="9224" max="9224" width="7.140625" customWidth="1"/>
    <col min="9225" max="9225" width="10.5703125" customWidth="1"/>
    <col min="9226" max="9226" width="7.85546875" customWidth="1"/>
    <col min="9227" max="9228" width="8.5703125" customWidth="1"/>
    <col min="9229" max="9229" width="7.85546875" customWidth="1"/>
    <col min="9231" max="9231" width="5.140625" customWidth="1"/>
    <col min="9232" max="9232" width="11.5703125" customWidth="1"/>
    <col min="9233" max="9233" width="9.28515625" customWidth="1"/>
    <col min="9241" max="9253" width="0" hidden="1" customWidth="1"/>
    <col min="9473" max="9473" width="5.42578125" customWidth="1"/>
    <col min="9474" max="9474" width="4.42578125" customWidth="1"/>
    <col min="9475" max="9475" width="8.28515625" customWidth="1"/>
    <col min="9476" max="9476" width="7.140625" customWidth="1"/>
    <col min="9477" max="9477" width="9.28515625" customWidth="1"/>
    <col min="9478" max="9478" width="7.140625" customWidth="1"/>
    <col min="9479" max="9479" width="9.28515625" customWidth="1"/>
    <col min="9480" max="9480" width="7.140625" customWidth="1"/>
    <col min="9481" max="9481" width="10.5703125" customWidth="1"/>
    <col min="9482" max="9482" width="7.85546875" customWidth="1"/>
    <col min="9483" max="9484" width="8.5703125" customWidth="1"/>
    <col min="9485" max="9485" width="7.85546875" customWidth="1"/>
    <col min="9487" max="9487" width="5.140625" customWidth="1"/>
    <col min="9488" max="9488" width="11.5703125" customWidth="1"/>
    <col min="9489" max="9489" width="9.28515625" customWidth="1"/>
    <col min="9497" max="9509" width="0" hidden="1" customWidth="1"/>
    <col min="9729" max="9729" width="5.42578125" customWidth="1"/>
    <col min="9730" max="9730" width="4.42578125" customWidth="1"/>
    <col min="9731" max="9731" width="8.28515625" customWidth="1"/>
    <col min="9732" max="9732" width="7.140625" customWidth="1"/>
    <col min="9733" max="9733" width="9.28515625" customWidth="1"/>
    <col min="9734" max="9734" width="7.140625" customWidth="1"/>
    <col min="9735" max="9735" width="9.28515625" customWidth="1"/>
    <col min="9736" max="9736" width="7.140625" customWidth="1"/>
    <col min="9737" max="9737" width="10.5703125" customWidth="1"/>
    <col min="9738" max="9738" width="7.85546875" customWidth="1"/>
    <col min="9739" max="9740" width="8.5703125" customWidth="1"/>
    <col min="9741" max="9741" width="7.85546875" customWidth="1"/>
    <col min="9743" max="9743" width="5.140625" customWidth="1"/>
    <col min="9744" max="9744" width="11.5703125" customWidth="1"/>
    <col min="9745" max="9745" width="9.28515625" customWidth="1"/>
    <col min="9753" max="9765" width="0" hidden="1" customWidth="1"/>
    <col min="9985" max="9985" width="5.42578125" customWidth="1"/>
    <col min="9986" max="9986" width="4.42578125" customWidth="1"/>
    <col min="9987" max="9987" width="8.28515625" customWidth="1"/>
    <col min="9988" max="9988" width="7.140625" customWidth="1"/>
    <col min="9989" max="9989" width="9.28515625" customWidth="1"/>
    <col min="9990" max="9990" width="7.140625" customWidth="1"/>
    <col min="9991" max="9991" width="9.28515625" customWidth="1"/>
    <col min="9992" max="9992" width="7.140625" customWidth="1"/>
    <col min="9993" max="9993" width="10.5703125" customWidth="1"/>
    <col min="9994" max="9994" width="7.85546875" customWidth="1"/>
    <col min="9995" max="9996" width="8.5703125" customWidth="1"/>
    <col min="9997" max="9997" width="7.85546875" customWidth="1"/>
    <col min="9999" max="9999" width="5.140625" customWidth="1"/>
    <col min="10000" max="10000" width="11.5703125" customWidth="1"/>
    <col min="10001" max="10001" width="9.28515625" customWidth="1"/>
    <col min="10009" max="10021" width="0" hidden="1" customWidth="1"/>
    <col min="10241" max="10241" width="5.42578125" customWidth="1"/>
    <col min="10242" max="10242" width="4.42578125" customWidth="1"/>
    <col min="10243" max="10243" width="8.28515625" customWidth="1"/>
    <col min="10244" max="10244" width="7.140625" customWidth="1"/>
    <col min="10245" max="10245" width="9.28515625" customWidth="1"/>
    <col min="10246" max="10246" width="7.140625" customWidth="1"/>
    <col min="10247" max="10247" width="9.28515625" customWidth="1"/>
    <col min="10248" max="10248" width="7.140625" customWidth="1"/>
    <col min="10249" max="10249" width="10.5703125" customWidth="1"/>
    <col min="10250" max="10250" width="7.85546875" customWidth="1"/>
    <col min="10251" max="10252" width="8.5703125" customWidth="1"/>
    <col min="10253" max="10253" width="7.85546875" customWidth="1"/>
    <col min="10255" max="10255" width="5.140625" customWidth="1"/>
    <col min="10256" max="10256" width="11.5703125" customWidth="1"/>
    <col min="10257" max="10257" width="9.28515625" customWidth="1"/>
    <col min="10265" max="10277" width="0" hidden="1" customWidth="1"/>
    <col min="10497" max="10497" width="5.42578125" customWidth="1"/>
    <col min="10498" max="10498" width="4.42578125" customWidth="1"/>
    <col min="10499" max="10499" width="8.28515625" customWidth="1"/>
    <col min="10500" max="10500" width="7.140625" customWidth="1"/>
    <col min="10501" max="10501" width="9.28515625" customWidth="1"/>
    <col min="10502" max="10502" width="7.140625" customWidth="1"/>
    <col min="10503" max="10503" width="9.28515625" customWidth="1"/>
    <col min="10504" max="10504" width="7.140625" customWidth="1"/>
    <col min="10505" max="10505" width="10.5703125" customWidth="1"/>
    <col min="10506" max="10506" width="7.85546875" customWidth="1"/>
    <col min="10507" max="10508" width="8.5703125" customWidth="1"/>
    <col min="10509" max="10509" width="7.85546875" customWidth="1"/>
    <col min="10511" max="10511" width="5.140625" customWidth="1"/>
    <col min="10512" max="10512" width="11.5703125" customWidth="1"/>
    <col min="10513" max="10513" width="9.28515625" customWidth="1"/>
    <col min="10521" max="10533" width="0" hidden="1" customWidth="1"/>
    <col min="10753" max="10753" width="5.42578125" customWidth="1"/>
    <col min="10754" max="10754" width="4.42578125" customWidth="1"/>
    <col min="10755" max="10755" width="8.28515625" customWidth="1"/>
    <col min="10756" max="10756" width="7.140625" customWidth="1"/>
    <col min="10757" max="10757" width="9.28515625" customWidth="1"/>
    <col min="10758" max="10758" width="7.140625" customWidth="1"/>
    <col min="10759" max="10759" width="9.28515625" customWidth="1"/>
    <col min="10760" max="10760" width="7.140625" customWidth="1"/>
    <col min="10761" max="10761" width="10.5703125" customWidth="1"/>
    <col min="10762" max="10762" width="7.85546875" customWidth="1"/>
    <col min="10763" max="10764" width="8.5703125" customWidth="1"/>
    <col min="10765" max="10765" width="7.85546875" customWidth="1"/>
    <col min="10767" max="10767" width="5.140625" customWidth="1"/>
    <col min="10768" max="10768" width="11.5703125" customWidth="1"/>
    <col min="10769" max="10769" width="9.28515625" customWidth="1"/>
    <col min="10777" max="10789" width="0" hidden="1" customWidth="1"/>
    <col min="11009" max="11009" width="5.42578125" customWidth="1"/>
    <col min="11010" max="11010" width="4.42578125" customWidth="1"/>
    <col min="11011" max="11011" width="8.28515625" customWidth="1"/>
    <col min="11012" max="11012" width="7.140625" customWidth="1"/>
    <col min="11013" max="11013" width="9.28515625" customWidth="1"/>
    <col min="11014" max="11014" width="7.140625" customWidth="1"/>
    <col min="11015" max="11015" width="9.28515625" customWidth="1"/>
    <col min="11016" max="11016" width="7.140625" customWidth="1"/>
    <col min="11017" max="11017" width="10.5703125" customWidth="1"/>
    <col min="11018" max="11018" width="7.85546875" customWidth="1"/>
    <col min="11019" max="11020" width="8.5703125" customWidth="1"/>
    <col min="11021" max="11021" width="7.85546875" customWidth="1"/>
    <col min="11023" max="11023" width="5.140625" customWidth="1"/>
    <col min="11024" max="11024" width="11.5703125" customWidth="1"/>
    <col min="11025" max="11025" width="9.28515625" customWidth="1"/>
    <col min="11033" max="11045" width="0" hidden="1" customWidth="1"/>
    <col min="11265" max="11265" width="5.42578125" customWidth="1"/>
    <col min="11266" max="11266" width="4.42578125" customWidth="1"/>
    <col min="11267" max="11267" width="8.28515625" customWidth="1"/>
    <col min="11268" max="11268" width="7.140625" customWidth="1"/>
    <col min="11269" max="11269" width="9.28515625" customWidth="1"/>
    <col min="11270" max="11270" width="7.140625" customWidth="1"/>
    <col min="11271" max="11271" width="9.28515625" customWidth="1"/>
    <col min="11272" max="11272" width="7.140625" customWidth="1"/>
    <col min="11273" max="11273" width="10.5703125" customWidth="1"/>
    <col min="11274" max="11274" width="7.85546875" customWidth="1"/>
    <col min="11275" max="11276" width="8.5703125" customWidth="1"/>
    <col min="11277" max="11277" width="7.85546875" customWidth="1"/>
    <col min="11279" max="11279" width="5.140625" customWidth="1"/>
    <col min="11280" max="11280" width="11.5703125" customWidth="1"/>
    <col min="11281" max="11281" width="9.28515625" customWidth="1"/>
    <col min="11289" max="11301" width="0" hidden="1" customWidth="1"/>
    <col min="11521" max="11521" width="5.42578125" customWidth="1"/>
    <col min="11522" max="11522" width="4.42578125" customWidth="1"/>
    <col min="11523" max="11523" width="8.28515625" customWidth="1"/>
    <col min="11524" max="11524" width="7.140625" customWidth="1"/>
    <col min="11525" max="11525" width="9.28515625" customWidth="1"/>
    <col min="11526" max="11526" width="7.140625" customWidth="1"/>
    <col min="11527" max="11527" width="9.28515625" customWidth="1"/>
    <col min="11528" max="11528" width="7.140625" customWidth="1"/>
    <col min="11529" max="11529" width="10.5703125" customWidth="1"/>
    <col min="11530" max="11530" width="7.85546875" customWidth="1"/>
    <col min="11531" max="11532" width="8.5703125" customWidth="1"/>
    <col min="11533" max="11533" width="7.85546875" customWidth="1"/>
    <col min="11535" max="11535" width="5.140625" customWidth="1"/>
    <col min="11536" max="11536" width="11.5703125" customWidth="1"/>
    <col min="11537" max="11537" width="9.28515625" customWidth="1"/>
    <col min="11545" max="11557" width="0" hidden="1" customWidth="1"/>
    <col min="11777" max="11777" width="5.42578125" customWidth="1"/>
    <col min="11778" max="11778" width="4.42578125" customWidth="1"/>
    <col min="11779" max="11779" width="8.28515625" customWidth="1"/>
    <col min="11780" max="11780" width="7.140625" customWidth="1"/>
    <col min="11781" max="11781" width="9.28515625" customWidth="1"/>
    <col min="11782" max="11782" width="7.140625" customWidth="1"/>
    <col min="11783" max="11783" width="9.28515625" customWidth="1"/>
    <col min="11784" max="11784" width="7.140625" customWidth="1"/>
    <col min="11785" max="11785" width="10.5703125" customWidth="1"/>
    <col min="11786" max="11786" width="7.85546875" customWidth="1"/>
    <col min="11787" max="11788" width="8.5703125" customWidth="1"/>
    <col min="11789" max="11789" width="7.85546875" customWidth="1"/>
    <col min="11791" max="11791" width="5.140625" customWidth="1"/>
    <col min="11792" max="11792" width="11.5703125" customWidth="1"/>
    <col min="11793" max="11793" width="9.28515625" customWidth="1"/>
    <col min="11801" max="11813" width="0" hidden="1" customWidth="1"/>
    <col min="12033" max="12033" width="5.42578125" customWidth="1"/>
    <col min="12034" max="12034" width="4.42578125" customWidth="1"/>
    <col min="12035" max="12035" width="8.28515625" customWidth="1"/>
    <col min="12036" max="12036" width="7.140625" customWidth="1"/>
    <col min="12037" max="12037" width="9.28515625" customWidth="1"/>
    <col min="12038" max="12038" width="7.140625" customWidth="1"/>
    <col min="12039" max="12039" width="9.28515625" customWidth="1"/>
    <col min="12040" max="12040" width="7.140625" customWidth="1"/>
    <col min="12041" max="12041" width="10.5703125" customWidth="1"/>
    <col min="12042" max="12042" width="7.85546875" customWidth="1"/>
    <col min="12043" max="12044" width="8.5703125" customWidth="1"/>
    <col min="12045" max="12045" width="7.85546875" customWidth="1"/>
    <col min="12047" max="12047" width="5.140625" customWidth="1"/>
    <col min="12048" max="12048" width="11.5703125" customWidth="1"/>
    <col min="12049" max="12049" width="9.28515625" customWidth="1"/>
    <col min="12057" max="12069" width="0" hidden="1" customWidth="1"/>
    <col min="12289" max="12289" width="5.42578125" customWidth="1"/>
    <col min="12290" max="12290" width="4.42578125" customWidth="1"/>
    <col min="12291" max="12291" width="8.28515625" customWidth="1"/>
    <col min="12292" max="12292" width="7.140625" customWidth="1"/>
    <col min="12293" max="12293" width="9.28515625" customWidth="1"/>
    <col min="12294" max="12294" width="7.140625" customWidth="1"/>
    <col min="12295" max="12295" width="9.28515625" customWidth="1"/>
    <col min="12296" max="12296" width="7.140625" customWidth="1"/>
    <col min="12297" max="12297" width="10.5703125" customWidth="1"/>
    <col min="12298" max="12298" width="7.85546875" customWidth="1"/>
    <col min="12299" max="12300" width="8.5703125" customWidth="1"/>
    <col min="12301" max="12301" width="7.85546875" customWidth="1"/>
    <col min="12303" max="12303" width="5.140625" customWidth="1"/>
    <col min="12304" max="12304" width="11.5703125" customWidth="1"/>
    <col min="12305" max="12305" width="9.28515625" customWidth="1"/>
    <col min="12313" max="12325" width="0" hidden="1" customWidth="1"/>
    <col min="12545" max="12545" width="5.42578125" customWidth="1"/>
    <col min="12546" max="12546" width="4.42578125" customWidth="1"/>
    <col min="12547" max="12547" width="8.28515625" customWidth="1"/>
    <col min="12548" max="12548" width="7.140625" customWidth="1"/>
    <col min="12549" max="12549" width="9.28515625" customWidth="1"/>
    <col min="12550" max="12550" width="7.140625" customWidth="1"/>
    <col min="12551" max="12551" width="9.28515625" customWidth="1"/>
    <col min="12552" max="12552" width="7.140625" customWidth="1"/>
    <col min="12553" max="12553" width="10.5703125" customWidth="1"/>
    <col min="12554" max="12554" width="7.85546875" customWidth="1"/>
    <col min="12555" max="12556" width="8.5703125" customWidth="1"/>
    <col min="12557" max="12557" width="7.85546875" customWidth="1"/>
    <col min="12559" max="12559" width="5.140625" customWidth="1"/>
    <col min="12560" max="12560" width="11.5703125" customWidth="1"/>
    <col min="12561" max="12561" width="9.28515625" customWidth="1"/>
    <col min="12569" max="12581" width="0" hidden="1" customWidth="1"/>
    <col min="12801" max="12801" width="5.42578125" customWidth="1"/>
    <col min="12802" max="12802" width="4.42578125" customWidth="1"/>
    <col min="12803" max="12803" width="8.28515625" customWidth="1"/>
    <col min="12804" max="12804" width="7.140625" customWidth="1"/>
    <col min="12805" max="12805" width="9.28515625" customWidth="1"/>
    <col min="12806" max="12806" width="7.140625" customWidth="1"/>
    <col min="12807" max="12807" width="9.28515625" customWidth="1"/>
    <col min="12808" max="12808" width="7.140625" customWidth="1"/>
    <col min="12809" max="12809" width="10.5703125" customWidth="1"/>
    <col min="12810" max="12810" width="7.85546875" customWidth="1"/>
    <col min="12811" max="12812" width="8.5703125" customWidth="1"/>
    <col min="12813" max="12813" width="7.85546875" customWidth="1"/>
    <col min="12815" max="12815" width="5.140625" customWidth="1"/>
    <col min="12816" max="12816" width="11.5703125" customWidth="1"/>
    <col min="12817" max="12817" width="9.28515625" customWidth="1"/>
    <col min="12825" max="12837" width="0" hidden="1" customWidth="1"/>
    <col min="13057" max="13057" width="5.42578125" customWidth="1"/>
    <col min="13058" max="13058" width="4.42578125" customWidth="1"/>
    <col min="13059" max="13059" width="8.28515625" customWidth="1"/>
    <col min="13060" max="13060" width="7.140625" customWidth="1"/>
    <col min="13061" max="13061" width="9.28515625" customWidth="1"/>
    <col min="13062" max="13062" width="7.140625" customWidth="1"/>
    <col min="13063" max="13063" width="9.28515625" customWidth="1"/>
    <col min="13064" max="13064" width="7.140625" customWidth="1"/>
    <col min="13065" max="13065" width="10.5703125" customWidth="1"/>
    <col min="13066" max="13066" width="7.85546875" customWidth="1"/>
    <col min="13067" max="13068" width="8.5703125" customWidth="1"/>
    <col min="13069" max="13069" width="7.85546875" customWidth="1"/>
    <col min="13071" max="13071" width="5.140625" customWidth="1"/>
    <col min="13072" max="13072" width="11.5703125" customWidth="1"/>
    <col min="13073" max="13073" width="9.28515625" customWidth="1"/>
    <col min="13081" max="13093" width="0" hidden="1" customWidth="1"/>
    <col min="13313" max="13313" width="5.42578125" customWidth="1"/>
    <col min="13314" max="13314" width="4.42578125" customWidth="1"/>
    <col min="13315" max="13315" width="8.28515625" customWidth="1"/>
    <col min="13316" max="13316" width="7.140625" customWidth="1"/>
    <col min="13317" max="13317" width="9.28515625" customWidth="1"/>
    <col min="13318" max="13318" width="7.140625" customWidth="1"/>
    <col min="13319" max="13319" width="9.28515625" customWidth="1"/>
    <col min="13320" max="13320" width="7.140625" customWidth="1"/>
    <col min="13321" max="13321" width="10.5703125" customWidth="1"/>
    <col min="13322" max="13322" width="7.85546875" customWidth="1"/>
    <col min="13323" max="13324" width="8.5703125" customWidth="1"/>
    <col min="13325" max="13325" width="7.85546875" customWidth="1"/>
    <col min="13327" max="13327" width="5.140625" customWidth="1"/>
    <col min="13328" max="13328" width="11.5703125" customWidth="1"/>
    <col min="13329" max="13329" width="9.28515625" customWidth="1"/>
    <col min="13337" max="13349" width="0" hidden="1" customWidth="1"/>
    <col min="13569" max="13569" width="5.42578125" customWidth="1"/>
    <col min="13570" max="13570" width="4.42578125" customWidth="1"/>
    <col min="13571" max="13571" width="8.28515625" customWidth="1"/>
    <col min="13572" max="13572" width="7.140625" customWidth="1"/>
    <col min="13573" max="13573" width="9.28515625" customWidth="1"/>
    <col min="13574" max="13574" width="7.140625" customWidth="1"/>
    <col min="13575" max="13575" width="9.28515625" customWidth="1"/>
    <col min="13576" max="13576" width="7.140625" customWidth="1"/>
    <col min="13577" max="13577" width="10.5703125" customWidth="1"/>
    <col min="13578" max="13578" width="7.85546875" customWidth="1"/>
    <col min="13579" max="13580" width="8.5703125" customWidth="1"/>
    <col min="13581" max="13581" width="7.85546875" customWidth="1"/>
    <col min="13583" max="13583" width="5.140625" customWidth="1"/>
    <col min="13584" max="13584" width="11.5703125" customWidth="1"/>
    <col min="13585" max="13585" width="9.28515625" customWidth="1"/>
    <col min="13593" max="13605" width="0" hidden="1" customWidth="1"/>
    <col min="13825" max="13825" width="5.42578125" customWidth="1"/>
    <col min="13826" max="13826" width="4.42578125" customWidth="1"/>
    <col min="13827" max="13827" width="8.28515625" customWidth="1"/>
    <col min="13828" max="13828" width="7.140625" customWidth="1"/>
    <col min="13829" max="13829" width="9.28515625" customWidth="1"/>
    <col min="13830" max="13830" width="7.140625" customWidth="1"/>
    <col min="13831" max="13831" width="9.28515625" customWidth="1"/>
    <col min="13832" max="13832" width="7.140625" customWidth="1"/>
    <col min="13833" max="13833" width="10.5703125" customWidth="1"/>
    <col min="13834" max="13834" width="7.85546875" customWidth="1"/>
    <col min="13835" max="13836" width="8.5703125" customWidth="1"/>
    <col min="13837" max="13837" width="7.85546875" customWidth="1"/>
    <col min="13839" max="13839" width="5.140625" customWidth="1"/>
    <col min="13840" max="13840" width="11.5703125" customWidth="1"/>
    <col min="13841" max="13841" width="9.28515625" customWidth="1"/>
    <col min="13849" max="13861" width="0" hidden="1" customWidth="1"/>
    <col min="14081" max="14081" width="5.42578125" customWidth="1"/>
    <col min="14082" max="14082" width="4.42578125" customWidth="1"/>
    <col min="14083" max="14083" width="8.28515625" customWidth="1"/>
    <col min="14084" max="14084" width="7.140625" customWidth="1"/>
    <col min="14085" max="14085" width="9.28515625" customWidth="1"/>
    <col min="14086" max="14086" width="7.140625" customWidth="1"/>
    <col min="14087" max="14087" width="9.28515625" customWidth="1"/>
    <col min="14088" max="14088" width="7.140625" customWidth="1"/>
    <col min="14089" max="14089" width="10.5703125" customWidth="1"/>
    <col min="14090" max="14090" width="7.85546875" customWidth="1"/>
    <col min="14091" max="14092" width="8.5703125" customWidth="1"/>
    <col min="14093" max="14093" width="7.85546875" customWidth="1"/>
    <col min="14095" max="14095" width="5.140625" customWidth="1"/>
    <col min="14096" max="14096" width="11.5703125" customWidth="1"/>
    <col min="14097" max="14097" width="9.28515625" customWidth="1"/>
    <col min="14105" max="14117" width="0" hidden="1" customWidth="1"/>
    <col min="14337" max="14337" width="5.42578125" customWidth="1"/>
    <col min="14338" max="14338" width="4.42578125" customWidth="1"/>
    <col min="14339" max="14339" width="8.28515625" customWidth="1"/>
    <col min="14340" max="14340" width="7.140625" customWidth="1"/>
    <col min="14341" max="14341" width="9.28515625" customWidth="1"/>
    <col min="14342" max="14342" width="7.140625" customWidth="1"/>
    <col min="14343" max="14343" width="9.28515625" customWidth="1"/>
    <col min="14344" max="14344" width="7.140625" customWidth="1"/>
    <col min="14345" max="14345" width="10.5703125" customWidth="1"/>
    <col min="14346" max="14346" width="7.85546875" customWidth="1"/>
    <col min="14347" max="14348" width="8.5703125" customWidth="1"/>
    <col min="14349" max="14349" width="7.85546875" customWidth="1"/>
    <col min="14351" max="14351" width="5.140625" customWidth="1"/>
    <col min="14352" max="14352" width="11.5703125" customWidth="1"/>
    <col min="14353" max="14353" width="9.28515625" customWidth="1"/>
    <col min="14361" max="14373" width="0" hidden="1" customWidth="1"/>
    <col min="14593" max="14593" width="5.42578125" customWidth="1"/>
    <col min="14594" max="14594" width="4.42578125" customWidth="1"/>
    <col min="14595" max="14595" width="8.28515625" customWidth="1"/>
    <col min="14596" max="14596" width="7.140625" customWidth="1"/>
    <col min="14597" max="14597" width="9.28515625" customWidth="1"/>
    <col min="14598" max="14598" width="7.140625" customWidth="1"/>
    <col min="14599" max="14599" width="9.28515625" customWidth="1"/>
    <col min="14600" max="14600" width="7.140625" customWidth="1"/>
    <col min="14601" max="14601" width="10.5703125" customWidth="1"/>
    <col min="14602" max="14602" width="7.85546875" customWidth="1"/>
    <col min="14603" max="14604" width="8.5703125" customWidth="1"/>
    <col min="14605" max="14605" width="7.85546875" customWidth="1"/>
    <col min="14607" max="14607" width="5.140625" customWidth="1"/>
    <col min="14608" max="14608" width="11.5703125" customWidth="1"/>
    <col min="14609" max="14609" width="9.28515625" customWidth="1"/>
    <col min="14617" max="14629" width="0" hidden="1" customWidth="1"/>
    <col min="14849" max="14849" width="5.42578125" customWidth="1"/>
    <col min="14850" max="14850" width="4.42578125" customWidth="1"/>
    <col min="14851" max="14851" width="8.28515625" customWidth="1"/>
    <col min="14852" max="14852" width="7.140625" customWidth="1"/>
    <col min="14853" max="14853" width="9.28515625" customWidth="1"/>
    <col min="14854" max="14854" width="7.140625" customWidth="1"/>
    <col min="14855" max="14855" width="9.28515625" customWidth="1"/>
    <col min="14856" max="14856" width="7.140625" customWidth="1"/>
    <col min="14857" max="14857" width="10.5703125" customWidth="1"/>
    <col min="14858" max="14858" width="7.85546875" customWidth="1"/>
    <col min="14859" max="14860" width="8.5703125" customWidth="1"/>
    <col min="14861" max="14861" width="7.85546875" customWidth="1"/>
    <col min="14863" max="14863" width="5.140625" customWidth="1"/>
    <col min="14864" max="14864" width="11.5703125" customWidth="1"/>
    <col min="14865" max="14865" width="9.28515625" customWidth="1"/>
    <col min="14873" max="14885" width="0" hidden="1" customWidth="1"/>
    <col min="15105" max="15105" width="5.42578125" customWidth="1"/>
    <col min="15106" max="15106" width="4.42578125" customWidth="1"/>
    <col min="15107" max="15107" width="8.28515625" customWidth="1"/>
    <col min="15108" max="15108" width="7.140625" customWidth="1"/>
    <col min="15109" max="15109" width="9.28515625" customWidth="1"/>
    <col min="15110" max="15110" width="7.140625" customWidth="1"/>
    <col min="15111" max="15111" width="9.28515625" customWidth="1"/>
    <col min="15112" max="15112" width="7.140625" customWidth="1"/>
    <col min="15113" max="15113" width="10.5703125" customWidth="1"/>
    <col min="15114" max="15114" width="7.85546875" customWidth="1"/>
    <col min="15115" max="15116" width="8.5703125" customWidth="1"/>
    <col min="15117" max="15117" width="7.85546875" customWidth="1"/>
    <col min="15119" max="15119" width="5.140625" customWidth="1"/>
    <col min="15120" max="15120" width="11.5703125" customWidth="1"/>
    <col min="15121" max="15121" width="9.28515625" customWidth="1"/>
    <col min="15129" max="15141" width="0" hidden="1" customWidth="1"/>
    <col min="15361" max="15361" width="5.42578125" customWidth="1"/>
    <col min="15362" max="15362" width="4.42578125" customWidth="1"/>
    <col min="15363" max="15363" width="8.28515625" customWidth="1"/>
    <col min="15364" max="15364" width="7.140625" customWidth="1"/>
    <col min="15365" max="15365" width="9.28515625" customWidth="1"/>
    <col min="15366" max="15366" width="7.140625" customWidth="1"/>
    <col min="15367" max="15367" width="9.28515625" customWidth="1"/>
    <col min="15368" max="15368" width="7.140625" customWidth="1"/>
    <col min="15369" max="15369" width="10.5703125" customWidth="1"/>
    <col min="15370" max="15370" width="7.85546875" customWidth="1"/>
    <col min="15371" max="15372" width="8.5703125" customWidth="1"/>
    <col min="15373" max="15373" width="7.85546875" customWidth="1"/>
    <col min="15375" max="15375" width="5.140625" customWidth="1"/>
    <col min="15376" max="15376" width="11.5703125" customWidth="1"/>
    <col min="15377" max="15377" width="9.28515625" customWidth="1"/>
    <col min="15385" max="15397" width="0" hidden="1" customWidth="1"/>
    <col min="15617" max="15617" width="5.42578125" customWidth="1"/>
    <col min="15618" max="15618" width="4.42578125" customWidth="1"/>
    <col min="15619" max="15619" width="8.28515625" customWidth="1"/>
    <col min="15620" max="15620" width="7.140625" customWidth="1"/>
    <col min="15621" max="15621" width="9.28515625" customWidth="1"/>
    <col min="15622" max="15622" width="7.140625" customWidth="1"/>
    <col min="15623" max="15623" width="9.28515625" customWidth="1"/>
    <col min="15624" max="15624" width="7.140625" customWidth="1"/>
    <col min="15625" max="15625" width="10.5703125" customWidth="1"/>
    <col min="15626" max="15626" width="7.85546875" customWidth="1"/>
    <col min="15627" max="15628" width="8.5703125" customWidth="1"/>
    <col min="15629" max="15629" width="7.85546875" customWidth="1"/>
    <col min="15631" max="15631" width="5.140625" customWidth="1"/>
    <col min="15632" max="15632" width="11.5703125" customWidth="1"/>
    <col min="15633" max="15633" width="9.28515625" customWidth="1"/>
    <col min="15641" max="15653" width="0" hidden="1" customWidth="1"/>
    <col min="15873" max="15873" width="5.42578125" customWidth="1"/>
    <col min="15874" max="15874" width="4.42578125" customWidth="1"/>
    <col min="15875" max="15875" width="8.28515625" customWidth="1"/>
    <col min="15876" max="15876" width="7.140625" customWidth="1"/>
    <col min="15877" max="15877" width="9.28515625" customWidth="1"/>
    <col min="15878" max="15878" width="7.140625" customWidth="1"/>
    <col min="15879" max="15879" width="9.28515625" customWidth="1"/>
    <col min="15880" max="15880" width="7.140625" customWidth="1"/>
    <col min="15881" max="15881" width="10.5703125" customWidth="1"/>
    <col min="15882" max="15882" width="7.85546875" customWidth="1"/>
    <col min="15883" max="15884" width="8.5703125" customWidth="1"/>
    <col min="15885" max="15885" width="7.85546875" customWidth="1"/>
    <col min="15887" max="15887" width="5.140625" customWidth="1"/>
    <col min="15888" max="15888" width="11.5703125" customWidth="1"/>
    <col min="15889" max="15889" width="9.28515625" customWidth="1"/>
    <col min="15897" max="15909" width="0" hidden="1" customWidth="1"/>
    <col min="16129" max="16129" width="5.42578125" customWidth="1"/>
    <col min="16130" max="16130" width="4.42578125" customWidth="1"/>
    <col min="16131" max="16131" width="8.28515625" customWidth="1"/>
    <col min="16132" max="16132" width="7.140625" customWidth="1"/>
    <col min="16133" max="16133" width="9.28515625" customWidth="1"/>
    <col min="16134" max="16134" width="7.140625" customWidth="1"/>
    <col min="16135" max="16135" width="9.28515625" customWidth="1"/>
    <col min="16136" max="16136" width="7.140625" customWidth="1"/>
    <col min="16137" max="16137" width="10.5703125" customWidth="1"/>
    <col min="16138" max="16138" width="7.85546875" customWidth="1"/>
    <col min="16139" max="16140" width="8.5703125" customWidth="1"/>
    <col min="16141" max="16141" width="7.85546875" customWidth="1"/>
    <col min="16143" max="16143" width="5.140625" customWidth="1"/>
    <col min="16144" max="16144" width="11.5703125" customWidth="1"/>
    <col min="16145" max="16145" width="9.28515625" customWidth="1"/>
    <col min="16153" max="16165" width="0" hidden="1" customWidth="1"/>
  </cols>
  <sheetData>
    <row r="1" spans="1:37" ht="26.25" x14ac:dyDescent="0.25">
      <c r="A1" s="364" t="s">
        <v>3</v>
      </c>
      <c r="B1" s="364"/>
      <c r="C1" s="364"/>
      <c r="D1" s="364"/>
      <c r="E1" s="364"/>
      <c r="F1" s="364"/>
      <c r="G1" s="107"/>
      <c r="H1" s="108" t="s">
        <v>20</v>
      </c>
      <c r="I1" s="109"/>
      <c r="J1" s="110"/>
      <c r="L1" s="111"/>
      <c r="M1" s="260"/>
      <c r="N1" s="261"/>
      <c r="O1" s="261" t="s">
        <v>47</v>
      </c>
      <c r="P1" s="261"/>
      <c r="Q1" s="262"/>
      <c r="R1" s="261"/>
      <c r="S1" s="263"/>
      <c r="AB1" s="115" t="e">
        <f>IF(Y5=1,CONCATENATE(VLOOKUP(Y3,AA16:AH27,2)),CONCATENATE(VLOOKUP(Y3,AA2:AK13,2)))</f>
        <v>#N/A</v>
      </c>
      <c r="AC1" s="115" t="e">
        <f>IF(Y5=1,CONCATENATE(VLOOKUP(Y3,AA16:AK27,3)),CONCATENATE(VLOOKUP(Y3,AA2:AK13,3)))</f>
        <v>#N/A</v>
      </c>
      <c r="AD1" s="115" t="e">
        <f>IF(Y5=1,CONCATENATE(VLOOKUP(Y3,AA16:AK27,4)),CONCATENATE(VLOOKUP(Y3,AA2:AK13,4)))</f>
        <v>#N/A</v>
      </c>
      <c r="AE1" s="115" t="e">
        <f>IF(Y5=1,CONCATENATE(VLOOKUP(Y3,AA16:AK27,5)),CONCATENATE(VLOOKUP(Y3,AA2:AK13,5)))</f>
        <v>#N/A</v>
      </c>
      <c r="AF1" s="115" t="e">
        <f>IF(Y5=1,CONCATENATE(VLOOKUP(Y3,AA16:AK27,6)),CONCATENATE(VLOOKUP(Y3,AA2:AK13,6)))</f>
        <v>#N/A</v>
      </c>
      <c r="AG1" s="115" t="e">
        <f>IF(Y5=1,CONCATENATE(VLOOKUP(Y3,AA16:AK27,7)),CONCATENATE(VLOOKUP(Y3,AA2:AK13,7)))</f>
        <v>#N/A</v>
      </c>
      <c r="AH1" s="115" t="e">
        <f>IF(Y5=1,CONCATENATE(VLOOKUP(Y3,AA16:AK27,8)),CONCATENATE(VLOOKUP(Y3,AA2:AK13,8)))</f>
        <v>#N/A</v>
      </c>
      <c r="AI1" s="115" t="e">
        <f>IF(Y5=1,CONCATENATE(VLOOKUP(Y3,AA16:AK27,9)),CONCATENATE(VLOOKUP(Y3,AA2:AK13,9)))</f>
        <v>#N/A</v>
      </c>
      <c r="AJ1" s="115" t="e">
        <f>IF(Y5=1,CONCATENATE(VLOOKUP(Y3,AA16:AK27,10)),CONCATENATE(VLOOKUP(Y3,AA2:AK13,10)))</f>
        <v>#N/A</v>
      </c>
      <c r="AK1" s="115" t="e">
        <f>IF(Y5=1,CONCATENATE(VLOOKUP(Y3,AA16:AK27,11)),CONCATENATE(VLOOKUP(Y3,AA2:AK13,11)))</f>
        <v>#N/A</v>
      </c>
    </row>
    <row r="2" spans="1:37" x14ac:dyDescent="0.25">
      <c r="A2" s="116" t="s">
        <v>21</v>
      </c>
      <c r="B2" s="117"/>
      <c r="C2" s="117"/>
      <c r="D2" s="117"/>
      <c r="E2" s="259" t="s">
        <v>252</v>
      </c>
      <c r="F2" s="117"/>
      <c r="G2" s="118"/>
      <c r="H2" s="119"/>
      <c r="I2" s="119"/>
      <c r="J2" s="120"/>
      <c r="K2" s="111"/>
      <c r="L2" s="111"/>
      <c r="M2" s="264"/>
      <c r="N2" s="265"/>
      <c r="O2" s="266"/>
      <c r="P2" s="265"/>
      <c r="Q2" s="266"/>
      <c r="R2" s="265"/>
      <c r="S2" s="263"/>
      <c r="Y2" s="123"/>
      <c r="Z2" s="124"/>
      <c r="AA2" s="124" t="s">
        <v>48</v>
      </c>
      <c r="AB2" s="125">
        <v>150</v>
      </c>
      <c r="AC2" s="125">
        <v>120</v>
      </c>
      <c r="AD2" s="125">
        <v>100</v>
      </c>
      <c r="AE2" s="125">
        <v>80</v>
      </c>
      <c r="AF2" s="125">
        <v>70</v>
      </c>
      <c r="AG2" s="125">
        <v>60</v>
      </c>
      <c r="AH2" s="125">
        <v>55</v>
      </c>
      <c r="AI2" s="125">
        <v>50</v>
      </c>
      <c r="AJ2" s="125">
        <v>45</v>
      </c>
      <c r="AK2" s="125">
        <v>40</v>
      </c>
    </row>
    <row r="3" spans="1:37" x14ac:dyDescent="0.25">
      <c r="A3" s="57" t="s">
        <v>25</v>
      </c>
      <c r="B3" s="57"/>
      <c r="C3" s="57"/>
      <c r="D3" s="57"/>
      <c r="E3" s="57" t="s">
        <v>10</v>
      </c>
      <c r="F3" s="57"/>
      <c r="G3" s="57"/>
      <c r="H3" s="57" t="s">
        <v>26</v>
      </c>
      <c r="I3" s="57"/>
      <c r="J3" s="126"/>
      <c r="K3" s="57"/>
      <c r="L3" s="127" t="s">
        <v>27</v>
      </c>
      <c r="M3" s="57"/>
      <c r="N3" s="267"/>
      <c r="O3" s="268"/>
      <c r="P3" s="267"/>
      <c r="Q3" s="268"/>
      <c r="R3" s="269"/>
      <c r="S3" s="263"/>
      <c r="Y3" s="124">
        <f>IF(H4="OB","A",IF(H4="IX","W",H4))</f>
        <v>0</v>
      </c>
      <c r="Z3" s="124"/>
      <c r="AA3" s="124" t="s">
        <v>51</v>
      </c>
      <c r="AB3" s="125">
        <v>120</v>
      </c>
      <c r="AC3" s="125">
        <v>90</v>
      </c>
      <c r="AD3" s="125">
        <v>65</v>
      </c>
      <c r="AE3" s="125">
        <v>55</v>
      </c>
      <c r="AF3" s="125">
        <v>50</v>
      </c>
      <c r="AG3" s="125">
        <v>45</v>
      </c>
      <c r="AH3" s="125">
        <v>40</v>
      </c>
      <c r="AI3" s="125">
        <v>35</v>
      </c>
      <c r="AJ3" s="125">
        <v>25</v>
      </c>
      <c r="AK3" s="125">
        <v>20</v>
      </c>
    </row>
    <row r="4" spans="1:37" ht="15.75" thickBot="1" x14ac:dyDescent="0.3">
      <c r="A4" s="365">
        <v>46133</v>
      </c>
      <c r="B4" s="365"/>
      <c r="C4" s="365"/>
      <c r="D4" s="250"/>
      <c r="E4" s="68" t="str">
        <f>[1]Altalanos!$C$10</f>
        <v>Nyíregyháza</v>
      </c>
      <c r="F4" s="132"/>
      <c r="G4" s="132"/>
      <c r="H4" s="133"/>
      <c r="I4" s="132"/>
      <c r="J4" s="134"/>
      <c r="K4" s="133"/>
      <c r="L4" s="135" t="str">
        <f>[3]Altalanos!$E$10</f>
        <v>Pázmándi Viktor</v>
      </c>
      <c r="M4" s="133"/>
      <c r="N4" s="270"/>
      <c r="O4" s="271"/>
      <c r="P4" s="272" t="s">
        <v>49</v>
      </c>
      <c r="Q4" s="273" t="s">
        <v>243</v>
      </c>
      <c r="R4" s="273" t="s">
        <v>114</v>
      </c>
      <c r="S4" s="274"/>
      <c r="Y4" s="124"/>
      <c r="Z4" s="124"/>
      <c r="AA4" s="124" t="s">
        <v>54</v>
      </c>
      <c r="AB4" s="125">
        <v>90</v>
      </c>
      <c r="AC4" s="125">
        <v>60</v>
      </c>
      <c r="AD4" s="125">
        <v>45</v>
      </c>
      <c r="AE4" s="125">
        <v>34</v>
      </c>
      <c r="AF4" s="125">
        <v>27</v>
      </c>
      <c r="AG4" s="125">
        <v>22</v>
      </c>
      <c r="AH4" s="125">
        <v>18</v>
      </c>
      <c r="AI4" s="125">
        <v>15</v>
      </c>
      <c r="AJ4" s="125">
        <v>12</v>
      </c>
      <c r="AK4" s="125">
        <v>9</v>
      </c>
    </row>
    <row r="5" spans="1:37" x14ac:dyDescent="0.25">
      <c r="A5" s="29"/>
      <c r="B5" s="29" t="s">
        <v>55</v>
      </c>
      <c r="C5" s="275" t="s">
        <v>56</v>
      </c>
      <c r="D5" s="29" t="s">
        <v>57</v>
      </c>
      <c r="E5" s="29" t="s">
        <v>58</v>
      </c>
      <c r="F5" s="29"/>
      <c r="G5" s="29" t="s">
        <v>29</v>
      </c>
      <c r="H5" s="29"/>
      <c r="I5" s="29" t="s">
        <v>30</v>
      </c>
      <c r="J5" s="29"/>
      <c r="K5" s="141" t="s">
        <v>59</v>
      </c>
      <c r="L5" s="141" t="s">
        <v>60</v>
      </c>
      <c r="M5" s="141" t="s">
        <v>61</v>
      </c>
      <c r="N5" s="263"/>
      <c r="O5" s="263"/>
      <c r="P5" s="276" t="s">
        <v>52</v>
      </c>
      <c r="Q5" s="277" t="s">
        <v>113</v>
      </c>
      <c r="R5" s="277" t="s">
        <v>244</v>
      </c>
      <c r="S5" s="274"/>
      <c r="Y5" s="124">
        <f>IF(OR([3]Altalanos!$A$8="F1",[3]Altalanos!$A$8="F2",[3]Altalanos!$A$8="N1",[3]Altalanos!$A$8="N2"),1,2)</f>
        <v>2</v>
      </c>
      <c r="Z5" s="124"/>
      <c r="AA5" s="124" t="s">
        <v>64</v>
      </c>
      <c r="AB5" s="125">
        <v>60</v>
      </c>
      <c r="AC5" s="125">
        <v>40</v>
      </c>
      <c r="AD5" s="125">
        <v>30</v>
      </c>
      <c r="AE5" s="125">
        <v>20</v>
      </c>
      <c r="AF5" s="125">
        <v>18</v>
      </c>
      <c r="AG5" s="125">
        <v>15</v>
      </c>
      <c r="AH5" s="125">
        <v>12</v>
      </c>
      <c r="AI5" s="125">
        <v>10</v>
      </c>
      <c r="AJ5" s="125">
        <v>8</v>
      </c>
      <c r="AK5" s="125">
        <v>6</v>
      </c>
    </row>
    <row r="6" spans="1:37" x14ac:dyDescent="0.25">
      <c r="A6" s="144"/>
      <c r="B6" s="144"/>
      <c r="C6" s="155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263"/>
      <c r="O6" s="263"/>
      <c r="P6" s="278" t="s">
        <v>62</v>
      </c>
      <c r="Q6" s="279" t="s">
        <v>245</v>
      </c>
      <c r="R6" s="279" t="s">
        <v>50</v>
      </c>
      <c r="S6" s="274"/>
      <c r="Y6" s="124"/>
      <c r="Z6" s="124"/>
      <c r="AA6" s="124" t="s">
        <v>65</v>
      </c>
      <c r="AB6" s="125">
        <v>40</v>
      </c>
      <c r="AC6" s="125">
        <v>25</v>
      </c>
      <c r="AD6" s="125">
        <v>18</v>
      </c>
      <c r="AE6" s="125">
        <v>13</v>
      </c>
      <c r="AF6" s="125">
        <v>10</v>
      </c>
      <c r="AG6" s="125">
        <v>8</v>
      </c>
      <c r="AH6" s="125">
        <v>6</v>
      </c>
      <c r="AI6" s="125">
        <v>5</v>
      </c>
      <c r="AJ6" s="125">
        <v>4</v>
      </c>
      <c r="AK6" s="125">
        <v>3</v>
      </c>
    </row>
    <row r="7" spans="1:37" x14ac:dyDescent="0.25">
      <c r="A7" s="146" t="s">
        <v>48</v>
      </c>
      <c r="B7" s="147"/>
      <c r="C7" s="230" t="str">
        <f>IF($B7="","",VLOOKUP($B7,'[3]1MD ELO'!$A$7:$O$22,5))</f>
        <v/>
      </c>
      <c r="D7" s="230" t="str">
        <f>IF($B7="","",VLOOKUP($B7,'[3]1MD ELO'!$A$7:$O$22,15))</f>
        <v/>
      </c>
      <c r="E7" s="373" t="s">
        <v>257</v>
      </c>
      <c r="F7" s="373"/>
      <c r="G7" s="373" t="s">
        <v>253</v>
      </c>
      <c r="H7" s="373"/>
      <c r="I7" s="223" t="s">
        <v>46</v>
      </c>
      <c r="J7" s="144"/>
      <c r="K7" s="151"/>
      <c r="L7" s="280" t="str">
        <f>IF(K7="","",CONCATENATE(VLOOKUP($Y$3,$AB$1:$AK$1,K7)," pont"))</f>
        <v/>
      </c>
      <c r="M7" s="153"/>
      <c r="N7" s="263"/>
      <c r="O7" s="263"/>
      <c r="P7" s="272" t="s">
        <v>246</v>
      </c>
      <c r="Q7" s="273" t="s">
        <v>53</v>
      </c>
      <c r="R7" s="273" t="s">
        <v>247</v>
      </c>
      <c r="S7" s="263"/>
      <c r="Y7" s="124"/>
      <c r="Z7" s="124"/>
      <c r="AA7" s="124" t="s">
        <v>66</v>
      </c>
      <c r="AB7" s="125">
        <v>25</v>
      </c>
      <c r="AC7" s="125">
        <v>15</v>
      </c>
      <c r="AD7" s="125">
        <v>13</v>
      </c>
      <c r="AE7" s="125">
        <v>8</v>
      </c>
      <c r="AF7" s="125">
        <v>6</v>
      </c>
      <c r="AG7" s="125">
        <v>4</v>
      </c>
      <c r="AH7" s="125">
        <v>3</v>
      </c>
      <c r="AI7" s="125">
        <v>2</v>
      </c>
      <c r="AJ7" s="125">
        <v>1</v>
      </c>
      <c r="AK7" s="125">
        <v>0</v>
      </c>
    </row>
    <row r="8" spans="1:37" ht="15.75" thickBot="1" x14ac:dyDescent="0.3">
      <c r="A8" s="146"/>
      <c r="B8" s="154"/>
      <c r="C8" s="231"/>
      <c r="D8" s="231"/>
      <c r="E8" s="231"/>
      <c r="F8" s="231"/>
      <c r="G8" s="231"/>
      <c r="H8" s="231"/>
      <c r="I8" s="231"/>
      <c r="J8" s="144"/>
      <c r="K8" s="146"/>
      <c r="L8" s="146"/>
      <c r="M8" s="281"/>
      <c r="N8" s="263"/>
      <c r="O8" s="263"/>
      <c r="P8" s="276" t="s">
        <v>248</v>
      </c>
      <c r="Q8" s="277" t="s">
        <v>63</v>
      </c>
      <c r="R8" s="277" t="s">
        <v>249</v>
      </c>
      <c r="S8" s="263"/>
      <c r="Y8" s="124"/>
      <c r="Z8" s="124"/>
      <c r="AA8" s="124" t="s">
        <v>67</v>
      </c>
      <c r="AB8" s="125">
        <v>15</v>
      </c>
      <c r="AC8" s="125">
        <v>10</v>
      </c>
      <c r="AD8" s="125">
        <v>7</v>
      </c>
      <c r="AE8" s="125">
        <v>5</v>
      </c>
      <c r="AF8" s="125">
        <v>4</v>
      </c>
      <c r="AG8" s="125">
        <v>3</v>
      </c>
      <c r="AH8" s="125">
        <v>2</v>
      </c>
      <c r="AI8" s="125">
        <v>1</v>
      </c>
      <c r="AJ8" s="125">
        <v>0</v>
      </c>
      <c r="AK8" s="125">
        <v>0</v>
      </c>
    </row>
    <row r="9" spans="1:37" x14ac:dyDescent="0.25">
      <c r="A9" s="146" t="s">
        <v>68</v>
      </c>
      <c r="B9" s="147"/>
      <c r="C9" s="230" t="str">
        <f>IF($B9="","",VLOOKUP($B9,'[3]1MD ELO'!$A$7:$O$22,5))</f>
        <v/>
      </c>
      <c r="D9" s="230" t="str">
        <f>IF($B9="","",VLOOKUP($B9,'[3]1MD ELO'!$A$7:$O$22,15))</f>
        <v/>
      </c>
      <c r="E9" s="373" t="s">
        <v>258</v>
      </c>
      <c r="F9" s="373"/>
      <c r="G9" s="373" t="s">
        <v>251</v>
      </c>
      <c r="H9" s="373"/>
      <c r="I9" s="219" t="s">
        <v>206</v>
      </c>
      <c r="J9" s="220"/>
      <c r="K9" s="221"/>
      <c r="L9" s="221"/>
      <c r="M9" s="153"/>
      <c r="N9" s="263"/>
      <c r="O9" s="263"/>
      <c r="P9" s="263"/>
      <c r="Q9" s="263"/>
      <c r="R9" s="263"/>
      <c r="S9" s="263"/>
      <c r="Y9" s="124"/>
      <c r="Z9" s="124"/>
      <c r="AA9" s="124" t="s">
        <v>69</v>
      </c>
      <c r="AB9" s="125">
        <v>10</v>
      </c>
      <c r="AC9" s="125">
        <v>6</v>
      </c>
      <c r="AD9" s="125">
        <v>4</v>
      </c>
      <c r="AE9" s="125">
        <v>2</v>
      </c>
      <c r="AF9" s="125">
        <v>1</v>
      </c>
      <c r="AG9" s="125">
        <v>0</v>
      </c>
      <c r="AH9" s="125">
        <v>0</v>
      </c>
      <c r="AI9" s="125">
        <v>0</v>
      </c>
      <c r="AJ9" s="125">
        <v>0</v>
      </c>
      <c r="AK9" s="125">
        <v>0</v>
      </c>
    </row>
    <row r="10" spans="1:37" ht="15.75" thickBot="1" x14ac:dyDescent="0.3">
      <c r="A10" s="146"/>
      <c r="B10" s="154"/>
      <c r="C10" s="231"/>
      <c r="D10" s="231"/>
      <c r="E10" s="231"/>
      <c r="F10" s="231"/>
      <c r="G10" s="231"/>
      <c r="H10" s="231"/>
      <c r="I10" s="231"/>
      <c r="J10" s="144"/>
      <c r="K10" s="146"/>
      <c r="L10" s="146"/>
      <c r="M10" s="281"/>
      <c r="N10" s="263"/>
      <c r="O10" s="263"/>
      <c r="P10" s="263"/>
      <c r="Q10" s="263"/>
      <c r="R10" s="263"/>
      <c r="S10" s="263"/>
      <c r="Y10" s="124"/>
      <c r="Z10" s="124"/>
      <c r="AA10" s="124" t="s">
        <v>70</v>
      </c>
      <c r="AB10" s="125">
        <v>6</v>
      </c>
      <c r="AC10" s="125">
        <v>3</v>
      </c>
      <c r="AD10" s="125">
        <v>2</v>
      </c>
      <c r="AE10" s="125">
        <v>1</v>
      </c>
      <c r="AF10" s="125">
        <v>0</v>
      </c>
      <c r="AG10" s="125">
        <v>0</v>
      </c>
      <c r="AH10" s="125">
        <v>0</v>
      </c>
      <c r="AI10" s="125">
        <v>0</v>
      </c>
      <c r="AJ10" s="125">
        <v>0</v>
      </c>
      <c r="AK10" s="125">
        <v>0</v>
      </c>
    </row>
    <row r="11" spans="1:37" x14ac:dyDescent="0.25">
      <c r="A11" s="146" t="s">
        <v>71</v>
      </c>
      <c r="B11" s="147"/>
      <c r="C11" s="230" t="str">
        <f>IF($B11="","",VLOOKUP($B11,'[3]1MD ELO'!$A$7:$O$22,5))</f>
        <v/>
      </c>
      <c r="D11" s="230" t="str">
        <f>IF($B11="","",VLOOKUP($B11,'[3]1MD ELO'!$A$7:$O$22,15))</f>
        <v/>
      </c>
      <c r="E11" s="373" t="s">
        <v>259</v>
      </c>
      <c r="F11" s="373"/>
      <c r="G11" s="373" t="s">
        <v>254</v>
      </c>
      <c r="H11" s="373"/>
      <c r="I11" s="219" t="s">
        <v>206</v>
      </c>
      <c r="J11" s="220"/>
      <c r="K11" s="221"/>
      <c r="L11" s="221"/>
      <c r="M11" s="153"/>
      <c r="N11" s="263"/>
      <c r="O11" s="263"/>
      <c r="P11" s="263"/>
      <c r="Q11" s="263"/>
      <c r="R11" s="263"/>
      <c r="S11" s="263"/>
      <c r="Y11" s="124"/>
      <c r="Z11" s="124"/>
      <c r="AA11" s="124" t="s">
        <v>72</v>
      </c>
      <c r="AB11" s="125">
        <v>3</v>
      </c>
      <c r="AC11" s="125">
        <v>2</v>
      </c>
      <c r="AD11" s="125">
        <v>1</v>
      </c>
      <c r="AE11" s="125">
        <v>0</v>
      </c>
      <c r="AF11" s="125">
        <v>0</v>
      </c>
      <c r="AG11" s="125">
        <v>0</v>
      </c>
      <c r="AH11" s="125">
        <v>0</v>
      </c>
      <c r="AI11" s="125">
        <v>0</v>
      </c>
      <c r="AJ11" s="125">
        <v>0</v>
      </c>
      <c r="AK11" s="125">
        <v>0</v>
      </c>
    </row>
    <row r="12" spans="1:37" x14ac:dyDescent="0.25">
      <c r="A12" s="146"/>
      <c r="B12" s="154"/>
      <c r="C12" s="231"/>
      <c r="D12" s="231"/>
      <c r="E12" s="231"/>
      <c r="F12" s="231"/>
      <c r="G12" s="231"/>
      <c r="H12" s="231"/>
      <c r="I12" s="231"/>
      <c r="J12" s="144"/>
      <c r="K12" s="155"/>
      <c r="L12" s="155"/>
      <c r="M12" s="156"/>
      <c r="Y12" s="124"/>
      <c r="Z12" s="124"/>
      <c r="AA12" s="124" t="s">
        <v>73</v>
      </c>
      <c r="AB12" s="157">
        <v>0</v>
      </c>
      <c r="AC12" s="157">
        <v>0</v>
      </c>
      <c r="AD12" s="157">
        <v>0</v>
      </c>
      <c r="AE12" s="157">
        <v>0</v>
      </c>
      <c r="AF12" s="157">
        <v>0</v>
      </c>
      <c r="AG12" s="157">
        <v>0</v>
      </c>
      <c r="AH12" s="157">
        <v>0</v>
      </c>
      <c r="AI12" s="157">
        <v>0</v>
      </c>
      <c r="AJ12" s="157">
        <v>0</v>
      </c>
      <c r="AK12" s="157">
        <v>0</v>
      </c>
    </row>
    <row r="13" spans="1:37" x14ac:dyDescent="0.25">
      <c r="A13" s="146" t="s">
        <v>115</v>
      </c>
      <c r="B13" s="147"/>
      <c r="C13" s="230" t="str">
        <f>IF($B13="","",VLOOKUP($B13,'[3]1MD ELO'!$A$7:$O$22,5))</f>
        <v/>
      </c>
      <c r="D13" s="230" t="str">
        <f>IF($B13="","",VLOOKUP($B13,'[3]1MD ELO'!$A$7:$O$22,15))</f>
        <v/>
      </c>
      <c r="E13" s="373" t="s">
        <v>260</v>
      </c>
      <c r="F13" s="373"/>
      <c r="G13" s="373" t="s">
        <v>255</v>
      </c>
      <c r="H13" s="373"/>
      <c r="I13" s="223" t="s">
        <v>121</v>
      </c>
      <c r="J13" s="144"/>
      <c r="K13" s="151"/>
      <c r="L13" s="280" t="str">
        <f>IF(K13="","",CONCATENATE(VLOOKUP($Y$3,$AB$1:$AK$1,K13)," pont"))</f>
        <v/>
      </c>
      <c r="M13" s="153"/>
      <c r="Y13" s="124"/>
      <c r="Z13" s="124"/>
      <c r="AA13" s="124" t="s">
        <v>74</v>
      </c>
      <c r="AB13" s="157">
        <v>0</v>
      </c>
      <c r="AC13" s="157">
        <v>0</v>
      </c>
      <c r="AD13" s="157">
        <v>0</v>
      </c>
      <c r="AE13" s="157">
        <v>0</v>
      </c>
      <c r="AF13" s="157">
        <v>0</v>
      </c>
      <c r="AG13" s="157">
        <v>0</v>
      </c>
      <c r="AH13" s="157">
        <v>0</v>
      </c>
      <c r="AI13" s="157">
        <v>0</v>
      </c>
      <c r="AJ13" s="157">
        <v>0</v>
      </c>
      <c r="AK13" s="157">
        <v>0</v>
      </c>
    </row>
    <row r="14" spans="1:37" ht="15.75" thickBot="1" x14ac:dyDescent="0.3">
      <c r="A14" s="146"/>
      <c r="B14" s="154"/>
      <c r="C14" s="231"/>
      <c r="D14" s="231"/>
      <c r="E14" s="231"/>
      <c r="F14" s="231"/>
      <c r="G14" s="231"/>
      <c r="H14" s="231"/>
      <c r="I14" s="231"/>
      <c r="J14" s="144"/>
      <c r="K14" s="146"/>
      <c r="L14" s="146"/>
      <c r="M14" s="156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</row>
    <row r="15" spans="1:37" x14ac:dyDescent="0.25">
      <c r="A15" s="146" t="s">
        <v>197</v>
      </c>
      <c r="B15" s="147"/>
      <c r="C15" s="230" t="str">
        <f>IF($B15="","",VLOOKUP($B15,'[3]1MD ELO'!$A$7:$O$22,5))</f>
        <v/>
      </c>
      <c r="D15" s="230" t="str">
        <f>IF($B15="","",VLOOKUP($B15,'[3]1MD ELO'!$A$7:$O$22,15))</f>
        <v/>
      </c>
      <c r="E15" s="373" t="s">
        <v>261</v>
      </c>
      <c r="F15" s="373"/>
      <c r="G15" s="373" t="s">
        <v>256</v>
      </c>
      <c r="H15" s="373"/>
      <c r="I15" s="219" t="s">
        <v>206</v>
      </c>
      <c r="J15" s="220"/>
      <c r="K15" s="221"/>
      <c r="L15" s="221"/>
      <c r="M15" s="153"/>
      <c r="Y15" s="124"/>
      <c r="Z15" s="124"/>
      <c r="AA15" s="124"/>
      <c r="AB15" s="124"/>
      <c r="AC15" s="124"/>
      <c r="AD15" s="124"/>
      <c r="AE15" s="124"/>
      <c r="AF15" s="124"/>
      <c r="AG15" s="124"/>
      <c r="AH15" s="124"/>
      <c r="AI15" s="124"/>
      <c r="AJ15" s="124"/>
      <c r="AK15" s="124"/>
    </row>
    <row r="16" spans="1:37" x14ac:dyDescent="0.25">
      <c r="A16" s="144"/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Y16" s="124"/>
      <c r="Z16" s="124"/>
      <c r="AA16" s="124" t="s">
        <v>48</v>
      </c>
      <c r="AB16" s="124">
        <v>300</v>
      </c>
      <c r="AC16" s="124">
        <v>250</v>
      </c>
      <c r="AD16" s="124">
        <v>220</v>
      </c>
      <c r="AE16" s="124">
        <v>180</v>
      </c>
      <c r="AF16" s="124">
        <v>160</v>
      </c>
      <c r="AG16" s="124">
        <v>150</v>
      </c>
      <c r="AH16" s="124">
        <v>140</v>
      </c>
      <c r="AI16" s="124">
        <v>130</v>
      </c>
      <c r="AJ16" s="124">
        <v>120</v>
      </c>
      <c r="AK16" s="124">
        <v>110</v>
      </c>
    </row>
    <row r="17" spans="1:37" x14ac:dyDescent="0.25">
      <c r="A17" s="144"/>
      <c r="B17" s="144"/>
      <c r="C17" s="144"/>
      <c r="D17" s="144"/>
      <c r="E17" s="144"/>
      <c r="F17" s="144"/>
      <c r="G17" s="144"/>
      <c r="H17" s="144"/>
      <c r="I17" s="144"/>
      <c r="J17" s="144"/>
      <c r="K17" s="144"/>
      <c r="L17" s="144"/>
      <c r="M17" s="144"/>
      <c r="Y17" s="124"/>
      <c r="Z17" s="124"/>
      <c r="AA17" s="124" t="s">
        <v>51</v>
      </c>
      <c r="AB17" s="124">
        <v>250</v>
      </c>
      <c r="AC17" s="124">
        <v>200</v>
      </c>
      <c r="AD17" s="124">
        <v>160</v>
      </c>
      <c r="AE17" s="124">
        <v>140</v>
      </c>
      <c r="AF17" s="124">
        <v>120</v>
      </c>
      <c r="AG17" s="124">
        <v>110</v>
      </c>
      <c r="AH17" s="124">
        <v>100</v>
      </c>
      <c r="AI17" s="124">
        <v>90</v>
      </c>
      <c r="AJ17" s="124">
        <v>80</v>
      </c>
      <c r="AK17" s="124">
        <v>70</v>
      </c>
    </row>
    <row r="18" spans="1:37" ht="18.75" customHeight="1" x14ac:dyDescent="0.25">
      <c r="A18" s="144"/>
      <c r="B18" s="366"/>
      <c r="C18" s="366"/>
      <c r="D18" s="363" t="str">
        <f>E7</f>
        <v>DOMJÁN</v>
      </c>
      <c r="E18" s="363"/>
      <c r="F18" s="363" t="str">
        <f>E9</f>
        <v>BARANYI</v>
      </c>
      <c r="G18" s="363"/>
      <c r="H18" s="363" t="str">
        <f>E11</f>
        <v>SZABÓ</v>
      </c>
      <c r="I18" s="363"/>
      <c r="J18" s="363" t="str">
        <f>E13</f>
        <v>AUXI</v>
      </c>
      <c r="K18" s="363"/>
      <c r="L18" s="363" t="str">
        <f>E15</f>
        <v>MIHÓK</v>
      </c>
      <c r="M18" s="363"/>
      <c r="Y18" s="124"/>
      <c r="Z18" s="124"/>
      <c r="AA18" s="124" t="s">
        <v>54</v>
      </c>
      <c r="AB18" s="124">
        <v>200</v>
      </c>
      <c r="AC18" s="124">
        <v>150</v>
      </c>
      <c r="AD18" s="124">
        <v>130</v>
      </c>
      <c r="AE18" s="124">
        <v>110</v>
      </c>
      <c r="AF18" s="124">
        <v>95</v>
      </c>
      <c r="AG18" s="124">
        <v>80</v>
      </c>
      <c r="AH18" s="124">
        <v>70</v>
      </c>
      <c r="AI18" s="124">
        <v>60</v>
      </c>
      <c r="AJ18" s="124">
        <v>55</v>
      </c>
      <c r="AK18" s="124">
        <v>50</v>
      </c>
    </row>
    <row r="19" spans="1:37" ht="18.75" customHeight="1" x14ac:dyDescent="0.25">
      <c r="A19" s="158" t="s">
        <v>48</v>
      </c>
      <c r="B19" s="368" t="str">
        <f>E7</f>
        <v>DOMJÁN</v>
      </c>
      <c r="C19" s="368"/>
      <c r="D19" s="369"/>
      <c r="E19" s="369"/>
      <c r="F19" s="370"/>
      <c r="G19" s="370"/>
      <c r="H19" s="370"/>
      <c r="I19" s="370"/>
      <c r="J19" s="363"/>
      <c r="K19" s="363"/>
      <c r="L19" s="363"/>
      <c r="M19" s="363"/>
      <c r="Y19" s="124"/>
      <c r="Z19" s="124"/>
      <c r="AA19" s="124" t="s">
        <v>64</v>
      </c>
      <c r="AB19" s="124">
        <v>150</v>
      </c>
      <c r="AC19" s="124">
        <v>120</v>
      </c>
      <c r="AD19" s="124">
        <v>100</v>
      </c>
      <c r="AE19" s="124">
        <v>80</v>
      </c>
      <c r="AF19" s="124">
        <v>70</v>
      </c>
      <c r="AG19" s="124">
        <v>60</v>
      </c>
      <c r="AH19" s="124">
        <v>55</v>
      </c>
      <c r="AI19" s="124">
        <v>50</v>
      </c>
      <c r="AJ19" s="124">
        <v>45</v>
      </c>
      <c r="AK19" s="124">
        <v>40</v>
      </c>
    </row>
    <row r="20" spans="1:37" ht="18.75" customHeight="1" x14ac:dyDescent="0.25">
      <c r="A20" s="158" t="s">
        <v>68</v>
      </c>
      <c r="B20" s="368" t="str">
        <f>E9</f>
        <v>BARANYI</v>
      </c>
      <c r="C20" s="368"/>
      <c r="D20" s="370"/>
      <c r="E20" s="370"/>
      <c r="F20" s="369"/>
      <c r="G20" s="369"/>
      <c r="H20" s="370"/>
      <c r="I20" s="370"/>
      <c r="J20" s="370"/>
      <c r="K20" s="370"/>
      <c r="L20" s="363"/>
      <c r="M20" s="363"/>
      <c r="Y20" s="124"/>
      <c r="Z20" s="124"/>
      <c r="AA20" s="124" t="s">
        <v>65</v>
      </c>
      <c r="AB20" s="124">
        <v>120</v>
      </c>
      <c r="AC20" s="124">
        <v>90</v>
      </c>
      <c r="AD20" s="124">
        <v>65</v>
      </c>
      <c r="AE20" s="124">
        <v>55</v>
      </c>
      <c r="AF20" s="124">
        <v>50</v>
      </c>
      <c r="AG20" s="124">
        <v>45</v>
      </c>
      <c r="AH20" s="124">
        <v>40</v>
      </c>
      <c r="AI20" s="124">
        <v>35</v>
      </c>
      <c r="AJ20" s="124">
        <v>25</v>
      </c>
      <c r="AK20" s="124">
        <v>20</v>
      </c>
    </row>
    <row r="21" spans="1:37" ht="18.75" customHeight="1" x14ac:dyDescent="0.25">
      <c r="A21" s="158" t="s">
        <v>71</v>
      </c>
      <c r="B21" s="368" t="str">
        <f>E11</f>
        <v>SZABÓ</v>
      </c>
      <c r="C21" s="368"/>
      <c r="D21" s="370"/>
      <c r="E21" s="370"/>
      <c r="F21" s="370"/>
      <c r="G21" s="370"/>
      <c r="H21" s="369"/>
      <c r="I21" s="369"/>
      <c r="J21" s="370"/>
      <c r="K21" s="370"/>
      <c r="L21" s="370"/>
      <c r="M21" s="370"/>
      <c r="Y21" s="124"/>
      <c r="Z21" s="124"/>
      <c r="AA21" s="124" t="s">
        <v>66</v>
      </c>
      <c r="AB21" s="124">
        <v>90</v>
      </c>
      <c r="AC21" s="124">
        <v>60</v>
      </c>
      <c r="AD21" s="124">
        <v>45</v>
      </c>
      <c r="AE21" s="124">
        <v>34</v>
      </c>
      <c r="AF21" s="124">
        <v>27</v>
      </c>
      <c r="AG21" s="124">
        <v>22</v>
      </c>
      <c r="AH21" s="124">
        <v>18</v>
      </c>
      <c r="AI21" s="124">
        <v>15</v>
      </c>
      <c r="AJ21" s="124">
        <v>12</v>
      </c>
      <c r="AK21" s="124">
        <v>9</v>
      </c>
    </row>
    <row r="22" spans="1:37" ht="18.75" customHeight="1" x14ac:dyDescent="0.25">
      <c r="A22" s="158" t="s">
        <v>115</v>
      </c>
      <c r="B22" s="368" t="str">
        <f>E13</f>
        <v>AUXI</v>
      </c>
      <c r="C22" s="368"/>
      <c r="D22" s="370"/>
      <c r="E22" s="370"/>
      <c r="F22" s="370"/>
      <c r="G22" s="370"/>
      <c r="H22" s="363"/>
      <c r="I22" s="363"/>
      <c r="J22" s="369"/>
      <c r="K22" s="369"/>
      <c r="L22" s="370"/>
      <c r="M22" s="370"/>
      <c r="Y22" s="124"/>
      <c r="Z22" s="124"/>
      <c r="AA22" s="124" t="s">
        <v>67</v>
      </c>
      <c r="AB22" s="124">
        <v>60</v>
      </c>
      <c r="AC22" s="124">
        <v>40</v>
      </c>
      <c r="AD22" s="124">
        <v>30</v>
      </c>
      <c r="AE22" s="124">
        <v>20</v>
      </c>
      <c r="AF22" s="124">
        <v>18</v>
      </c>
      <c r="AG22" s="124">
        <v>15</v>
      </c>
      <c r="AH22" s="124">
        <v>12</v>
      </c>
      <c r="AI22" s="124">
        <v>10</v>
      </c>
      <c r="AJ22" s="124">
        <v>8</v>
      </c>
      <c r="AK22" s="124">
        <v>6</v>
      </c>
    </row>
    <row r="23" spans="1:37" ht="18.75" customHeight="1" x14ac:dyDescent="0.25">
      <c r="A23" s="158" t="s">
        <v>197</v>
      </c>
      <c r="B23" s="368" t="str">
        <f>E15</f>
        <v>MIHÓK</v>
      </c>
      <c r="C23" s="368"/>
      <c r="D23" s="370"/>
      <c r="E23" s="370"/>
      <c r="F23" s="370"/>
      <c r="G23" s="370"/>
      <c r="H23" s="363"/>
      <c r="I23" s="363"/>
      <c r="J23" s="363"/>
      <c r="K23" s="363"/>
      <c r="L23" s="369"/>
      <c r="M23" s="369"/>
      <c r="Y23" s="124"/>
      <c r="Z23" s="124"/>
      <c r="AA23" s="124" t="s">
        <v>69</v>
      </c>
      <c r="AB23" s="124">
        <v>40</v>
      </c>
      <c r="AC23" s="124">
        <v>25</v>
      </c>
      <c r="AD23" s="124">
        <v>18</v>
      </c>
      <c r="AE23" s="124">
        <v>13</v>
      </c>
      <c r="AF23" s="124">
        <v>8</v>
      </c>
      <c r="AG23" s="124">
        <v>7</v>
      </c>
      <c r="AH23" s="124">
        <v>6</v>
      </c>
      <c r="AI23" s="124">
        <v>5</v>
      </c>
      <c r="AJ23" s="124">
        <v>4</v>
      </c>
      <c r="AK23" s="124">
        <v>3</v>
      </c>
    </row>
    <row r="24" spans="1:37" x14ac:dyDescent="0.25">
      <c r="A24" s="144"/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  <c r="M24" s="144"/>
      <c r="Y24" s="124"/>
      <c r="Z24" s="124"/>
      <c r="AA24" s="124" t="s">
        <v>70</v>
      </c>
      <c r="AB24" s="124">
        <v>25</v>
      </c>
      <c r="AC24" s="124">
        <v>15</v>
      </c>
      <c r="AD24" s="124">
        <v>13</v>
      </c>
      <c r="AE24" s="124">
        <v>7</v>
      </c>
      <c r="AF24" s="124">
        <v>6</v>
      </c>
      <c r="AG24" s="124">
        <v>5</v>
      </c>
      <c r="AH24" s="124">
        <v>4</v>
      </c>
      <c r="AI24" s="124">
        <v>3</v>
      </c>
      <c r="AJ24" s="124">
        <v>2</v>
      </c>
      <c r="AK24" s="124">
        <v>1</v>
      </c>
    </row>
    <row r="25" spans="1:37" x14ac:dyDescent="0.25">
      <c r="A25" s="144"/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144"/>
      <c r="Y25" s="124"/>
      <c r="Z25" s="124"/>
      <c r="AA25" s="124" t="s">
        <v>72</v>
      </c>
      <c r="AB25" s="124">
        <v>15</v>
      </c>
      <c r="AC25" s="124">
        <v>10</v>
      </c>
      <c r="AD25" s="124">
        <v>8</v>
      </c>
      <c r="AE25" s="124">
        <v>4</v>
      </c>
      <c r="AF25" s="124">
        <v>3</v>
      </c>
      <c r="AG25" s="124">
        <v>2</v>
      </c>
      <c r="AH25" s="124">
        <v>1</v>
      </c>
      <c r="AI25" s="124">
        <v>0</v>
      </c>
      <c r="AJ25" s="124">
        <v>0</v>
      </c>
      <c r="AK25" s="124">
        <v>0</v>
      </c>
    </row>
    <row r="26" spans="1:37" x14ac:dyDescent="0.25">
      <c r="A26" s="144"/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  <c r="M26" s="144"/>
      <c r="Y26" s="124"/>
      <c r="Z26" s="124"/>
      <c r="AA26" s="124" t="s">
        <v>73</v>
      </c>
      <c r="AB26" s="124">
        <v>10</v>
      </c>
      <c r="AC26" s="124">
        <v>6</v>
      </c>
      <c r="AD26" s="124">
        <v>4</v>
      </c>
      <c r="AE26" s="124">
        <v>2</v>
      </c>
      <c r="AF26" s="124">
        <v>1</v>
      </c>
      <c r="AG26" s="124">
        <v>0</v>
      </c>
      <c r="AH26" s="124">
        <v>0</v>
      </c>
      <c r="AI26" s="124">
        <v>0</v>
      </c>
      <c r="AJ26" s="124">
        <v>0</v>
      </c>
      <c r="AK26" s="124">
        <v>0</v>
      </c>
    </row>
    <row r="27" spans="1:37" x14ac:dyDescent="0.25">
      <c r="A27" s="144"/>
      <c r="B27" s="144"/>
      <c r="C27" s="144"/>
      <c r="D27" s="144"/>
      <c r="E27" s="144"/>
      <c r="F27" s="144"/>
      <c r="G27" s="144"/>
      <c r="H27" s="144"/>
      <c r="I27" s="144"/>
      <c r="J27" s="144"/>
      <c r="K27" s="144"/>
      <c r="L27" s="144"/>
      <c r="M27" s="144"/>
      <c r="Y27" s="124"/>
      <c r="Z27" s="124"/>
      <c r="AA27" s="124" t="s">
        <v>74</v>
      </c>
      <c r="AB27" s="124">
        <v>3</v>
      </c>
      <c r="AC27" s="124">
        <v>2</v>
      </c>
      <c r="AD27" s="124">
        <v>1</v>
      </c>
      <c r="AE27" s="124">
        <v>0</v>
      </c>
      <c r="AF27" s="124">
        <v>0</v>
      </c>
      <c r="AG27" s="124">
        <v>0</v>
      </c>
      <c r="AH27" s="124">
        <v>0</v>
      </c>
      <c r="AI27" s="124">
        <v>0</v>
      </c>
      <c r="AJ27" s="124">
        <v>0</v>
      </c>
      <c r="AK27" s="124">
        <v>0</v>
      </c>
    </row>
    <row r="28" spans="1:37" x14ac:dyDescent="0.25">
      <c r="A28" s="144"/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/>
      <c r="M28" s="144"/>
    </row>
    <row r="29" spans="1:37" x14ac:dyDescent="0.25">
      <c r="A29" s="144"/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</row>
    <row r="30" spans="1:37" x14ac:dyDescent="0.25">
      <c r="A30" s="144"/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</row>
    <row r="31" spans="1:37" x14ac:dyDescent="0.25">
      <c r="A31" s="144"/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</row>
    <row r="32" spans="1:37" x14ac:dyDescent="0.25">
      <c r="A32" s="144"/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59"/>
      <c r="M32" s="144"/>
      <c r="O32" s="263"/>
      <c r="P32" s="263"/>
      <c r="Q32" s="263"/>
      <c r="R32" s="263"/>
      <c r="S32" s="263"/>
    </row>
    <row r="33" spans="1:19" x14ac:dyDescent="0.25">
      <c r="A33" s="160" t="s">
        <v>57</v>
      </c>
      <c r="B33" s="161"/>
      <c r="C33" s="162"/>
      <c r="D33" s="163" t="s">
        <v>75</v>
      </c>
      <c r="E33" s="164" t="s">
        <v>76</v>
      </c>
      <c r="F33" s="165"/>
      <c r="G33" s="163" t="s">
        <v>75</v>
      </c>
      <c r="H33" s="164" t="s">
        <v>77</v>
      </c>
      <c r="I33" s="166"/>
      <c r="J33" s="164" t="s">
        <v>78</v>
      </c>
      <c r="K33" s="167" t="s">
        <v>79</v>
      </c>
      <c r="L33" s="29"/>
      <c r="M33" s="165"/>
      <c r="O33" s="263"/>
      <c r="P33" s="282"/>
      <c r="Q33" s="282"/>
      <c r="R33" s="283"/>
      <c r="S33" s="263"/>
    </row>
    <row r="34" spans="1:19" x14ac:dyDescent="0.25">
      <c r="A34" s="172" t="s">
        <v>80</v>
      </c>
      <c r="B34" s="173"/>
      <c r="C34" s="174"/>
      <c r="D34" s="175"/>
      <c r="E34" s="371"/>
      <c r="F34" s="371"/>
      <c r="G34" s="176" t="s">
        <v>81</v>
      </c>
      <c r="H34" s="173"/>
      <c r="I34" s="177"/>
      <c r="J34" s="178"/>
      <c r="K34" s="179" t="s">
        <v>82</v>
      </c>
      <c r="L34" s="180"/>
      <c r="M34" s="199"/>
      <c r="O34" s="263"/>
      <c r="P34" s="284"/>
      <c r="Q34" s="284"/>
      <c r="R34" s="285"/>
      <c r="S34" s="263"/>
    </row>
    <row r="35" spans="1:19" x14ac:dyDescent="0.25">
      <c r="A35" s="184" t="s">
        <v>83</v>
      </c>
      <c r="B35" s="185"/>
      <c r="C35" s="186"/>
      <c r="D35" s="187"/>
      <c r="E35" s="372"/>
      <c r="F35" s="372"/>
      <c r="G35" s="188" t="s">
        <v>84</v>
      </c>
      <c r="H35" s="286"/>
      <c r="I35" s="287"/>
      <c r="J35" s="191"/>
      <c r="K35" s="192"/>
      <c r="L35" s="159"/>
      <c r="M35" s="193"/>
      <c r="O35" s="263"/>
      <c r="P35" s="285"/>
      <c r="Q35" s="288"/>
      <c r="R35" s="285"/>
      <c r="S35" s="263"/>
    </row>
    <row r="36" spans="1:19" x14ac:dyDescent="0.25">
      <c r="A36" s="195"/>
      <c r="B36" s="196"/>
      <c r="C36" s="197"/>
      <c r="D36" s="187"/>
      <c r="E36" s="289"/>
      <c r="F36" s="290"/>
      <c r="G36" s="188" t="s">
        <v>85</v>
      </c>
      <c r="H36" s="286"/>
      <c r="I36" s="287"/>
      <c r="J36" s="191"/>
      <c r="K36" s="179" t="s">
        <v>86</v>
      </c>
      <c r="L36" s="180"/>
      <c r="M36" s="199"/>
      <c r="O36" s="263"/>
      <c r="P36" s="284"/>
      <c r="Q36" s="284"/>
      <c r="R36" s="285"/>
      <c r="S36" s="263"/>
    </row>
    <row r="37" spans="1:19" x14ac:dyDescent="0.25">
      <c r="A37" s="200"/>
      <c r="B37" s="291"/>
      <c r="C37" s="202"/>
      <c r="D37" s="187"/>
      <c r="E37" s="289"/>
      <c r="F37" s="290"/>
      <c r="G37" s="188" t="s">
        <v>87</v>
      </c>
      <c r="H37" s="286"/>
      <c r="I37" s="287"/>
      <c r="J37" s="191"/>
      <c r="K37" s="203"/>
      <c r="L37" s="290"/>
      <c r="M37" s="181"/>
      <c r="O37" s="263"/>
      <c r="P37" s="285"/>
      <c r="Q37" s="288"/>
      <c r="R37" s="285"/>
      <c r="S37" s="263"/>
    </row>
    <row r="38" spans="1:19" x14ac:dyDescent="0.25">
      <c r="A38" s="204"/>
      <c r="B38" s="292"/>
      <c r="C38" s="206"/>
      <c r="D38" s="187"/>
      <c r="E38" s="289"/>
      <c r="F38" s="290"/>
      <c r="G38" s="188" t="s">
        <v>88</v>
      </c>
      <c r="H38" s="286"/>
      <c r="I38" s="287"/>
      <c r="J38" s="191"/>
      <c r="K38" s="184"/>
      <c r="L38" s="159"/>
      <c r="M38" s="193"/>
      <c r="O38" s="263"/>
      <c r="P38" s="285"/>
      <c r="Q38" s="288"/>
      <c r="R38" s="285"/>
      <c r="S38" s="263"/>
    </row>
    <row r="39" spans="1:19" x14ac:dyDescent="0.25">
      <c r="A39" s="207"/>
      <c r="B39" s="293"/>
      <c r="C39" s="202"/>
      <c r="D39" s="187"/>
      <c r="E39" s="289"/>
      <c r="F39" s="290"/>
      <c r="G39" s="188" t="s">
        <v>89</v>
      </c>
      <c r="H39" s="286"/>
      <c r="I39" s="287"/>
      <c r="J39" s="191"/>
      <c r="K39" s="179" t="s">
        <v>24</v>
      </c>
      <c r="L39" s="180"/>
      <c r="M39" s="199"/>
      <c r="O39" s="263"/>
      <c r="P39" s="284"/>
      <c r="Q39" s="284"/>
      <c r="R39" s="285"/>
      <c r="S39" s="263"/>
    </row>
    <row r="40" spans="1:19" x14ac:dyDescent="0.25">
      <c r="A40" s="207"/>
      <c r="B40" s="293"/>
      <c r="C40" s="208"/>
      <c r="D40" s="187"/>
      <c r="E40" s="289"/>
      <c r="F40" s="290"/>
      <c r="G40" s="188" t="s">
        <v>90</v>
      </c>
      <c r="H40" s="286"/>
      <c r="I40" s="287"/>
      <c r="J40" s="191"/>
      <c r="K40" s="203"/>
      <c r="L40" s="290"/>
      <c r="M40" s="181"/>
      <c r="O40" s="263"/>
      <c r="P40" s="285"/>
      <c r="Q40" s="288"/>
      <c r="R40" s="285"/>
      <c r="S40" s="263"/>
    </row>
    <row r="41" spans="1:19" x14ac:dyDescent="0.25">
      <c r="A41" s="209"/>
      <c r="B41" s="210"/>
      <c r="C41" s="211"/>
      <c r="D41" s="212"/>
      <c r="E41" s="213"/>
      <c r="F41" s="159"/>
      <c r="G41" s="214" t="s">
        <v>91</v>
      </c>
      <c r="H41" s="185"/>
      <c r="I41" s="215"/>
      <c r="J41" s="216"/>
      <c r="K41" s="184" t="str">
        <f>L4</f>
        <v>Pázmándi Viktor</v>
      </c>
      <c r="L41" s="159"/>
      <c r="M41" s="193"/>
      <c r="O41" s="263"/>
      <c r="P41" s="285"/>
      <c r="Q41" s="288"/>
      <c r="R41" s="294"/>
      <c r="S41" s="263"/>
    </row>
    <row r="42" spans="1:19" x14ac:dyDescent="0.25">
      <c r="O42" s="263"/>
      <c r="P42" s="263"/>
      <c r="Q42" s="263"/>
      <c r="R42" s="263"/>
      <c r="S42" s="263"/>
    </row>
    <row r="43" spans="1:19" x14ac:dyDescent="0.25">
      <c r="O43" s="263"/>
      <c r="P43" s="263"/>
      <c r="Q43" s="263"/>
      <c r="R43" s="263"/>
      <c r="S43" s="263"/>
    </row>
  </sheetData>
  <mergeCells count="50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E15:F15"/>
    <mergeCell ref="G15:H15"/>
    <mergeCell ref="L19:M19"/>
    <mergeCell ref="B18:C18"/>
    <mergeCell ref="D18:E18"/>
    <mergeCell ref="F18:G18"/>
    <mergeCell ref="H18:I18"/>
    <mergeCell ref="J18:K18"/>
    <mergeCell ref="L18:M18"/>
    <mergeCell ref="B19:C19"/>
    <mergeCell ref="D19:E19"/>
    <mergeCell ref="F19:G19"/>
    <mergeCell ref="H19:I19"/>
    <mergeCell ref="J19:K19"/>
    <mergeCell ref="L21:M21"/>
    <mergeCell ref="B20:C20"/>
    <mergeCell ref="D20:E20"/>
    <mergeCell ref="F20:G20"/>
    <mergeCell ref="H20:I20"/>
    <mergeCell ref="J20:K20"/>
    <mergeCell ref="L20:M20"/>
    <mergeCell ref="B21:C21"/>
    <mergeCell ref="D21:E21"/>
    <mergeCell ref="F21:G21"/>
    <mergeCell ref="H21:I21"/>
    <mergeCell ref="J21:K21"/>
    <mergeCell ref="H23:I23"/>
    <mergeCell ref="J23:K23"/>
    <mergeCell ref="L23:M23"/>
    <mergeCell ref="B22:C22"/>
    <mergeCell ref="D22:E22"/>
    <mergeCell ref="F22:G22"/>
    <mergeCell ref="H22:I22"/>
    <mergeCell ref="J22:K22"/>
    <mergeCell ref="L22:M22"/>
    <mergeCell ref="E34:F34"/>
    <mergeCell ref="E35:F35"/>
    <mergeCell ref="B23:C23"/>
    <mergeCell ref="D23:E23"/>
    <mergeCell ref="F23:G23"/>
  </mergeCells>
  <conditionalFormatting sqref="E7 E9 E11 E13 E15">
    <cfRule type="cellIs" dxfId="191" priority="16" stopIfTrue="1" operator="equal">
      <formula>"Bye"</formula>
    </cfRule>
  </conditionalFormatting>
  <conditionalFormatting sqref="R41">
    <cfRule type="expression" dxfId="190" priority="17" stopIfTrue="1">
      <formula>$O$1="CU"</formula>
    </cfRule>
  </conditionalFormatting>
  <conditionalFormatting sqref="E2">
    <cfRule type="expression" dxfId="189" priority="15" stopIfTrue="1">
      <formula>$Q3&gt;=1</formula>
    </cfRule>
  </conditionalFormatting>
  <conditionalFormatting sqref="J9">
    <cfRule type="expression" dxfId="188" priority="11" stopIfTrue="1">
      <formula>AND(ROUNDDOWN(($A$4-J9)/365.25,0)&lt;=13,L9&lt;&gt;"OK")</formula>
    </cfRule>
    <cfRule type="expression" dxfId="187" priority="12" stopIfTrue="1">
      <formula>AND(ROUNDDOWN(($A$4-J9)/365.25,0)&lt;=14,L9&lt;&gt;"OK")</formula>
    </cfRule>
    <cfRule type="expression" dxfId="186" priority="13" stopIfTrue="1">
      <formula>AND(ROUNDDOWN(($A$4-J9)/365.25,0)&lt;=17,L9&lt;&gt;"OK")</formula>
    </cfRule>
  </conditionalFormatting>
  <conditionalFormatting sqref="I9">
    <cfRule type="expression" dxfId="185" priority="14" stopIfTrue="1">
      <formula>$Q21&gt;=1</formula>
    </cfRule>
  </conditionalFormatting>
  <conditionalFormatting sqref="J11">
    <cfRule type="expression" dxfId="184" priority="7" stopIfTrue="1">
      <formula>AND(ROUNDDOWN(($A$4-J11)/365.25,0)&lt;=13,L11&lt;&gt;"OK")</formula>
    </cfRule>
    <cfRule type="expression" dxfId="183" priority="8" stopIfTrue="1">
      <formula>AND(ROUNDDOWN(($A$4-J11)/365.25,0)&lt;=14,L11&lt;&gt;"OK")</formula>
    </cfRule>
    <cfRule type="expression" dxfId="182" priority="9" stopIfTrue="1">
      <formula>AND(ROUNDDOWN(($A$4-J11)/365.25,0)&lt;=17,L11&lt;&gt;"OK")</formula>
    </cfRule>
  </conditionalFormatting>
  <conditionalFormatting sqref="I11">
    <cfRule type="expression" dxfId="181" priority="10" stopIfTrue="1">
      <formula>$Q23&gt;=1</formula>
    </cfRule>
  </conditionalFormatting>
  <conditionalFormatting sqref="J15">
    <cfRule type="expression" dxfId="180" priority="3" stopIfTrue="1">
      <formula>AND(ROUNDDOWN(($A$4-J15)/365.25,0)&lt;=13,L15&lt;&gt;"OK")</formula>
    </cfRule>
    <cfRule type="expression" dxfId="179" priority="4" stopIfTrue="1">
      <formula>AND(ROUNDDOWN(($A$4-J15)/365.25,0)&lt;=14,L15&lt;&gt;"OK")</formula>
    </cfRule>
    <cfRule type="expression" dxfId="178" priority="5" stopIfTrue="1">
      <formula>AND(ROUNDDOWN(($A$4-J15)/365.25,0)&lt;=17,L15&lt;&gt;"OK")</formula>
    </cfRule>
  </conditionalFormatting>
  <conditionalFormatting sqref="I15">
    <cfRule type="expression" dxfId="177" priority="6" stopIfTrue="1">
      <formula>$Q27&gt;=1</formula>
    </cfRule>
  </conditionalFormatting>
  <conditionalFormatting sqref="I13">
    <cfRule type="expression" dxfId="176" priority="2" stopIfTrue="1">
      <formula>$Q13&gt;=1</formula>
    </cfRule>
  </conditionalFormatting>
  <conditionalFormatting sqref="I7">
    <cfRule type="expression" dxfId="175" priority="1" stopIfTrue="1">
      <formula>$Q7&gt;=1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Q134"/>
  <sheetViews>
    <sheetView workbookViewId="0">
      <selection activeCell="C2" sqref="C2"/>
    </sheetView>
  </sheetViews>
  <sheetFormatPr defaultRowHeight="15" x14ac:dyDescent="0.25"/>
  <cols>
    <col min="1" max="1" width="3.85546875" customWidth="1"/>
    <col min="2" max="2" width="18" customWidth="1"/>
    <col min="3" max="3" width="14.28515625" customWidth="1"/>
    <col min="4" max="4" width="12" style="104" customWidth="1"/>
    <col min="5" max="5" width="10.5703125" style="105" customWidth="1"/>
    <col min="6" max="6" width="6.140625" style="106" hidden="1" customWidth="1"/>
    <col min="7" max="7" width="28.7109375" style="106" customWidth="1"/>
    <col min="8" max="8" width="7.7109375" style="104" customWidth="1"/>
    <col min="9" max="12" width="7.42578125" style="104" hidden="1" customWidth="1"/>
    <col min="13" max="13" width="4.85546875" style="104" hidden="1" customWidth="1"/>
    <col min="14" max="15" width="7.42578125" style="104" customWidth="1"/>
    <col min="16" max="16" width="7.42578125" style="104" hidden="1" customWidth="1"/>
    <col min="17" max="17" width="7.42578125" style="104" customWidth="1"/>
    <col min="257" max="257" width="3.85546875" customWidth="1"/>
    <col min="258" max="258" width="18" customWidth="1"/>
    <col min="259" max="259" width="14.28515625" customWidth="1"/>
    <col min="260" max="260" width="12" customWidth="1"/>
    <col min="261" max="261" width="10.5703125" customWidth="1"/>
    <col min="262" max="262" width="0" hidden="1" customWidth="1"/>
    <col min="263" max="263" width="28.7109375" customWidth="1"/>
    <col min="264" max="264" width="7.7109375" customWidth="1"/>
    <col min="265" max="269" width="0" hidden="1" customWidth="1"/>
    <col min="270" max="271" width="7.42578125" customWidth="1"/>
    <col min="272" max="272" width="0" hidden="1" customWidth="1"/>
    <col min="273" max="273" width="7.42578125" customWidth="1"/>
    <col min="513" max="513" width="3.85546875" customWidth="1"/>
    <col min="514" max="514" width="18" customWidth="1"/>
    <col min="515" max="515" width="14.28515625" customWidth="1"/>
    <col min="516" max="516" width="12" customWidth="1"/>
    <col min="517" max="517" width="10.5703125" customWidth="1"/>
    <col min="518" max="518" width="0" hidden="1" customWidth="1"/>
    <col min="519" max="519" width="28.7109375" customWidth="1"/>
    <col min="520" max="520" width="7.7109375" customWidth="1"/>
    <col min="521" max="525" width="0" hidden="1" customWidth="1"/>
    <col min="526" max="527" width="7.42578125" customWidth="1"/>
    <col min="528" max="528" width="0" hidden="1" customWidth="1"/>
    <col min="529" max="529" width="7.42578125" customWidth="1"/>
    <col min="769" max="769" width="3.85546875" customWidth="1"/>
    <col min="770" max="770" width="18" customWidth="1"/>
    <col min="771" max="771" width="14.28515625" customWidth="1"/>
    <col min="772" max="772" width="12" customWidth="1"/>
    <col min="773" max="773" width="10.5703125" customWidth="1"/>
    <col min="774" max="774" width="0" hidden="1" customWidth="1"/>
    <col min="775" max="775" width="28.7109375" customWidth="1"/>
    <col min="776" max="776" width="7.7109375" customWidth="1"/>
    <col min="777" max="781" width="0" hidden="1" customWidth="1"/>
    <col min="782" max="783" width="7.42578125" customWidth="1"/>
    <col min="784" max="784" width="0" hidden="1" customWidth="1"/>
    <col min="785" max="785" width="7.42578125" customWidth="1"/>
    <col min="1025" max="1025" width="3.85546875" customWidth="1"/>
    <col min="1026" max="1026" width="18" customWidth="1"/>
    <col min="1027" max="1027" width="14.28515625" customWidth="1"/>
    <col min="1028" max="1028" width="12" customWidth="1"/>
    <col min="1029" max="1029" width="10.5703125" customWidth="1"/>
    <col min="1030" max="1030" width="0" hidden="1" customWidth="1"/>
    <col min="1031" max="1031" width="28.7109375" customWidth="1"/>
    <col min="1032" max="1032" width="7.7109375" customWidth="1"/>
    <col min="1033" max="1037" width="0" hidden="1" customWidth="1"/>
    <col min="1038" max="1039" width="7.42578125" customWidth="1"/>
    <col min="1040" max="1040" width="0" hidden="1" customWidth="1"/>
    <col min="1041" max="1041" width="7.42578125" customWidth="1"/>
    <col min="1281" max="1281" width="3.85546875" customWidth="1"/>
    <col min="1282" max="1282" width="18" customWidth="1"/>
    <col min="1283" max="1283" width="14.28515625" customWidth="1"/>
    <col min="1284" max="1284" width="12" customWidth="1"/>
    <col min="1285" max="1285" width="10.5703125" customWidth="1"/>
    <col min="1286" max="1286" width="0" hidden="1" customWidth="1"/>
    <col min="1287" max="1287" width="28.7109375" customWidth="1"/>
    <col min="1288" max="1288" width="7.7109375" customWidth="1"/>
    <col min="1289" max="1293" width="0" hidden="1" customWidth="1"/>
    <col min="1294" max="1295" width="7.42578125" customWidth="1"/>
    <col min="1296" max="1296" width="0" hidden="1" customWidth="1"/>
    <col min="1297" max="1297" width="7.42578125" customWidth="1"/>
    <col min="1537" max="1537" width="3.85546875" customWidth="1"/>
    <col min="1538" max="1538" width="18" customWidth="1"/>
    <col min="1539" max="1539" width="14.28515625" customWidth="1"/>
    <col min="1540" max="1540" width="12" customWidth="1"/>
    <col min="1541" max="1541" width="10.5703125" customWidth="1"/>
    <col min="1542" max="1542" width="0" hidden="1" customWidth="1"/>
    <col min="1543" max="1543" width="28.7109375" customWidth="1"/>
    <col min="1544" max="1544" width="7.7109375" customWidth="1"/>
    <col min="1545" max="1549" width="0" hidden="1" customWidth="1"/>
    <col min="1550" max="1551" width="7.42578125" customWidth="1"/>
    <col min="1552" max="1552" width="0" hidden="1" customWidth="1"/>
    <col min="1553" max="1553" width="7.42578125" customWidth="1"/>
    <col min="1793" max="1793" width="3.85546875" customWidth="1"/>
    <col min="1794" max="1794" width="18" customWidth="1"/>
    <col min="1795" max="1795" width="14.28515625" customWidth="1"/>
    <col min="1796" max="1796" width="12" customWidth="1"/>
    <col min="1797" max="1797" width="10.5703125" customWidth="1"/>
    <col min="1798" max="1798" width="0" hidden="1" customWidth="1"/>
    <col min="1799" max="1799" width="28.7109375" customWidth="1"/>
    <col min="1800" max="1800" width="7.7109375" customWidth="1"/>
    <col min="1801" max="1805" width="0" hidden="1" customWidth="1"/>
    <col min="1806" max="1807" width="7.42578125" customWidth="1"/>
    <col min="1808" max="1808" width="0" hidden="1" customWidth="1"/>
    <col min="1809" max="1809" width="7.42578125" customWidth="1"/>
    <col min="2049" max="2049" width="3.85546875" customWidth="1"/>
    <col min="2050" max="2050" width="18" customWidth="1"/>
    <col min="2051" max="2051" width="14.28515625" customWidth="1"/>
    <col min="2052" max="2052" width="12" customWidth="1"/>
    <col min="2053" max="2053" width="10.5703125" customWidth="1"/>
    <col min="2054" max="2054" width="0" hidden="1" customWidth="1"/>
    <col min="2055" max="2055" width="28.7109375" customWidth="1"/>
    <col min="2056" max="2056" width="7.7109375" customWidth="1"/>
    <col min="2057" max="2061" width="0" hidden="1" customWidth="1"/>
    <col min="2062" max="2063" width="7.42578125" customWidth="1"/>
    <col min="2064" max="2064" width="0" hidden="1" customWidth="1"/>
    <col min="2065" max="2065" width="7.42578125" customWidth="1"/>
    <col min="2305" max="2305" width="3.85546875" customWidth="1"/>
    <col min="2306" max="2306" width="18" customWidth="1"/>
    <col min="2307" max="2307" width="14.28515625" customWidth="1"/>
    <col min="2308" max="2308" width="12" customWidth="1"/>
    <col min="2309" max="2309" width="10.5703125" customWidth="1"/>
    <col min="2310" max="2310" width="0" hidden="1" customWidth="1"/>
    <col min="2311" max="2311" width="28.7109375" customWidth="1"/>
    <col min="2312" max="2312" width="7.7109375" customWidth="1"/>
    <col min="2313" max="2317" width="0" hidden="1" customWidth="1"/>
    <col min="2318" max="2319" width="7.42578125" customWidth="1"/>
    <col min="2320" max="2320" width="0" hidden="1" customWidth="1"/>
    <col min="2321" max="2321" width="7.42578125" customWidth="1"/>
    <col min="2561" max="2561" width="3.85546875" customWidth="1"/>
    <col min="2562" max="2562" width="18" customWidth="1"/>
    <col min="2563" max="2563" width="14.28515625" customWidth="1"/>
    <col min="2564" max="2564" width="12" customWidth="1"/>
    <col min="2565" max="2565" width="10.5703125" customWidth="1"/>
    <col min="2566" max="2566" width="0" hidden="1" customWidth="1"/>
    <col min="2567" max="2567" width="28.7109375" customWidth="1"/>
    <col min="2568" max="2568" width="7.7109375" customWidth="1"/>
    <col min="2569" max="2573" width="0" hidden="1" customWidth="1"/>
    <col min="2574" max="2575" width="7.42578125" customWidth="1"/>
    <col min="2576" max="2576" width="0" hidden="1" customWidth="1"/>
    <col min="2577" max="2577" width="7.42578125" customWidth="1"/>
    <col min="2817" max="2817" width="3.85546875" customWidth="1"/>
    <col min="2818" max="2818" width="18" customWidth="1"/>
    <col min="2819" max="2819" width="14.28515625" customWidth="1"/>
    <col min="2820" max="2820" width="12" customWidth="1"/>
    <col min="2821" max="2821" width="10.5703125" customWidth="1"/>
    <col min="2822" max="2822" width="0" hidden="1" customWidth="1"/>
    <col min="2823" max="2823" width="28.7109375" customWidth="1"/>
    <col min="2824" max="2824" width="7.7109375" customWidth="1"/>
    <col min="2825" max="2829" width="0" hidden="1" customWidth="1"/>
    <col min="2830" max="2831" width="7.42578125" customWidth="1"/>
    <col min="2832" max="2832" width="0" hidden="1" customWidth="1"/>
    <col min="2833" max="2833" width="7.42578125" customWidth="1"/>
    <col min="3073" max="3073" width="3.85546875" customWidth="1"/>
    <col min="3074" max="3074" width="18" customWidth="1"/>
    <col min="3075" max="3075" width="14.28515625" customWidth="1"/>
    <col min="3076" max="3076" width="12" customWidth="1"/>
    <col min="3077" max="3077" width="10.5703125" customWidth="1"/>
    <col min="3078" max="3078" width="0" hidden="1" customWidth="1"/>
    <col min="3079" max="3079" width="28.7109375" customWidth="1"/>
    <col min="3080" max="3080" width="7.7109375" customWidth="1"/>
    <col min="3081" max="3085" width="0" hidden="1" customWidth="1"/>
    <col min="3086" max="3087" width="7.42578125" customWidth="1"/>
    <col min="3088" max="3088" width="0" hidden="1" customWidth="1"/>
    <col min="3089" max="3089" width="7.42578125" customWidth="1"/>
    <col min="3329" max="3329" width="3.85546875" customWidth="1"/>
    <col min="3330" max="3330" width="18" customWidth="1"/>
    <col min="3331" max="3331" width="14.28515625" customWidth="1"/>
    <col min="3332" max="3332" width="12" customWidth="1"/>
    <col min="3333" max="3333" width="10.5703125" customWidth="1"/>
    <col min="3334" max="3334" width="0" hidden="1" customWidth="1"/>
    <col min="3335" max="3335" width="28.7109375" customWidth="1"/>
    <col min="3336" max="3336" width="7.7109375" customWidth="1"/>
    <col min="3337" max="3341" width="0" hidden="1" customWidth="1"/>
    <col min="3342" max="3343" width="7.42578125" customWidth="1"/>
    <col min="3344" max="3344" width="0" hidden="1" customWidth="1"/>
    <col min="3345" max="3345" width="7.42578125" customWidth="1"/>
    <col min="3585" max="3585" width="3.85546875" customWidth="1"/>
    <col min="3586" max="3586" width="18" customWidth="1"/>
    <col min="3587" max="3587" width="14.28515625" customWidth="1"/>
    <col min="3588" max="3588" width="12" customWidth="1"/>
    <col min="3589" max="3589" width="10.5703125" customWidth="1"/>
    <col min="3590" max="3590" width="0" hidden="1" customWidth="1"/>
    <col min="3591" max="3591" width="28.7109375" customWidth="1"/>
    <col min="3592" max="3592" width="7.7109375" customWidth="1"/>
    <col min="3593" max="3597" width="0" hidden="1" customWidth="1"/>
    <col min="3598" max="3599" width="7.42578125" customWidth="1"/>
    <col min="3600" max="3600" width="0" hidden="1" customWidth="1"/>
    <col min="3601" max="3601" width="7.42578125" customWidth="1"/>
    <col min="3841" max="3841" width="3.85546875" customWidth="1"/>
    <col min="3842" max="3842" width="18" customWidth="1"/>
    <col min="3843" max="3843" width="14.28515625" customWidth="1"/>
    <col min="3844" max="3844" width="12" customWidth="1"/>
    <col min="3845" max="3845" width="10.5703125" customWidth="1"/>
    <col min="3846" max="3846" width="0" hidden="1" customWidth="1"/>
    <col min="3847" max="3847" width="28.7109375" customWidth="1"/>
    <col min="3848" max="3848" width="7.7109375" customWidth="1"/>
    <col min="3849" max="3853" width="0" hidden="1" customWidth="1"/>
    <col min="3854" max="3855" width="7.42578125" customWidth="1"/>
    <col min="3856" max="3856" width="0" hidden="1" customWidth="1"/>
    <col min="3857" max="3857" width="7.42578125" customWidth="1"/>
    <col min="4097" max="4097" width="3.85546875" customWidth="1"/>
    <col min="4098" max="4098" width="18" customWidth="1"/>
    <col min="4099" max="4099" width="14.28515625" customWidth="1"/>
    <col min="4100" max="4100" width="12" customWidth="1"/>
    <col min="4101" max="4101" width="10.5703125" customWidth="1"/>
    <col min="4102" max="4102" width="0" hidden="1" customWidth="1"/>
    <col min="4103" max="4103" width="28.7109375" customWidth="1"/>
    <col min="4104" max="4104" width="7.7109375" customWidth="1"/>
    <col min="4105" max="4109" width="0" hidden="1" customWidth="1"/>
    <col min="4110" max="4111" width="7.42578125" customWidth="1"/>
    <col min="4112" max="4112" width="0" hidden="1" customWidth="1"/>
    <col min="4113" max="4113" width="7.42578125" customWidth="1"/>
    <col min="4353" max="4353" width="3.85546875" customWidth="1"/>
    <col min="4354" max="4354" width="18" customWidth="1"/>
    <col min="4355" max="4355" width="14.28515625" customWidth="1"/>
    <col min="4356" max="4356" width="12" customWidth="1"/>
    <col min="4357" max="4357" width="10.5703125" customWidth="1"/>
    <col min="4358" max="4358" width="0" hidden="1" customWidth="1"/>
    <col min="4359" max="4359" width="28.7109375" customWidth="1"/>
    <col min="4360" max="4360" width="7.7109375" customWidth="1"/>
    <col min="4361" max="4365" width="0" hidden="1" customWidth="1"/>
    <col min="4366" max="4367" width="7.42578125" customWidth="1"/>
    <col min="4368" max="4368" width="0" hidden="1" customWidth="1"/>
    <col min="4369" max="4369" width="7.42578125" customWidth="1"/>
    <col min="4609" max="4609" width="3.85546875" customWidth="1"/>
    <col min="4610" max="4610" width="18" customWidth="1"/>
    <col min="4611" max="4611" width="14.28515625" customWidth="1"/>
    <col min="4612" max="4612" width="12" customWidth="1"/>
    <col min="4613" max="4613" width="10.5703125" customWidth="1"/>
    <col min="4614" max="4614" width="0" hidden="1" customWidth="1"/>
    <col min="4615" max="4615" width="28.7109375" customWidth="1"/>
    <col min="4616" max="4616" width="7.7109375" customWidth="1"/>
    <col min="4617" max="4621" width="0" hidden="1" customWidth="1"/>
    <col min="4622" max="4623" width="7.42578125" customWidth="1"/>
    <col min="4624" max="4624" width="0" hidden="1" customWidth="1"/>
    <col min="4625" max="4625" width="7.42578125" customWidth="1"/>
    <col min="4865" max="4865" width="3.85546875" customWidth="1"/>
    <col min="4866" max="4866" width="18" customWidth="1"/>
    <col min="4867" max="4867" width="14.28515625" customWidth="1"/>
    <col min="4868" max="4868" width="12" customWidth="1"/>
    <col min="4869" max="4869" width="10.5703125" customWidth="1"/>
    <col min="4870" max="4870" width="0" hidden="1" customWidth="1"/>
    <col min="4871" max="4871" width="28.7109375" customWidth="1"/>
    <col min="4872" max="4872" width="7.7109375" customWidth="1"/>
    <col min="4873" max="4877" width="0" hidden="1" customWidth="1"/>
    <col min="4878" max="4879" width="7.42578125" customWidth="1"/>
    <col min="4880" max="4880" width="0" hidden="1" customWidth="1"/>
    <col min="4881" max="4881" width="7.42578125" customWidth="1"/>
    <col min="5121" max="5121" width="3.85546875" customWidth="1"/>
    <col min="5122" max="5122" width="18" customWidth="1"/>
    <col min="5123" max="5123" width="14.28515625" customWidth="1"/>
    <col min="5124" max="5124" width="12" customWidth="1"/>
    <col min="5125" max="5125" width="10.5703125" customWidth="1"/>
    <col min="5126" max="5126" width="0" hidden="1" customWidth="1"/>
    <col min="5127" max="5127" width="28.7109375" customWidth="1"/>
    <col min="5128" max="5128" width="7.7109375" customWidth="1"/>
    <col min="5129" max="5133" width="0" hidden="1" customWidth="1"/>
    <col min="5134" max="5135" width="7.42578125" customWidth="1"/>
    <col min="5136" max="5136" width="0" hidden="1" customWidth="1"/>
    <col min="5137" max="5137" width="7.42578125" customWidth="1"/>
    <col min="5377" max="5377" width="3.85546875" customWidth="1"/>
    <col min="5378" max="5378" width="18" customWidth="1"/>
    <col min="5379" max="5379" width="14.28515625" customWidth="1"/>
    <col min="5380" max="5380" width="12" customWidth="1"/>
    <col min="5381" max="5381" width="10.5703125" customWidth="1"/>
    <col min="5382" max="5382" width="0" hidden="1" customWidth="1"/>
    <col min="5383" max="5383" width="28.7109375" customWidth="1"/>
    <col min="5384" max="5384" width="7.7109375" customWidth="1"/>
    <col min="5385" max="5389" width="0" hidden="1" customWidth="1"/>
    <col min="5390" max="5391" width="7.42578125" customWidth="1"/>
    <col min="5392" max="5392" width="0" hidden="1" customWidth="1"/>
    <col min="5393" max="5393" width="7.42578125" customWidth="1"/>
    <col min="5633" max="5633" width="3.85546875" customWidth="1"/>
    <col min="5634" max="5634" width="18" customWidth="1"/>
    <col min="5635" max="5635" width="14.28515625" customWidth="1"/>
    <col min="5636" max="5636" width="12" customWidth="1"/>
    <col min="5637" max="5637" width="10.5703125" customWidth="1"/>
    <col min="5638" max="5638" width="0" hidden="1" customWidth="1"/>
    <col min="5639" max="5639" width="28.7109375" customWidth="1"/>
    <col min="5640" max="5640" width="7.7109375" customWidth="1"/>
    <col min="5641" max="5645" width="0" hidden="1" customWidth="1"/>
    <col min="5646" max="5647" width="7.42578125" customWidth="1"/>
    <col min="5648" max="5648" width="0" hidden="1" customWidth="1"/>
    <col min="5649" max="5649" width="7.42578125" customWidth="1"/>
    <col min="5889" max="5889" width="3.85546875" customWidth="1"/>
    <col min="5890" max="5890" width="18" customWidth="1"/>
    <col min="5891" max="5891" width="14.28515625" customWidth="1"/>
    <col min="5892" max="5892" width="12" customWidth="1"/>
    <col min="5893" max="5893" width="10.5703125" customWidth="1"/>
    <col min="5894" max="5894" width="0" hidden="1" customWidth="1"/>
    <col min="5895" max="5895" width="28.7109375" customWidth="1"/>
    <col min="5896" max="5896" width="7.7109375" customWidth="1"/>
    <col min="5897" max="5901" width="0" hidden="1" customWidth="1"/>
    <col min="5902" max="5903" width="7.42578125" customWidth="1"/>
    <col min="5904" max="5904" width="0" hidden="1" customWidth="1"/>
    <col min="5905" max="5905" width="7.42578125" customWidth="1"/>
    <col min="6145" max="6145" width="3.85546875" customWidth="1"/>
    <col min="6146" max="6146" width="18" customWidth="1"/>
    <col min="6147" max="6147" width="14.28515625" customWidth="1"/>
    <col min="6148" max="6148" width="12" customWidth="1"/>
    <col min="6149" max="6149" width="10.5703125" customWidth="1"/>
    <col min="6150" max="6150" width="0" hidden="1" customWidth="1"/>
    <col min="6151" max="6151" width="28.7109375" customWidth="1"/>
    <col min="6152" max="6152" width="7.7109375" customWidth="1"/>
    <col min="6153" max="6157" width="0" hidden="1" customWidth="1"/>
    <col min="6158" max="6159" width="7.42578125" customWidth="1"/>
    <col min="6160" max="6160" width="0" hidden="1" customWidth="1"/>
    <col min="6161" max="6161" width="7.42578125" customWidth="1"/>
    <col min="6401" max="6401" width="3.85546875" customWidth="1"/>
    <col min="6402" max="6402" width="18" customWidth="1"/>
    <col min="6403" max="6403" width="14.28515625" customWidth="1"/>
    <col min="6404" max="6404" width="12" customWidth="1"/>
    <col min="6405" max="6405" width="10.5703125" customWidth="1"/>
    <col min="6406" max="6406" width="0" hidden="1" customWidth="1"/>
    <col min="6407" max="6407" width="28.7109375" customWidth="1"/>
    <col min="6408" max="6408" width="7.7109375" customWidth="1"/>
    <col min="6409" max="6413" width="0" hidden="1" customWidth="1"/>
    <col min="6414" max="6415" width="7.42578125" customWidth="1"/>
    <col min="6416" max="6416" width="0" hidden="1" customWidth="1"/>
    <col min="6417" max="6417" width="7.42578125" customWidth="1"/>
    <col min="6657" max="6657" width="3.85546875" customWidth="1"/>
    <col min="6658" max="6658" width="18" customWidth="1"/>
    <col min="6659" max="6659" width="14.28515625" customWidth="1"/>
    <col min="6660" max="6660" width="12" customWidth="1"/>
    <col min="6661" max="6661" width="10.5703125" customWidth="1"/>
    <col min="6662" max="6662" width="0" hidden="1" customWidth="1"/>
    <col min="6663" max="6663" width="28.7109375" customWidth="1"/>
    <col min="6664" max="6664" width="7.7109375" customWidth="1"/>
    <col min="6665" max="6669" width="0" hidden="1" customWidth="1"/>
    <col min="6670" max="6671" width="7.42578125" customWidth="1"/>
    <col min="6672" max="6672" width="0" hidden="1" customWidth="1"/>
    <col min="6673" max="6673" width="7.42578125" customWidth="1"/>
    <col min="6913" max="6913" width="3.85546875" customWidth="1"/>
    <col min="6914" max="6914" width="18" customWidth="1"/>
    <col min="6915" max="6915" width="14.28515625" customWidth="1"/>
    <col min="6916" max="6916" width="12" customWidth="1"/>
    <col min="6917" max="6917" width="10.5703125" customWidth="1"/>
    <col min="6918" max="6918" width="0" hidden="1" customWidth="1"/>
    <col min="6919" max="6919" width="28.7109375" customWidth="1"/>
    <col min="6920" max="6920" width="7.7109375" customWidth="1"/>
    <col min="6921" max="6925" width="0" hidden="1" customWidth="1"/>
    <col min="6926" max="6927" width="7.42578125" customWidth="1"/>
    <col min="6928" max="6928" width="0" hidden="1" customWidth="1"/>
    <col min="6929" max="6929" width="7.42578125" customWidth="1"/>
    <col min="7169" max="7169" width="3.85546875" customWidth="1"/>
    <col min="7170" max="7170" width="18" customWidth="1"/>
    <col min="7171" max="7171" width="14.28515625" customWidth="1"/>
    <col min="7172" max="7172" width="12" customWidth="1"/>
    <col min="7173" max="7173" width="10.5703125" customWidth="1"/>
    <col min="7174" max="7174" width="0" hidden="1" customWidth="1"/>
    <col min="7175" max="7175" width="28.7109375" customWidth="1"/>
    <col min="7176" max="7176" width="7.7109375" customWidth="1"/>
    <col min="7177" max="7181" width="0" hidden="1" customWidth="1"/>
    <col min="7182" max="7183" width="7.42578125" customWidth="1"/>
    <col min="7184" max="7184" width="0" hidden="1" customWidth="1"/>
    <col min="7185" max="7185" width="7.42578125" customWidth="1"/>
    <col min="7425" max="7425" width="3.85546875" customWidth="1"/>
    <col min="7426" max="7426" width="18" customWidth="1"/>
    <col min="7427" max="7427" width="14.28515625" customWidth="1"/>
    <col min="7428" max="7428" width="12" customWidth="1"/>
    <col min="7429" max="7429" width="10.5703125" customWidth="1"/>
    <col min="7430" max="7430" width="0" hidden="1" customWidth="1"/>
    <col min="7431" max="7431" width="28.7109375" customWidth="1"/>
    <col min="7432" max="7432" width="7.7109375" customWidth="1"/>
    <col min="7433" max="7437" width="0" hidden="1" customWidth="1"/>
    <col min="7438" max="7439" width="7.42578125" customWidth="1"/>
    <col min="7440" max="7440" width="0" hidden="1" customWidth="1"/>
    <col min="7441" max="7441" width="7.42578125" customWidth="1"/>
    <col min="7681" max="7681" width="3.85546875" customWidth="1"/>
    <col min="7682" max="7682" width="18" customWidth="1"/>
    <col min="7683" max="7683" width="14.28515625" customWidth="1"/>
    <col min="7684" max="7684" width="12" customWidth="1"/>
    <col min="7685" max="7685" width="10.5703125" customWidth="1"/>
    <col min="7686" max="7686" width="0" hidden="1" customWidth="1"/>
    <col min="7687" max="7687" width="28.7109375" customWidth="1"/>
    <col min="7688" max="7688" width="7.7109375" customWidth="1"/>
    <col min="7689" max="7693" width="0" hidden="1" customWidth="1"/>
    <col min="7694" max="7695" width="7.42578125" customWidth="1"/>
    <col min="7696" max="7696" width="0" hidden="1" customWidth="1"/>
    <col min="7697" max="7697" width="7.42578125" customWidth="1"/>
    <col min="7937" max="7937" width="3.85546875" customWidth="1"/>
    <col min="7938" max="7938" width="18" customWidth="1"/>
    <col min="7939" max="7939" width="14.28515625" customWidth="1"/>
    <col min="7940" max="7940" width="12" customWidth="1"/>
    <col min="7941" max="7941" width="10.5703125" customWidth="1"/>
    <col min="7942" max="7942" width="0" hidden="1" customWidth="1"/>
    <col min="7943" max="7943" width="28.7109375" customWidth="1"/>
    <col min="7944" max="7944" width="7.7109375" customWidth="1"/>
    <col min="7945" max="7949" width="0" hidden="1" customWidth="1"/>
    <col min="7950" max="7951" width="7.42578125" customWidth="1"/>
    <col min="7952" max="7952" width="0" hidden="1" customWidth="1"/>
    <col min="7953" max="7953" width="7.42578125" customWidth="1"/>
    <col min="8193" max="8193" width="3.85546875" customWidth="1"/>
    <col min="8194" max="8194" width="18" customWidth="1"/>
    <col min="8195" max="8195" width="14.28515625" customWidth="1"/>
    <col min="8196" max="8196" width="12" customWidth="1"/>
    <col min="8197" max="8197" width="10.5703125" customWidth="1"/>
    <col min="8198" max="8198" width="0" hidden="1" customWidth="1"/>
    <col min="8199" max="8199" width="28.7109375" customWidth="1"/>
    <col min="8200" max="8200" width="7.7109375" customWidth="1"/>
    <col min="8201" max="8205" width="0" hidden="1" customWidth="1"/>
    <col min="8206" max="8207" width="7.42578125" customWidth="1"/>
    <col min="8208" max="8208" width="0" hidden="1" customWidth="1"/>
    <col min="8209" max="8209" width="7.42578125" customWidth="1"/>
    <col min="8449" max="8449" width="3.85546875" customWidth="1"/>
    <col min="8450" max="8450" width="18" customWidth="1"/>
    <col min="8451" max="8451" width="14.28515625" customWidth="1"/>
    <col min="8452" max="8452" width="12" customWidth="1"/>
    <col min="8453" max="8453" width="10.5703125" customWidth="1"/>
    <col min="8454" max="8454" width="0" hidden="1" customWidth="1"/>
    <col min="8455" max="8455" width="28.7109375" customWidth="1"/>
    <col min="8456" max="8456" width="7.7109375" customWidth="1"/>
    <col min="8457" max="8461" width="0" hidden="1" customWidth="1"/>
    <col min="8462" max="8463" width="7.42578125" customWidth="1"/>
    <col min="8464" max="8464" width="0" hidden="1" customWidth="1"/>
    <col min="8465" max="8465" width="7.42578125" customWidth="1"/>
    <col min="8705" max="8705" width="3.85546875" customWidth="1"/>
    <col min="8706" max="8706" width="18" customWidth="1"/>
    <col min="8707" max="8707" width="14.28515625" customWidth="1"/>
    <col min="8708" max="8708" width="12" customWidth="1"/>
    <col min="8709" max="8709" width="10.5703125" customWidth="1"/>
    <col min="8710" max="8710" width="0" hidden="1" customWidth="1"/>
    <col min="8711" max="8711" width="28.7109375" customWidth="1"/>
    <col min="8712" max="8712" width="7.7109375" customWidth="1"/>
    <col min="8713" max="8717" width="0" hidden="1" customWidth="1"/>
    <col min="8718" max="8719" width="7.42578125" customWidth="1"/>
    <col min="8720" max="8720" width="0" hidden="1" customWidth="1"/>
    <col min="8721" max="8721" width="7.42578125" customWidth="1"/>
    <col min="8961" max="8961" width="3.85546875" customWidth="1"/>
    <col min="8962" max="8962" width="18" customWidth="1"/>
    <col min="8963" max="8963" width="14.28515625" customWidth="1"/>
    <col min="8964" max="8964" width="12" customWidth="1"/>
    <col min="8965" max="8965" width="10.5703125" customWidth="1"/>
    <col min="8966" max="8966" width="0" hidden="1" customWidth="1"/>
    <col min="8967" max="8967" width="28.7109375" customWidth="1"/>
    <col min="8968" max="8968" width="7.7109375" customWidth="1"/>
    <col min="8969" max="8973" width="0" hidden="1" customWidth="1"/>
    <col min="8974" max="8975" width="7.42578125" customWidth="1"/>
    <col min="8976" max="8976" width="0" hidden="1" customWidth="1"/>
    <col min="8977" max="8977" width="7.42578125" customWidth="1"/>
    <col min="9217" max="9217" width="3.85546875" customWidth="1"/>
    <col min="9218" max="9218" width="18" customWidth="1"/>
    <col min="9219" max="9219" width="14.28515625" customWidth="1"/>
    <col min="9220" max="9220" width="12" customWidth="1"/>
    <col min="9221" max="9221" width="10.5703125" customWidth="1"/>
    <col min="9222" max="9222" width="0" hidden="1" customWidth="1"/>
    <col min="9223" max="9223" width="28.7109375" customWidth="1"/>
    <col min="9224" max="9224" width="7.7109375" customWidth="1"/>
    <col min="9225" max="9229" width="0" hidden="1" customWidth="1"/>
    <col min="9230" max="9231" width="7.42578125" customWidth="1"/>
    <col min="9232" max="9232" width="0" hidden="1" customWidth="1"/>
    <col min="9233" max="9233" width="7.42578125" customWidth="1"/>
    <col min="9473" max="9473" width="3.85546875" customWidth="1"/>
    <col min="9474" max="9474" width="18" customWidth="1"/>
    <col min="9475" max="9475" width="14.28515625" customWidth="1"/>
    <col min="9476" max="9476" width="12" customWidth="1"/>
    <col min="9477" max="9477" width="10.5703125" customWidth="1"/>
    <col min="9478" max="9478" width="0" hidden="1" customWidth="1"/>
    <col min="9479" max="9479" width="28.7109375" customWidth="1"/>
    <col min="9480" max="9480" width="7.7109375" customWidth="1"/>
    <col min="9481" max="9485" width="0" hidden="1" customWidth="1"/>
    <col min="9486" max="9487" width="7.42578125" customWidth="1"/>
    <col min="9488" max="9488" width="0" hidden="1" customWidth="1"/>
    <col min="9489" max="9489" width="7.42578125" customWidth="1"/>
    <col min="9729" max="9729" width="3.85546875" customWidth="1"/>
    <col min="9730" max="9730" width="18" customWidth="1"/>
    <col min="9731" max="9731" width="14.28515625" customWidth="1"/>
    <col min="9732" max="9732" width="12" customWidth="1"/>
    <col min="9733" max="9733" width="10.5703125" customWidth="1"/>
    <col min="9734" max="9734" width="0" hidden="1" customWidth="1"/>
    <col min="9735" max="9735" width="28.7109375" customWidth="1"/>
    <col min="9736" max="9736" width="7.7109375" customWidth="1"/>
    <col min="9737" max="9741" width="0" hidden="1" customWidth="1"/>
    <col min="9742" max="9743" width="7.42578125" customWidth="1"/>
    <col min="9744" max="9744" width="0" hidden="1" customWidth="1"/>
    <col min="9745" max="9745" width="7.42578125" customWidth="1"/>
    <col min="9985" max="9985" width="3.85546875" customWidth="1"/>
    <col min="9986" max="9986" width="18" customWidth="1"/>
    <col min="9987" max="9987" width="14.28515625" customWidth="1"/>
    <col min="9988" max="9988" width="12" customWidth="1"/>
    <col min="9989" max="9989" width="10.5703125" customWidth="1"/>
    <col min="9990" max="9990" width="0" hidden="1" customWidth="1"/>
    <col min="9991" max="9991" width="28.7109375" customWidth="1"/>
    <col min="9992" max="9992" width="7.7109375" customWidth="1"/>
    <col min="9993" max="9997" width="0" hidden="1" customWidth="1"/>
    <col min="9998" max="9999" width="7.42578125" customWidth="1"/>
    <col min="10000" max="10000" width="0" hidden="1" customWidth="1"/>
    <col min="10001" max="10001" width="7.42578125" customWidth="1"/>
    <col min="10241" max="10241" width="3.85546875" customWidth="1"/>
    <col min="10242" max="10242" width="18" customWidth="1"/>
    <col min="10243" max="10243" width="14.28515625" customWidth="1"/>
    <col min="10244" max="10244" width="12" customWidth="1"/>
    <col min="10245" max="10245" width="10.5703125" customWidth="1"/>
    <col min="10246" max="10246" width="0" hidden="1" customWidth="1"/>
    <col min="10247" max="10247" width="28.7109375" customWidth="1"/>
    <col min="10248" max="10248" width="7.7109375" customWidth="1"/>
    <col min="10249" max="10253" width="0" hidden="1" customWidth="1"/>
    <col min="10254" max="10255" width="7.42578125" customWidth="1"/>
    <col min="10256" max="10256" width="0" hidden="1" customWidth="1"/>
    <col min="10257" max="10257" width="7.42578125" customWidth="1"/>
    <col min="10497" max="10497" width="3.85546875" customWidth="1"/>
    <col min="10498" max="10498" width="18" customWidth="1"/>
    <col min="10499" max="10499" width="14.28515625" customWidth="1"/>
    <col min="10500" max="10500" width="12" customWidth="1"/>
    <col min="10501" max="10501" width="10.5703125" customWidth="1"/>
    <col min="10502" max="10502" width="0" hidden="1" customWidth="1"/>
    <col min="10503" max="10503" width="28.7109375" customWidth="1"/>
    <col min="10504" max="10504" width="7.7109375" customWidth="1"/>
    <col min="10505" max="10509" width="0" hidden="1" customWidth="1"/>
    <col min="10510" max="10511" width="7.42578125" customWidth="1"/>
    <col min="10512" max="10512" width="0" hidden="1" customWidth="1"/>
    <col min="10513" max="10513" width="7.42578125" customWidth="1"/>
    <col min="10753" max="10753" width="3.85546875" customWidth="1"/>
    <col min="10754" max="10754" width="18" customWidth="1"/>
    <col min="10755" max="10755" width="14.28515625" customWidth="1"/>
    <col min="10756" max="10756" width="12" customWidth="1"/>
    <col min="10757" max="10757" width="10.5703125" customWidth="1"/>
    <col min="10758" max="10758" width="0" hidden="1" customWidth="1"/>
    <col min="10759" max="10759" width="28.7109375" customWidth="1"/>
    <col min="10760" max="10760" width="7.7109375" customWidth="1"/>
    <col min="10761" max="10765" width="0" hidden="1" customWidth="1"/>
    <col min="10766" max="10767" width="7.42578125" customWidth="1"/>
    <col min="10768" max="10768" width="0" hidden="1" customWidth="1"/>
    <col min="10769" max="10769" width="7.42578125" customWidth="1"/>
    <col min="11009" max="11009" width="3.85546875" customWidth="1"/>
    <col min="11010" max="11010" width="18" customWidth="1"/>
    <col min="11011" max="11011" width="14.28515625" customWidth="1"/>
    <col min="11012" max="11012" width="12" customWidth="1"/>
    <col min="11013" max="11013" width="10.5703125" customWidth="1"/>
    <col min="11014" max="11014" width="0" hidden="1" customWidth="1"/>
    <col min="11015" max="11015" width="28.7109375" customWidth="1"/>
    <col min="11016" max="11016" width="7.7109375" customWidth="1"/>
    <col min="11017" max="11021" width="0" hidden="1" customWidth="1"/>
    <col min="11022" max="11023" width="7.42578125" customWidth="1"/>
    <col min="11024" max="11024" width="0" hidden="1" customWidth="1"/>
    <col min="11025" max="11025" width="7.42578125" customWidth="1"/>
    <col min="11265" max="11265" width="3.85546875" customWidth="1"/>
    <col min="11266" max="11266" width="18" customWidth="1"/>
    <col min="11267" max="11267" width="14.28515625" customWidth="1"/>
    <col min="11268" max="11268" width="12" customWidth="1"/>
    <col min="11269" max="11269" width="10.5703125" customWidth="1"/>
    <col min="11270" max="11270" width="0" hidden="1" customWidth="1"/>
    <col min="11271" max="11271" width="28.7109375" customWidth="1"/>
    <col min="11272" max="11272" width="7.7109375" customWidth="1"/>
    <col min="11273" max="11277" width="0" hidden="1" customWidth="1"/>
    <col min="11278" max="11279" width="7.42578125" customWidth="1"/>
    <col min="11280" max="11280" width="0" hidden="1" customWidth="1"/>
    <col min="11281" max="11281" width="7.42578125" customWidth="1"/>
    <col min="11521" max="11521" width="3.85546875" customWidth="1"/>
    <col min="11522" max="11522" width="18" customWidth="1"/>
    <col min="11523" max="11523" width="14.28515625" customWidth="1"/>
    <col min="11524" max="11524" width="12" customWidth="1"/>
    <col min="11525" max="11525" width="10.5703125" customWidth="1"/>
    <col min="11526" max="11526" width="0" hidden="1" customWidth="1"/>
    <col min="11527" max="11527" width="28.7109375" customWidth="1"/>
    <col min="11528" max="11528" width="7.7109375" customWidth="1"/>
    <col min="11529" max="11533" width="0" hidden="1" customWidth="1"/>
    <col min="11534" max="11535" width="7.42578125" customWidth="1"/>
    <col min="11536" max="11536" width="0" hidden="1" customWidth="1"/>
    <col min="11537" max="11537" width="7.42578125" customWidth="1"/>
    <col min="11777" max="11777" width="3.85546875" customWidth="1"/>
    <col min="11778" max="11778" width="18" customWidth="1"/>
    <col min="11779" max="11779" width="14.28515625" customWidth="1"/>
    <col min="11780" max="11780" width="12" customWidth="1"/>
    <col min="11781" max="11781" width="10.5703125" customWidth="1"/>
    <col min="11782" max="11782" width="0" hidden="1" customWidth="1"/>
    <col min="11783" max="11783" width="28.7109375" customWidth="1"/>
    <col min="11784" max="11784" width="7.7109375" customWidth="1"/>
    <col min="11785" max="11789" width="0" hidden="1" customWidth="1"/>
    <col min="11790" max="11791" width="7.42578125" customWidth="1"/>
    <col min="11792" max="11792" width="0" hidden="1" customWidth="1"/>
    <col min="11793" max="11793" width="7.42578125" customWidth="1"/>
    <col min="12033" max="12033" width="3.85546875" customWidth="1"/>
    <col min="12034" max="12034" width="18" customWidth="1"/>
    <col min="12035" max="12035" width="14.28515625" customWidth="1"/>
    <col min="12036" max="12036" width="12" customWidth="1"/>
    <col min="12037" max="12037" width="10.5703125" customWidth="1"/>
    <col min="12038" max="12038" width="0" hidden="1" customWidth="1"/>
    <col min="12039" max="12039" width="28.7109375" customWidth="1"/>
    <col min="12040" max="12040" width="7.7109375" customWidth="1"/>
    <col min="12041" max="12045" width="0" hidden="1" customWidth="1"/>
    <col min="12046" max="12047" width="7.42578125" customWidth="1"/>
    <col min="12048" max="12048" width="0" hidden="1" customWidth="1"/>
    <col min="12049" max="12049" width="7.42578125" customWidth="1"/>
    <col min="12289" max="12289" width="3.85546875" customWidth="1"/>
    <col min="12290" max="12290" width="18" customWidth="1"/>
    <col min="12291" max="12291" width="14.28515625" customWidth="1"/>
    <col min="12292" max="12292" width="12" customWidth="1"/>
    <col min="12293" max="12293" width="10.5703125" customWidth="1"/>
    <col min="12294" max="12294" width="0" hidden="1" customWidth="1"/>
    <col min="12295" max="12295" width="28.7109375" customWidth="1"/>
    <col min="12296" max="12296" width="7.7109375" customWidth="1"/>
    <col min="12297" max="12301" width="0" hidden="1" customWidth="1"/>
    <col min="12302" max="12303" width="7.42578125" customWidth="1"/>
    <col min="12304" max="12304" width="0" hidden="1" customWidth="1"/>
    <col min="12305" max="12305" width="7.42578125" customWidth="1"/>
    <col min="12545" max="12545" width="3.85546875" customWidth="1"/>
    <col min="12546" max="12546" width="18" customWidth="1"/>
    <col min="12547" max="12547" width="14.28515625" customWidth="1"/>
    <col min="12548" max="12548" width="12" customWidth="1"/>
    <col min="12549" max="12549" width="10.5703125" customWidth="1"/>
    <col min="12550" max="12550" width="0" hidden="1" customWidth="1"/>
    <col min="12551" max="12551" width="28.7109375" customWidth="1"/>
    <col min="12552" max="12552" width="7.7109375" customWidth="1"/>
    <col min="12553" max="12557" width="0" hidden="1" customWidth="1"/>
    <col min="12558" max="12559" width="7.42578125" customWidth="1"/>
    <col min="12560" max="12560" width="0" hidden="1" customWidth="1"/>
    <col min="12561" max="12561" width="7.42578125" customWidth="1"/>
    <col min="12801" max="12801" width="3.85546875" customWidth="1"/>
    <col min="12802" max="12802" width="18" customWidth="1"/>
    <col min="12803" max="12803" width="14.28515625" customWidth="1"/>
    <col min="12804" max="12804" width="12" customWidth="1"/>
    <col min="12805" max="12805" width="10.5703125" customWidth="1"/>
    <col min="12806" max="12806" width="0" hidden="1" customWidth="1"/>
    <col min="12807" max="12807" width="28.7109375" customWidth="1"/>
    <col min="12808" max="12808" width="7.7109375" customWidth="1"/>
    <col min="12809" max="12813" width="0" hidden="1" customWidth="1"/>
    <col min="12814" max="12815" width="7.42578125" customWidth="1"/>
    <col min="12816" max="12816" width="0" hidden="1" customWidth="1"/>
    <col min="12817" max="12817" width="7.42578125" customWidth="1"/>
    <col min="13057" max="13057" width="3.85546875" customWidth="1"/>
    <col min="13058" max="13058" width="18" customWidth="1"/>
    <col min="13059" max="13059" width="14.28515625" customWidth="1"/>
    <col min="13060" max="13060" width="12" customWidth="1"/>
    <col min="13061" max="13061" width="10.5703125" customWidth="1"/>
    <col min="13062" max="13062" width="0" hidden="1" customWidth="1"/>
    <col min="13063" max="13063" width="28.7109375" customWidth="1"/>
    <col min="13064" max="13064" width="7.7109375" customWidth="1"/>
    <col min="13065" max="13069" width="0" hidden="1" customWidth="1"/>
    <col min="13070" max="13071" width="7.42578125" customWidth="1"/>
    <col min="13072" max="13072" width="0" hidden="1" customWidth="1"/>
    <col min="13073" max="13073" width="7.42578125" customWidth="1"/>
    <col min="13313" max="13313" width="3.85546875" customWidth="1"/>
    <col min="13314" max="13314" width="18" customWidth="1"/>
    <col min="13315" max="13315" width="14.28515625" customWidth="1"/>
    <col min="13316" max="13316" width="12" customWidth="1"/>
    <col min="13317" max="13317" width="10.5703125" customWidth="1"/>
    <col min="13318" max="13318" width="0" hidden="1" customWidth="1"/>
    <col min="13319" max="13319" width="28.7109375" customWidth="1"/>
    <col min="13320" max="13320" width="7.7109375" customWidth="1"/>
    <col min="13321" max="13325" width="0" hidden="1" customWidth="1"/>
    <col min="13326" max="13327" width="7.42578125" customWidth="1"/>
    <col min="13328" max="13328" width="0" hidden="1" customWidth="1"/>
    <col min="13329" max="13329" width="7.42578125" customWidth="1"/>
    <col min="13569" max="13569" width="3.85546875" customWidth="1"/>
    <col min="13570" max="13570" width="18" customWidth="1"/>
    <col min="13571" max="13571" width="14.28515625" customWidth="1"/>
    <col min="13572" max="13572" width="12" customWidth="1"/>
    <col min="13573" max="13573" width="10.5703125" customWidth="1"/>
    <col min="13574" max="13574" width="0" hidden="1" customWidth="1"/>
    <col min="13575" max="13575" width="28.7109375" customWidth="1"/>
    <col min="13576" max="13576" width="7.7109375" customWidth="1"/>
    <col min="13577" max="13581" width="0" hidden="1" customWidth="1"/>
    <col min="13582" max="13583" width="7.42578125" customWidth="1"/>
    <col min="13584" max="13584" width="0" hidden="1" customWidth="1"/>
    <col min="13585" max="13585" width="7.42578125" customWidth="1"/>
    <col min="13825" max="13825" width="3.85546875" customWidth="1"/>
    <col min="13826" max="13826" width="18" customWidth="1"/>
    <col min="13827" max="13827" width="14.28515625" customWidth="1"/>
    <col min="13828" max="13828" width="12" customWidth="1"/>
    <col min="13829" max="13829" width="10.5703125" customWidth="1"/>
    <col min="13830" max="13830" width="0" hidden="1" customWidth="1"/>
    <col min="13831" max="13831" width="28.7109375" customWidth="1"/>
    <col min="13832" max="13832" width="7.7109375" customWidth="1"/>
    <col min="13833" max="13837" width="0" hidden="1" customWidth="1"/>
    <col min="13838" max="13839" width="7.42578125" customWidth="1"/>
    <col min="13840" max="13840" width="0" hidden="1" customWidth="1"/>
    <col min="13841" max="13841" width="7.42578125" customWidth="1"/>
    <col min="14081" max="14081" width="3.85546875" customWidth="1"/>
    <col min="14082" max="14082" width="18" customWidth="1"/>
    <col min="14083" max="14083" width="14.28515625" customWidth="1"/>
    <col min="14084" max="14084" width="12" customWidth="1"/>
    <col min="14085" max="14085" width="10.5703125" customWidth="1"/>
    <col min="14086" max="14086" width="0" hidden="1" customWidth="1"/>
    <col min="14087" max="14087" width="28.7109375" customWidth="1"/>
    <col min="14088" max="14088" width="7.7109375" customWidth="1"/>
    <col min="14089" max="14093" width="0" hidden="1" customWidth="1"/>
    <col min="14094" max="14095" width="7.42578125" customWidth="1"/>
    <col min="14096" max="14096" width="0" hidden="1" customWidth="1"/>
    <col min="14097" max="14097" width="7.42578125" customWidth="1"/>
    <col min="14337" max="14337" width="3.85546875" customWidth="1"/>
    <col min="14338" max="14338" width="18" customWidth="1"/>
    <col min="14339" max="14339" width="14.28515625" customWidth="1"/>
    <col min="14340" max="14340" width="12" customWidth="1"/>
    <col min="14341" max="14341" width="10.5703125" customWidth="1"/>
    <col min="14342" max="14342" width="0" hidden="1" customWidth="1"/>
    <col min="14343" max="14343" width="28.7109375" customWidth="1"/>
    <col min="14344" max="14344" width="7.7109375" customWidth="1"/>
    <col min="14345" max="14349" width="0" hidden="1" customWidth="1"/>
    <col min="14350" max="14351" width="7.42578125" customWidth="1"/>
    <col min="14352" max="14352" width="0" hidden="1" customWidth="1"/>
    <col min="14353" max="14353" width="7.42578125" customWidth="1"/>
    <col min="14593" max="14593" width="3.85546875" customWidth="1"/>
    <col min="14594" max="14594" width="18" customWidth="1"/>
    <col min="14595" max="14595" width="14.28515625" customWidth="1"/>
    <col min="14596" max="14596" width="12" customWidth="1"/>
    <col min="14597" max="14597" width="10.5703125" customWidth="1"/>
    <col min="14598" max="14598" width="0" hidden="1" customWidth="1"/>
    <col min="14599" max="14599" width="28.7109375" customWidth="1"/>
    <col min="14600" max="14600" width="7.7109375" customWidth="1"/>
    <col min="14601" max="14605" width="0" hidden="1" customWidth="1"/>
    <col min="14606" max="14607" width="7.42578125" customWidth="1"/>
    <col min="14608" max="14608" width="0" hidden="1" customWidth="1"/>
    <col min="14609" max="14609" width="7.42578125" customWidth="1"/>
    <col min="14849" max="14849" width="3.85546875" customWidth="1"/>
    <col min="14850" max="14850" width="18" customWidth="1"/>
    <col min="14851" max="14851" width="14.28515625" customWidth="1"/>
    <col min="14852" max="14852" width="12" customWidth="1"/>
    <col min="14853" max="14853" width="10.5703125" customWidth="1"/>
    <col min="14854" max="14854" width="0" hidden="1" customWidth="1"/>
    <col min="14855" max="14855" width="28.7109375" customWidth="1"/>
    <col min="14856" max="14856" width="7.7109375" customWidth="1"/>
    <col min="14857" max="14861" width="0" hidden="1" customWidth="1"/>
    <col min="14862" max="14863" width="7.42578125" customWidth="1"/>
    <col min="14864" max="14864" width="0" hidden="1" customWidth="1"/>
    <col min="14865" max="14865" width="7.42578125" customWidth="1"/>
    <col min="15105" max="15105" width="3.85546875" customWidth="1"/>
    <col min="15106" max="15106" width="18" customWidth="1"/>
    <col min="15107" max="15107" width="14.28515625" customWidth="1"/>
    <col min="15108" max="15108" width="12" customWidth="1"/>
    <col min="15109" max="15109" width="10.5703125" customWidth="1"/>
    <col min="15110" max="15110" width="0" hidden="1" customWidth="1"/>
    <col min="15111" max="15111" width="28.7109375" customWidth="1"/>
    <col min="15112" max="15112" width="7.7109375" customWidth="1"/>
    <col min="15113" max="15117" width="0" hidden="1" customWidth="1"/>
    <col min="15118" max="15119" width="7.42578125" customWidth="1"/>
    <col min="15120" max="15120" width="0" hidden="1" customWidth="1"/>
    <col min="15121" max="15121" width="7.42578125" customWidth="1"/>
    <col min="15361" max="15361" width="3.85546875" customWidth="1"/>
    <col min="15362" max="15362" width="18" customWidth="1"/>
    <col min="15363" max="15363" width="14.28515625" customWidth="1"/>
    <col min="15364" max="15364" width="12" customWidth="1"/>
    <col min="15365" max="15365" width="10.5703125" customWidth="1"/>
    <col min="15366" max="15366" width="0" hidden="1" customWidth="1"/>
    <col min="15367" max="15367" width="28.7109375" customWidth="1"/>
    <col min="15368" max="15368" width="7.7109375" customWidth="1"/>
    <col min="15369" max="15373" width="0" hidden="1" customWidth="1"/>
    <col min="15374" max="15375" width="7.42578125" customWidth="1"/>
    <col min="15376" max="15376" width="0" hidden="1" customWidth="1"/>
    <col min="15377" max="15377" width="7.42578125" customWidth="1"/>
    <col min="15617" max="15617" width="3.85546875" customWidth="1"/>
    <col min="15618" max="15618" width="18" customWidth="1"/>
    <col min="15619" max="15619" width="14.28515625" customWidth="1"/>
    <col min="15620" max="15620" width="12" customWidth="1"/>
    <col min="15621" max="15621" width="10.5703125" customWidth="1"/>
    <col min="15622" max="15622" width="0" hidden="1" customWidth="1"/>
    <col min="15623" max="15623" width="28.7109375" customWidth="1"/>
    <col min="15624" max="15624" width="7.7109375" customWidth="1"/>
    <col min="15625" max="15629" width="0" hidden="1" customWidth="1"/>
    <col min="15630" max="15631" width="7.42578125" customWidth="1"/>
    <col min="15632" max="15632" width="0" hidden="1" customWidth="1"/>
    <col min="15633" max="15633" width="7.42578125" customWidth="1"/>
    <col min="15873" max="15873" width="3.85546875" customWidth="1"/>
    <col min="15874" max="15874" width="18" customWidth="1"/>
    <col min="15875" max="15875" width="14.28515625" customWidth="1"/>
    <col min="15876" max="15876" width="12" customWidth="1"/>
    <col min="15877" max="15877" width="10.5703125" customWidth="1"/>
    <col min="15878" max="15878" width="0" hidden="1" customWidth="1"/>
    <col min="15879" max="15879" width="28.7109375" customWidth="1"/>
    <col min="15880" max="15880" width="7.7109375" customWidth="1"/>
    <col min="15881" max="15885" width="0" hidden="1" customWidth="1"/>
    <col min="15886" max="15887" width="7.42578125" customWidth="1"/>
    <col min="15888" max="15888" width="0" hidden="1" customWidth="1"/>
    <col min="15889" max="15889" width="7.42578125" customWidth="1"/>
    <col min="16129" max="16129" width="3.85546875" customWidth="1"/>
    <col min="16130" max="16130" width="18" customWidth="1"/>
    <col min="16131" max="16131" width="14.28515625" customWidth="1"/>
    <col min="16132" max="16132" width="12" customWidth="1"/>
    <col min="16133" max="16133" width="10.5703125" customWidth="1"/>
    <col min="16134" max="16134" width="0" hidden="1" customWidth="1"/>
    <col min="16135" max="16135" width="28.7109375" customWidth="1"/>
    <col min="16136" max="16136" width="7.7109375" customWidth="1"/>
    <col min="16137" max="16141" width="0" hidden="1" customWidth="1"/>
    <col min="16142" max="16143" width="7.42578125" customWidth="1"/>
    <col min="16144" max="16144" width="0" hidden="1" customWidth="1"/>
    <col min="16145" max="16145" width="7.42578125" customWidth="1"/>
  </cols>
  <sheetData>
    <row r="1" spans="1:17" ht="26.25" x14ac:dyDescent="0.35">
      <c r="A1" s="34"/>
      <c r="B1" s="34" t="str">
        <f>[2]Altalanos!$A$6</f>
        <v>Sz-Sz-B vármegyei Diákolimpia kijátszandó táblák</v>
      </c>
      <c r="C1" s="35"/>
      <c r="D1" s="35"/>
      <c r="E1" s="36"/>
      <c r="F1" s="37"/>
      <c r="G1" s="38"/>
      <c r="H1" s="39"/>
      <c r="I1" s="40"/>
      <c r="J1" s="40"/>
      <c r="K1" s="41"/>
      <c r="L1" s="41"/>
      <c r="M1" s="41"/>
      <c r="N1" s="41"/>
      <c r="O1" s="41"/>
      <c r="P1" s="41"/>
      <c r="Q1" s="42"/>
    </row>
    <row r="2" spans="1:17" ht="15.75" thickBot="1" x14ac:dyDescent="0.3">
      <c r="B2" s="43" t="s">
        <v>21</v>
      </c>
      <c r="C2" s="259" t="s">
        <v>262</v>
      </c>
      <c r="D2" s="38"/>
      <c r="E2" s="37" t="s">
        <v>22</v>
      </c>
      <c r="F2" s="44"/>
      <c r="G2" s="44"/>
      <c r="H2" s="45"/>
      <c r="I2" s="45"/>
      <c r="J2" s="40"/>
      <c r="K2" s="40"/>
      <c r="L2" s="40"/>
      <c r="M2" s="40"/>
      <c r="N2" s="46"/>
      <c r="O2" s="47"/>
      <c r="P2" s="47"/>
      <c r="Q2" s="46"/>
    </row>
    <row r="3" spans="1:17" s="6" customFormat="1" ht="15.75" thickBot="1" x14ac:dyDescent="0.3">
      <c r="A3" s="48" t="s">
        <v>23</v>
      </c>
      <c r="B3" s="49"/>
      <c r="C3" s="49"/>
      <c r="D3" s="49"/>
      <c r="E3" s="49"/>
      <c r="F3" s="49"/>
      <c r="G3" s="49"/>
      <c r="H3" s="49"/>
      <c r="I3" s="50"/>
      <c r="J3" s="51"/>
      <c r="K3" s="52"/>
      <c r="L3" s="52"/>
      <c r="M3" s="52"/>
      <c r="N3" s="53" t="s">
        <v>24</v>
      </c>
      <c r="O3" s="54"/>
      <c r="P3" s="55"/>
      <c r="Q3" s="56"/>
    </row>
    <row r="4" spans="1:17" s="6" customFormat="1" x14ac:dyDescent="0.25">
      <c r="A4" s="57" t="s">
        <v>25</v>
      </c>
      <c r="B4" s="57"/>
      <c r="C4" s="58" t="s">
        <v>10</v>
      </c>
      <c r="D4" s="57" t="s">
        <v>26</v>
      </c>
      <c r="E4" s="59"/>
      <c r="G4" s="60"/>
      <c r="H4" s="61" t="s">
        <v>27</v>
      </c>
      <c r="I4" s="62"/>
      <c r="J4" s="63"/>
      <c r="K4" s="64"/>
      <c r="L4" s="64"/>
      <c r="M4" s="64"/>
      <c r="N4" s="63"/>
      <c r="O4" s="65"/>
      <c r="P4" s="65"/>
      <c r="Q4" s="66"/>
    </row>
    <row r="5" spans="1:17" s="6" customFormat="1" ht="15.75" thickBot="1" x14ac:dyDescent="0.3">
      <c r="A5" s="67">
        <f>[1]Altalanos!$A$10</f>
        <v>45776</v>
      </c>
      <c r="B5" s="67">
        <v>46133</v>
      </c>
      <c r="C5" s="68" t="str">
        <f>[1]Altalanos!$C$10</f>
        <v>Nyíregyháza</v>
      </c>
      <c r="D5" s="69" t="str">
        <f>[1]Altalanos!$D$10</f>
        <v xml:space="preserve">  </v>
      </c>
      <c r="E5" s="69"/>
      <c r="F5" s="69"/>
      <c r="G5" s="69"/>
      <c r="H5" s="70" t="s">
        <v>14</v>
      </c>
      <c r="I5" s="71"/>
      <c r="J5" s="72"/>
      <c r="K5" s="73"/>
      <c r="L5" s="73"/>
      <c r="M5" s="73"/>
      <c r="N5" s="72"/>
      <c r="O5" s="69"/>
      <c r="P5" s="69"/>
      <c r="Q5" s="74"/>
    </row>
    <row r="6" spans="1:17" ht="30" customHeight="1" thickBot="1" x14ac:dyDescent="0.3">
      <c r="A6" s="75" t="s">
        <v>28</v>
      </c>
      <c r="B6" s="232" t="s">
        <v>92</v>
      </c>
      <c r="C6" s="233" t="s">
        <v>93</v>
      </c>
      <c r="D6" s="76" t="s">
        <v>30</v>
      </c>
      <c r="E6" s="77" t="s">
        <v>31</v>
      </c>
      <c r="F6" s="77" t="s">
        <v>32</v>
      </c>
      <c r="G6" s="77" t="s">
        <v>33</v>
      </c>
      <c r="H6" s="78" t="s">
        <v>34</v>
      </c>
      <c r="I6" s="79"/>
      <c r="J6" s="80" t="s">
        <v>35</v>
      </c>
      <c r="K6" s="81" t="s">
        <v>36</v>
      </c>
      <c r="L6" s="82" t="s">
        <v>37</v>
      </c>
      <c r="M6" s="83" t="s">
        <v>38</v>
      </c>
      <c r="N6" s="84" t="s">
        <v>39</v>
      </c>
      <c r="O6" s="85" t="s">
        <v>40</v>
      </c>
      <c r="P6" s="86" t="s">
        <v>41</v>
      </c>
      <c r="Q6" s="77" t="s">
        <v>42</v>
      </c>
    </row>
    <row r="7" spans="1:17" s="98" customFormat="1" ht="18.95" customHeight="1" x14ac:dyDescent="0.25">
      <c r="A7" s="87">
        <v>1</v>
      </c>
      <c r="B7" s="219" t="s">
        <v>215</v>
      </c>
      <c r="C7" s="296" t="s">
        <v>262</v>
      </c>
      <c r="D7" s="219" t="s">
        <v>122</v>
      </c>
      <c r="E7" s="220"/>
      <c r="F7" s="221"/>
      <c r="G7" s="221"/>
      <c r="H7" s="91"/>
      <c r="I7" s="91"/>
      <c r="J7" s="92"/>
      <c r="K7" s="93"/>
      <c r="L7" s="94"/>
      <c r="M7" s="93"/>
      <c r="N7" s="95"/>
      <c r="O7" s="91"/>
      <c r="P7" s="96"/>
      <c r="Q7" s="97"/>
    </row>
    <row r="8" spans="1:17" s="98" customFormat="1" ht="18.95" customHeight="1" x14ac:dyDescent="0.25">
      <c r="A8" s="87">
        <v>2</v>
      </c>
      <c r="B8" s="223" t="s">
        <v>216</v>
      </c>
      <c r="C8" s="297" t="s">
        <v>262</v>
      </c>
      <c r="D8" s="223" t="s">
        <v>121</v>
      </c>
      <c r="E8" s="224"/>
      <c r="F8" s="225"/>
      <c r="G8" s="95"/>
      <c r="H8" s="91"/>
      <c r="I8" s="91"/>
      <c r="J8" s="92"/>
      <c r="K8" s="93"/>
      <c r="L8" s="94"/>
      <c r="M8" s="93"/>
      <c r="N8" s="95"/>
      <c r="O8" s="91"/>
      <c r="P8" s="96"/>
      <c r="Q8" s="97"/>
    </row>
    <row r="9" spans="1:17" s="98" customFormat="1" ht="18.95" customHeight="1" x14ac:dyDescent="0.25">
      <c r="A9" s="87">
        <v>3</v>
      </c>
      <c r="B9" s="223"/>
      <c r="C9" s="297"/>
      <c r="D9" s="223"/>
      <c r="E9" s="224"/>
      <c r="F9" s="225"/>
      <c r="G9" s="95"/>
      <c r="H9" s="91"/>
      <c r="I9" s="91"/>
      <c r="J9" s="92"/>
      <c r="K9" s="93"/>
      <c r="L9" s="94"/>
      <c r="M9" s="93"/>
      <c r="N9" s="95"/>
      <c r="O9" s="91"/>
      <c r="P9" s="99"/>
      <c r="Q9" s="100"/>
    </row>
    <row r="10" spans="1:17" s="98" customFormat="1" ht="18.95" customHeight="1" x14ac:dyDescent="0.25">
      <c r="A10" s="87">
        <v>4</v>
      </c>
      <c r="B10" s="223"/>
      <c r="C10" s="297"/>
      <c r="D10" s="223"/>
      <c r="E10" s="224"/>
      <c r="F10" s="225"/>
      <c r="G10" s="95"/>
      <c r="H10" s="91"/>
      <c r="I10" s="91"/>
      <c r="J10" s="92"/>
      <c r="K10" s="93"/>
      <c r="L10" s="94"/>
      <c r="M10" s="93"/>
      <c r="N10" s="95"/>
      <c r="O10" s="91"/>
      <c r="P10" s="102"/>
      <c r="Q10" s="103"/>
    </row>
    <row r="11" spans="1:17" s="98" customFormat="1" ht="18.95" customHeight="1" x14ac:dyDescent="0.25">
      <c r="A11" s="87">
        <v>5</v>
      </c>
      <c r="B11" s="223"/>
      <c r="C11" s="297"/>
      <c r="D11" s="223"/>
      <c r="E11" s="224"/>
      <c r="F11" s="225"/>
      <c r="G11" s="95"/>
      <c r="H11" s="91"/>
      <c r="I11" s="91"/>
      <c r="J11" s="92"/>
      <c r="K11" s="93"/>
      <c r="L11" s="94"/>
      <c r="M11" s="93"/>
      <c r="N11" s="95"/>
      <c r="O11" s="91"/>
      <c r="P11" s="102"/>
      <c r="Q11" s="103"/>
    </row>
    <row r="12" spans="1:17" s="98" customFormat="1" ht="18.95" customHeight="1" x14ac:dyDescent="0.25">
      <c r="A12"/>
      <c r="B12"/>
      <c r="C12"/>
      <c r="D12" s="104"/>
      <c r="E12" s="105"/>
      <c r="F12" s="106"/>
      <c r="G12" s="106"/>
      <c r="H12" s="104"/>
      <c r="I12" s="104"/>
      <c r="J12" s="104"/>
      <c r="K12" s="104"/>
      <c r="L12" s="104"/>
      <c r="M12" s="104"/>
      <c r="N12" s="104"/>
      <c r="O12" s="104"/>
      <c r="P12" s="104"/>
      <c r="Q12" s="104"/>
    </row>
    <row r="13" spans="1:17" s="98" customFormat="1" ht="18.95" customHeight="1" x14ac:dyDescent="0.25">
      <c r="A13"/>
      <c r="B13"/>
      <c r="C13"/>
      <c r="D13" s="104"/>
      <c r="E13" s="105"/>
      <c r="F13" s="106"/>
      <c r="G13" s="106"/>
      <c r="H13" s="104"/>
      <c r="I13" s="104"/>
      <c r="J13" s="104"/>
      <c r="K13" s="104"/>
      <c r="L13" s="104"/>
      <c r="M13" s="104"/>
      <c r="N13" s="104"/>
      <c r="O13" s="104"/>
      <c r="P13" s="104"/>
      <c r="Q13" s="104"/>
    </row>
    <row r="14" spans="1:17" s="98" customFormat="1" ht="18.95" customHeight="1" x14ac:dyDescent="0.25">
      <c r="A14"/>
      <c r="B14"/>
      <c r="C14"/>
      <c r="D14" s="104"/>
      <c r="E14" s="105"/>
      <c r="F14" s="106"/>
      <c r="G14" s="106"/>
      <c r="H14" s="104"/>
      <c r="I14" s="104"/>
      <c r="J14" s="104"/>
      <c r="K14" s="104"/>
      <c r="L14" s="104"/>
      <c r="M14" s="104"/>
      <c r="N14" s="104"/>
      <c r="O14" s="104"/>
      <c r="P14" s="104"/>
      <c r="Q14" s="104"/>
    </row>
    <row r="15" spans="1:17" s="98" customFormat="1" ht="18.95" customHeight="1" x14ac:dyDescent="0.25">
      <c r="A15"/>
      <c r="B15"/>
      <c r="C15"/>
      <c r="D15" s="104"/>
      <c r="E15" s="105"/>
      <c r="F15" s="106"/>
      <c r="G15" s="106"/>
      <c r="H15" s="104"/>
      <c r="I15" s="104"/>
      <c r="J15" s="104"/>
      <c r="K15" s="104"/>
      <c r="L15" s="104"/>
      <c r="M15" s="104"/>
      <c r="N15" s="104"/>
      <c r="O15" s="104"/>
      <c r="P15" s="104"/>
      <c r="Q15" s="104"/>
    </row>
    <row r="16" spans="1:17" s="98" customFormat="1" ht="18.95" customHeight="1" x14ac:dyDescent="0.25">
      <c r="A16"/>
      <c r="B16"/>
      <c r="C16"/>
      <c r="D16" s="104"/>
      <c r="E16" s="105"/>
      <c r="F16" s="106"/>
      <c r="G16" s="106"/>
      <c r="H16" s="104"/>
      <c r="I16" s="104"/>
      <c r="J16" s="104"/>
      <c r="K16" s="104"/>
      <c r="L16" s="104"/>
      <c r="M16" s="104"/>
      <c r="N16" s="104"/>
      <c r="O16" s="104"/>
      <c r="P16" s="104"/>
      <c r="Q16" s="104"/>
    </row>
    <row r="17" spans="1:17" s="98" customFormat="1" ht="18.95" customHeight="1" x14ac:dyDescent="0.25">
      <c r="A17"/>
      <c r="B17"/>
      <c r="C17"/>
      <c r="D17" s="104"/>
      <c r="E17" s="105"/>
      <c r="F17" s="106"/>
      <c r="G17" s="106"/>
      <c r="H17" s="104"/>
      <c r="I17" s="104"/>
      <c r="J17" s="104"/>
      <c r="K17" s="104"/>
      <c r="L17" s="104"/>
      <c r="M17" s="104"/>
      <c r="N17" s="104"/>
      <c r="O17" s="104"/>
      <c r="P17" s="104"/>
      <c r="Q17" s="104"/>
    </row>
    <row r="18" spans="1:17" s="98" customFormat="1" ht="18.95" customHeight="1" x14ac:dyDescent="0.25">
      <c r="A18"/>
      <c r="B18"/>
      <c r="C18"/>
      <c r="D18" s="104"/>
      <c r="E18" s="105"/>
      <c r="F18" s="106"/>
      <c r="G18" s="106"/>
      <c r="H18" s="104"/>
      <c r="I18" s="104"/>
      <c r="J18" s="104"/>
      <c r="K18" s="104"/>
      <c r="L18" s="104"/>
      <c r="M18" s="104"/>
      <c r="N18" s="104"/>
      <c r="O18" s="104"/>
      <c r="P18" s="104"/>
      <c r="Q18" s="104"/>
    </row>
    <row r="19" spans="1:17" s="98" customFormat="1" ht="18.95" customHeight="1" x14ac:dyDescent="0.25">
      <c r="A19"/>
      <c r="B19"/>
      <c r="C19"/>
      <c r="D19" s="104"/>
      <c r="E19" s="105"/>
      <c r="F19" s="106"/>
      <c r="G19" s="106"/>
      <c r="H19" s="104"/>
      <c r="I19" s="104"/>
      <c r="J19" s="104"/>
      <c r="K19" s="104"/>
      <c r="L19" s="104"/>
      <c r="M19" s="104"/>
      <c r="N19" s="104"/>
      <c r="O19" s="104"/>
      <c r="P19" s="104"/>
      <c r="Q19" s="104"/>
    </row>
    <row r="20" spans="1:17" s="98" customFormat="1" ht="18.95" customHeight="1" x14ac:dyDescent="0.25">
      <c r="A20"/>
      <c r="B20"/>
      <c r="C20"/>
      <c r="D20" s="104"/>
      <c r="E20" s="105"/>
      <c r="F20" s="106"/>
      <c r="G20" s="106"/>
      <c r="H20" s="104"/>
      <c r="I20" s="104"/>
      <c r="J20" s="104"/>
      <c r="K20" s="104"/>
      <c r="L20" s="104"/>
      <c r="M20" s="104"/>
      <c r="N20" s="104"/>
      <c r="O20" s="104"/>
      <c r="P20" s="104"/>
      <c r="Q20" s="104"/>
    </row>
    <row r="21" spans="1:17" s="98" customFormat="1" ht="18.95" customHeight="1" x14ac:dyDescent="0.25">
      <c r="A21"/>
      <c r="B21"/>
      <c r="C21"/>
      <c r="D21" s="104"/>
      <c r="E21" s="105"/>
      <c r="F21" s="106"/>
      <c r="G21" s="106"/>
      <c r="H21" s="104"/>
      <c r="I21" s="104"/>
      <c r="J21" s="104"/>
      <c r="K21" s="104"/>
      <c r="L21" s="104"/>
      <c r="M21" s="104"/>
      <c r="N21" s="104"/>
      <c r="O21" s="104"/>
      <c r="P21" s="104"/>
      <c r="Q21" s="104"/>
    </row>
    <row r="22" spans="1:17" s="98" customFormat="1" ht="18.95" customHeight="1" x14ac:dyDescent="0.25">
      <c r="A22"/>
      <c r="B22"/>
      <c r="C22"/>
      <c r="D22" s="104"/>
      <c r="E22" s="105"/>
      <c r="F22" s="106"/>
      <c r="G22" s="106"/>
      <c r="H22" s="104"/>
      <c r="I22" s="104"/>
      <c r="J22" s="104"/>
      <c r="K22" s="104"/>
      <c r="L22" s="104"/>
      <c r="M22" s="104"/>
      <c r="N22" s="104"/>
      <c r="O22" s="104"/>
      <c r="P22" s="104"/>
      <c r="Q22" s="104"/>
    </row>
    <row r="23" spans="1:17" s="98" customFormat="1" ht="18.95" customHeight="1" x14ac:dyDescent="0.25">
      <c r="A23"/>
      <c r="B23"/>
      <c r="C23"/>
      <c r="D23" s="104"/>
      <c r="E23" s="105"/>
      <c r="F23" s="106"/>
      <c r="G23" s="106"/>
      <c r="H23" s="104"/>
      <c r="I23" s="104"/>
      <c r="J23" s="104"/>
      <c r="K23" s="104"/>
      <c r="L23" s="104"/>
      <c r="M23" s="104"/>
      <c r="N23" s="104"/>
      <c r="O23" s="104"/>
      <c r="P23" s="104"/>
      <c r="Q23" s="104"/>
    </row>
    <row r="24" spans="1:17" s="98" customFormat="1" ht="18.95" customHeight="1" x14ac:dyDescent="0.25">
      <c r="A24"/>
      <c r="B24"/>
      <c r="C24"/>
      <c r="D24" s="104"/>
      <c r="E24" s="105"/>
      <c r="F24" s="106"/>
      <c r="G24" s="106"/>
      <c r="H24" s="104"/>
      <c r="I24" s="104"/>
      <c r="J24" s="104"/>
      <c r="K24" s="104"/>
      <c r="L24" s="104"/>
      <c r="M24" s="104"/>
      <c r="N24" s="104"/>
      <c r="O24" s="104"/>
      <c r="P24" s="104"/>
      <c r="Q24" s="104"/>
    </row>
    <row r="25" spans="1:17" s="98" customFormat="1" ht="18.95" customHeight="1" x14ac:dyDescent="0.25">
      <c r="A25"/>
      <c r="B25"/>
      <c r="C25"/>
      <c r="D25" s="104"/>
      <c r="E25" s="105"/>
      <c r="F25" s="106"/>
      <c r="G25" s="106"/>
      <c r="H25" s="104"/>
      <c r="I25" s="104"/>
      <c r="J25" s="104"/>
      <c r="K25" s="104"/>
      <c r="L25" s="104"/>
      <c r="M25" s="104"/>
      <c r="N25" s="104"/>
      <c r="O25" s="104"/>
      <c r="P25" s="104"/>
      <c r="Q25" s="104"/>
    </row>
    <row r="26" spans="1:17" s="98" customFormat="1" ht="18.95" customHeight="1" x14ac:dyDescent="0.25">
      <c r="A26"/>
      <c r="B26"/>
      <c r="C26"/>
      <c r="D26" s="104"/>
      <c r="E26" s="105"/>
      <c r="F26" s="106"/>
      <c r="G26" s="106"/>
      <c r="H26" s="104"/>
      <c r="I26" s="104"/>
      <c r="J26" s="104"/>
      <c r="K26" s="104"/>
      <c r="L26" s="104"/>
      <c r="M26" s="104"/>
      <c r="N26" s="104"/>
      <c r="O26" s="104"/>
      <c r="P26" s="104"/>
      <c r="Q26" s="104"/>
    </row>
    <row r="27" spans="1:17" s="98" customFormat="1" ht="18.95" customHeight="1" x14ac:dyDescent="0.25">
      <c r="A27"/>
      <c r="B27"/>
      <c r="C27"/>
      <c r="D27" s="104"/>
      <c r="E27" s="105"/>
      <c r="F27" s="106"/>
      <c r="G27" s="106"/>
      <c r="H27" s="104"/>
      <c r="I27" s="104"/>
      <c r="J27" s="104"/>
      <c r="K27" s="104"/>
      <c r="L27" s="104"/>
      <c r="M27" s="104"/>
      <c r="N27" s="104"/>
      <c r="O27" s="104"/>
      <c r="P27" s="104"/>
      <c r="Q27" s="104"/>
    </row>
    <row r="28" spans="1:17" s="98" customFormat="1" ht="18.95" customHeight="1" x14ac:dyDescent="0.25">
      <c r="A28"/>
      <c r="B28"/>
      <c r="C28"/>
      <c r="D28" s="104"/>
      <c r="E28" s="105"/>
      <c r="F28" s="106"/>
      <c r="G28" s="106"/>
      <c r="H28" s="104"/>
      <c r="I28" s="104"/>
      <c r="J28" s="104"/>
      <c r="K28" s="104"/>
      <c r="L28" s="104"/>
      <c r="M28" s="104"/>
      <c r="N28" s="104"/>
      <c r="O28" s="104"/>
      <c r="P28" s="104"/>
      <c r="Q28" s="104"/>
    </row>
    <row r="29" spans="1:17" s="98" customFormat="1" ht="18.95" customHeight="1" x14ac:dyDescent="0.25">
      <c r="A29"/>
      <c r="B29"/>
      <c r="C29"/>
      <c r="D29" s="104"/>
      <c r="E29" s="105"/>
      <c r="F29" s="106"/>
      <c r="G29" s="106"/>
      <c r="H29" s="104"/>
      <c r="I29" s="104"/>
      <c r="J29" s="104"/>
      <c r="K29" s="104"/>
      <c r="L29" s="104"/>
      <c r="M29" s="104"/>
      <c r="N29" s="104"/>
      <c r="O29" s="104"/>
      <c r="P29" s="104"/>
      <c r="Q29" s="104"/>
    </row>
    <row r="30" spans="1:17" s="98" customFormat="1" ht="18.95" customHeight="1" x14ac:dyDescent="0.25">
      <c r="A30"/>
      <c r="B30"/>
      <c r="C30"/>
      <c r="D30" s="104"/>
      <c r="E30" s="105"/>
      <c r="F30" s="106"/>
      <c r="G30" s="106"/>
      <c r="H30" s="104"/>
      <c r="I30" s="104"/>
      <c r="J30" s="104"/>
      <c r="K30" s="104"/>
      <c r="L30" s="104"/>
      <c r="M30" s="104"/>
      <c r="N30" s="104"/>
      <c r="O30" s="104"/>
      <c r="P30" s="104"/>
      <c r="Q30" s="104"/>
    </row>
    <row r="31" spans="1:17" s="98" customFormat="1" ht="18.95" customHeight="1" x14ac:dyDescent="0.25">
      <c r="A31"/>
      <c r="B31"/>
      <c r="C31"/>
      <c r="D31" s="104"/>
      <c r="E31" s="105"/>
      <c r="F31" s="106"/>
      <c r="G31" s="106"/>
      <c r="H31" s="104"/>
      <c r="I31" s="104"/>
      <c r="J31" s="104"/>
      <c r="K31" s="104"/>
      <c r="L31" s="104"/>
      <c r="M31" s="104"/>
      <c r="N31" s="104"/>
      <c r="O31" s="104"/>
      <c r="P31" s="104"/>
      <c r="Q31" s="104"/>
    </row>
    <row r="32" spans="1:17" s="98" customFormat="1" ht="18.95" customHeight="1" x14ac:dyDescent="0.25">
      <c r="A32"/>
      <c r="B32"/>
      <c r="C32"/>
      <c r="D32" s="104"/>
      <c r="E32" s="105"/>
      <c r="F32" s="106"/>
      <c r="G32" s="106"/>
      <c r="H32" s="104"/>
      <c r="I32" s="104"/>
      <c r="J32" s="104"/>
      <c r="K32" s="104"/>
      <c r="L32" s="104"/>
      <c r="M32" s="104"/>
      <c r="N32" s="104"/>
      <c r="O32" s="104"/>
      <c r="P32" s="104"/>
      <c r="Q32" s="104"/>
    </row>
    <row r="33" spans="1:17" s="98" customFormat="1" ht="18.95" customHeight="1" x14ac:dyDescent="0.25">
      <c r="A33"/>
      <c r="B33"/>
      <c r="C33"/>
      <c r="D33" s="104"/>
      <c r="E33" s="105"/>
      <c r="F33" s="106"/>
      <c r="G33" s="106"/>
      <c r="H33" s="104"/>
      <c r="I33" s="104"/>
      <c r="J33" s="104"/>
      <c r="K33" s="104"/>
      <c r="L33" s="104"/>
      <c r="M33" s="104"/>
      <c r="N33" s="104"/>
      <c r="O33" s="104"/>
      <c r="P33" s="104"/>
      <c r="Q33" s="104"/>
    </row>
    <row r="34" spans="1:17" s="98" customFormat="1" ht="18.95" customHeight="1" x14ac:dyDescent="0.25">
      <c r="A34"/>
      <c r="B34"/>
      <c r="C34"/>
      <c r="D34" s="104"/>
      <c r="E34" s="105"/>
      <c r="F34" s="106"/>
      <c r="G34" s="106"/>
      <c r="H34" s="104"/>
      <c r="I34" s="104"/>
      <c r="J34" s="104"/>
      <c r="K34" s="104"/>
      <c r="L34" s="104"/>
      <c r="M34" s="104"/>
      <c r="N34" s="104"/>
      <c r="O34" s="104"/>
      <c r="P34" s="104"/>
      <c r="Q34" s="104"/>
    </row>
    <row r="35" spans="1:17" s="98" customFormat="1" ht="18.95" customHeight="1" x14ac:dyDescent="0.25">
      <c r="A35"/>
      <c r="B35"/>
      <c r="C35"/>
      <c r="D35" s="104"/>
      <c r="E35" s="105"/>
      <c r="F35" s="106"/>
      <c r="G35" s="106"/>
      <c r="H35" s="104"/>
      <c r="I35" s="104"/>
      <c r="J35" s="104"/>
      <c r="K35" s="104"/>
      <c r="L35" s="104"/>
      <c r="M35" s="104"/>
      <c r="N35" s="104"/>
      <c r="O35" s="104"/>
      <c r="P35" s="104"/>
      <c r="Q35" s="104"/>
    </row>
    <row r="36" spans="1:17" s="98" customFormat="1" ht="18.95" customHeight="1" x14ac:dyDescent="0.25">
      <c r="A36"/>
      <c r="B36"/>
      <c r="C36"/>
      <c r="D36" s="104"/>
      <c r="E36" s="105"/>
      <c r="F36" s="106"/>
      <c r="G36" s="106"/>
      <c r="H36" s="104"/>
      <c r="I36" s="104"/>
      <c r="J36" s="104"/>
      <c r="K36" s="104"/>
      <c r="L36" s="104"/>
      <c r="M36" s="104"/>
      <c r="N36" s="104"/>
      <c r="O36" s="104"/>
      <c r="P36" s="104"/>
      <c r="Q36" s="104"/>
    </row>
    <row r="37" spans="1:17" s="98" customFormat="1" ht="18.95" customHeight="1" x14ac:dyDescent="0.25">
      <c r="A37"/>
      <c r="B37"/>
      <c r="C37"/>
      <c r="D37" s="104"/>
      <c r="E37" s="105"/>
      <c r="F37" s="106"/>
      <c r="G37" s="106"/>
      <c r="H37" s="104"/>
      <c r="I37" s="104"/>
      <c r="J37" s="104"/>
      <c r="K37" s="104"/>
      <c r="L37" s="104"/>
      <c r="M37" s="104"/>
      <c r="N37" s="104"/>
      <c r="O37" s="104"/>
      <c r="P37" s="104"/>
      <c r="Q37" s="104"/>
    </row>
    <row r="38" spans="1:17" s="98" customFormat="1" ht="18.95" customHeight="1" x14ac:dyDescent="0.25">
      <c r="A38"/>
      <c r="B38"/>
      <c r="C38"/>
      <c r="D38" s="104"/>
      <c r="E38" s="105"/>
      <c r="F38" s="106"/>
      <c r="G38" s="106"/>
      <c r="H38" s="104"/>
      <c r="I38" s="104"/>
      <c r="J38" s="104"/>
      <c r="K38" s="104"/>
      <c r="L38" s="104"/>
      <c r="M38" s="104"/>
      <c r="N38" s="104"/>
      <c r="O38" s="104"/>
      <c r="P38" s="104"/>
      <c r="Q38" s="104"/>
    </row>
    <row r="39" spans="1:17" s="98" customFormat="1" ht="18.95" customHeight="1" x14ac:dyDescent="0.25">
      <c r="A39"/>
      <c r="B39"/>
      <c r="C39"/>
      <c r="D39" s="104"/>
      <c r="E39" s="105"/>
      <c r="F39" s="106"/>
      <c r="G39" s="106"/>
      <c r="H39" s="104"/>
      <c r="I39" s="104"/>
      <c r="J39" s="104"/>
      <c r="K39" s="104"/>
      <c r="L39" s="104"/>
      <c r="M39" s="104"/>
      <c r="N39" s="104"/>
      <c r="O39" s="104"/>
      <c r="P39" s="104"/>
      <c r="Q39" s="104"/>
    </row>
    <row r="40" spans="1:17" s="98" customFormat="1" ht="18.95" customHeight="1" x14ac:dyDescent="0.25">
      <c r="A40"/>
      <c r="B40"/>
      <c r="C40"/>
      <c r="D40" s="104"/>
      <c r="E40" s="105"/>
      <c r="F40" s="106"/>
      <c r="G40" s="106"/>
      <c r="H40" s="104"/>
      <c r="I40" s="104"/>
      <c r="J40" s="104"/>
      <c r="K40" s="104"/>
      <c r="L40" s="104"/>
      <c r="M40" s="104"/>
      <c r="N40" s="104"/>
      <c r="O40" s="104"/>
      <c r="P40" s="104"/>
      <c r="Q40" s="104"/>
    </row>
    <row r="41" spans="1:17" s="98" customFormat="1" ht="18.95" customHeight="1" x14ac:dyDescent="0.25">
      <c r="A41"/>
      <c r="B41"/>
      <c r="C41"/>
      <c r="D41" s="104"/>
      <c r="E41" s="105"/>
      <c r="F41" s="106"/>
      <c r="G41" s="106"/>
      <c r="H41" s="104"/>
      <c r="I41" s="104"/>
      <c r="J41" s="104"/>
      <c r="K41" s="104"/>
      <c r="L41" s="104"/>
      <c r="M41" s="104"/>
      <c r="N41" s="104"/>
      <c r="O41" s="104"/>
      <c r="P41" s="104"/>
      <c r="Q41" s="104"/>
    </row>
    <row r="42" spans="1:17" s="98" customFormat="1" ht="18.95" customHeight="1" x14ac:dyDescent="0.25">
      <c r="A42"/>
      <c r="B42"/>
      <c r="C42"/>
      <c r="D42" s="104"/>
      <c r="E42" s="105"/>
      <c r="F42" s="106"/>
      <c r="G42" s="106"/>
      <c r="H42" s="104"/>
      <c r="I42" s="104"/>
      <c r="J42" s="104"/>
      <c r="K42" s="104"/>
      <c r="L42" s="104"/>
      <c r="M42" s="104"/>
      <c r="N42" s="104"/>
      <c r="O42" s="104"/>
      <c r="P42" s="104"/>
      <c r="Q42" s="104"/>
    </row>
    <row r="43" spans="1:17" s="98" customFormat="1" ht="18.95" customHeight="1" x14ac:dyDescent="0.25">
      <c r="A43"/>
      <c r="B43"/>
      <c r="C43"/>
      <c r="D43" s="104"/>
      <c r="E43" s="105"/>
      <c r="F43" s="106"/>
      <c r="G43" s="106"/>
      <c r="H43" s="104"/>
      <c r="I43" s="104"/>
      <c r="J43" s="104"/>
      <c r="K43" s="104"/>
      <c r="L43" s="104"/>
      <c r="M43" s="104"/>
      <c r="N43" s="104"/>
      <c r="O43" s="104"/>
      <c r="P43" s="104"/>
      <c r="Q43" s="104"/>
    </row>
    <row r="44" spans="1:17" s="98" customFormat="1" ht="18.95" customHeight="1" x14ac:dyDescent="0.25">
      <c r="A44"/>
      <c r="B44"/>
      <c r="C44"/>
      <c r="D44" s="104"/>
      <c r="E44" s="105"/>
      <c r="F44" s="106"/>
      <c r="G44" s="106"/>
      <c r="H44" s="104"/>
      <c r="I44" s="104"/>
      <c r="J44" s="104"/>
      <c r="K44" s="104"/>
      <c r="L44" s="104"/>
      <c r="M44" s="104"/>
      <c r="N44" s="104"/>
      <c r="O44" s="104"/>
      <c r="P44" s="104"/>
      <c r="Q44" s="104"/>
    </row>
    <row r="45" spans="1:17" s="98" customFormat="1" ht="18.95" customHeight="1" x14ac:dyDescent="0.25">
      <c r="A45"/>
      <c r="B45"/>
      <c r="C45"/>
      <c r="D45" s="104"/>
      <c r="E45" s="105"/>
      <c r="F45" s="106"/>
      <c r="G45" s="106"/>
      <c r="H45" s="104"/>
      <c r="I45" s="104"/>
      <c r="J45" s="104"/>
      <c r="K45" s="104"/>
      <c r="L45" s="104"/>
      <c r="M45" s="104"/>
      <c r="N45" s="104"/>
      <c r="O45" s="104"/>
      <c r="P45" s="104"/>
      <c r="Q45" s="104"/>
    </row>
    <row r="46" spans="1:17" s="98" customFormat="1" ht="18.95" customHeight="1" x14ac:dyDescent="0.25">
      <c r="A46"/>
      <c r="B46"/>
      <c r="C46"/>
      <c r="D46" s="104"/>
      <c r="E46" s="105"/>
      <c r="F46" s="106"/>
      <c r="G46" s="106"/>
      <c r="H46" s="104"/>
      <c r="I46" s="104"/>
      <c r="J46" s="104"/>
      <c r="K46" s="104"/>
      <c r="L46" s="104"/>
      <c r="M46" s="104"/>
      <c r="N46" s="104"/>
      <c r="O46" s="104"/>
      <c r="P46" s="104"/>
      <c r="Q46" s="104"/>
    </row>
    <row r="47" spans="1:17" s="98" customFormat="1" ht="18.95" customHeight="1" x14ac:dyDescent="0.25">
      <c r="A47"/>
      <c r="B47"/>
      <c r="C47"/>
      <c r="D47" s="104"/>
      <c r="E47" s="105"/>
      <c r="F47" s="106"/>
      <c r="G47" s="106"/>
      <c r="H47" s="104"/>
      <c r="I47" s="104"/>
      <c r="J47" s="104"/>
      <c r="K47" s="104"/>
      <c r="L47" s="104"/>
      <c r="M47" s="104"/>
      <c r="N47" s="104"/>
      <c r="O47" s="104"/>
      <c r="P47" s="104"/>
      <c r="Q47" s="104"/>
    </row>
    <row r="48" spans="1:17" s="98" customFormat="1" ht="18.95" customHeight="1" x14ac:dyDescent="0.25">
      <c r="A48"/>
      <c r="B48"/>
      <c r="C48"/>
      <c r="D48" s="104"/>
      <c r="E48" s="105"/>
      <c r="F48" s="106"/>
      <c r="G48" s="106"/>
      <c r="H48" s="104"/>
      <c r="I48" s="104"/>
      <c r="J48" s="104"/>
      <c r="K48" s="104"/>
      <c r="L48" s="104"/>
      <c r="M48" s="104"/>
      <c r="N48" s="104"/>
      <c r="O48" s="104"/>
      <c r="P48" s="104"/>
      <c r="Q48" s="104"/>
    </row>
    <row r="49" spans="1:17" s="98" customFormat="1" ht="18.95" customHeight="1" x14ac:dyDescent="0.25">
      <c r="A49"/>
      <c r="B49"/>
      <c r="C49"/>
      <c r="D49" s="104"/>
      <c r="E49" s="105"/>
      <c r="F49" s="106"/>
      <c r="G49" s="106"/>
      <c r="H49" s="104"/>
      <c r="I49" s="104"/>
      <c r="J49" s="104"/>
      <c r="K49" s="104"/>
      <c r="L49" s="104"/>
      <c r="M49" s="104"/>
      <c r="N49" s="104"/>
      <c r="O49" s="104"/>
      <c r="P49" s="104"/>
      <c r="Q49" s="104"/>
    </row>
    <row r="50" spans="1:17" s="98" customFormat="1" ht="18.95" customHeight="1" x14ac:dyDescent="0.25">
      <c r="A50"/>
      <c r="B50"/>
      <c r="C50"/>
      <c r="D50" s="104"/>
      <c r="E50" s="105"/>
      <c r="F50" s="106"/>
      <c r="G50" s="106"/>
      <c r="H50" s="104"/>
      <c r="I50" s="104"/>
      <c r="J50" s="104"/>
      <c r="K50" s="104"/>
      <c r="L50" s="104"/>
      <c r="M50" s="104"/>
      <c r="N50" s="104"/>
      <c r="O50" s="104"/>
      <c r="P50" s="104"/>
      <c r="Q50" s="104"/>
    </row>
    <row r="51" spans="1:17" s="98" customFormat="1" ht="18.95" customHeight="1" x14ac:dyDescent="0.25">
      <c r="A51"/>
      <c r="B51"/>
      <c r="C51"/>
      <c r="D51" s="104"/>
      <c r="E51" s="105"/>
      <c r="F51" s="106"/>
      <c r="G51" s="106"/>
      <c r="H51" s="104"/>
      <c r="I51" s="104"/>
      <c r="J51" s="104"/>
      <c r="K51" s="104"/>
      <c r="L51" s="104"/>
      <c r="M51" s="104"/>
      <c r="N51" s="104"/>
      <c r="O51" s="104"/>
      <c r="P51" s="104"/>
      <c r="Q51" s="104"/>
    </row>
    <row r="52" spans="1:17" s="98" customFormat="1" ht="18.95" customHeight="1" x14ac:dyDescent="0.25">
      <c r="A52"/>
      <c r="B52"/>
      <c r="C52"/>
      <c r="D52" s="104"/>
      <c r="E52" s="105"/>
      <c r="F52" s="106"/>
      <c r="G52" s="106"/>
      <c r="H52" s="104"/>
      <c r="I52" s="104"/>
      <c r="J52" s="104"/>
      <c r="K52" s="104"/>
      <c r="L52" s="104"/>
      <c r="M52" s="104"/>
      <c r="N52" s="104"/>
      <c r="O52" s="104"/>
      <c r="P52" s="104"/>
      <c r="Q52" s="104"/>
    </row>
    <row r="53" spans="1:17" s="98" customFormat="1" ht="18.95" customHeight="1" x14ac:dyDescent="0.25">
      <c r="A53"/>
      <c r="B53"/>
      <c r="C53"/>
      <c r="D53" s="104"/>
      <c r="E53" s="105"/>
      <c r="F53" s="106"/>
      <c r="G53" s="106"/>
      <c r="H53" s="104"/>
      <c r="I53" s="104"/>
      <c r="J53" s="104"/>
      <c r="K53" s="104"/>
      <c r="L53" s="104"/>
      <c r="M53" s="104"/>
      <c r="N53" s="104"/>
      <c r="O53" s="104"/>
      <c r="P53" s="104"/>
      <c r="Q53" s="104"/>
    </row>
    <row r="54" spans="1:17" s="98" customFormat="1" ht="18.95" customHeight="1" x14ac:dyDescent="0.25">
      <c r="A54"/>
      <c r="B54"/>
      <c r="C54"/>
      <c r="D54" s="104"/>
      <c r="E54" s="105"/>
      <c r="F54" s="106"/>
      <c r="G54" s="106"/>
      <c r="H54" s="104"/>
      <c r="I54" s="104"/>
      <c r="J54" s="104"/>
      <c r="K54" s="104"/>
      <c r="L54" s="104"/>
      <c r="M54" s="104"/>
      <c r="N54" s="104"/>
      <c r="O54" s="104"/>
      <c r="P54" s="104"/>
      <c r="Q54" s="104"/>
    </row>
    <row r="55" spans="1:17" s="98" customFormat="1" ht="18.95" customHeight="1" x14ac:dyDescent="0.25">
      <c r="A55"/>
      <c r="B55"/>
      <c r="C55"/>
      <c r="D55" s="104"/>
      <c r="E55" s="105"/>
      <c r="F55" s="106"/>
      <c r="G55" s="106"/>
      <c r="H55" s="104"/>
      <c r="I55" s="104"/>
      <c r="J55" s="104"/>
      <c r="K55" s="104"/>
      <c r="L55" s="104"/>
      <c r="M55" s="104"/>
      <c r="N55" s="104"/>
      <c r="O55" s="104"/>
      <c r="P55" s="104"/>
      <c r="Q55" s="104"/>
    </row>
    <row r="56" spans="1:17" s="98" customFormat="1" ht="18.95" customHeight="1" x14ac:dyDescent="0.25">
      <c r="A56"/>
      <c r="B56"/>
      <c r="C56"/>
      <c r="D56" s="104"/>
      <c r="E56" s="105"/>
      <c r="F56" s="106"/>
      <c r="G56" s="106"/>
      <c r="H56" s="104"/>
      <c r="I56" s="104"/>
      <c r="J56" s="104"/>
      <c r="K56" s="104"/>
      <c r="L56" s="104"/>
      <c r="M56" s="104"/>
      <c r="N56" s="104"/>
      <c r="O56" s="104"/>
      <c r="P56" s="104"/>
      <c r="Q56" s="104"/>
    </row>
    <row r="57" spans="1:17" s="98" customFormat="1" ht="18.95" customHeight="1" x14ac:dyDescent="0.25">
      <c r="A57"/>
      <c r="B57"/>
      <c r="C57"/>
      <c r="D57" s="104"/>
      <c r="E57" s="105"/>
      <c r="F57" s="106"/>
      <c r="G57" s="106"/>
      <c r="H57" s="104"/>
      <c r="I57" s="104"/>
      <c r="J57" s="104"/>
      <c r="K57" s="104"/>
      <c r="L57" s="104"/>
      <c r="M57" s="104"/>
      <c r="N57" s="104"/>
      <c r="O57" s="104"/>
      <c r="P57" s="104"/>
      <c r="Q57" s="104"/>
    </row>
    <row r="58" spans="1:17" s="98" customFormat="1" ht="18.95" customHeight="1" x14ac:dyDescent="0.25">
      <c r="A58"/>
      <c r="B58"/>
      <c r="C58"/>
      <c r="D58" s="104"/>
      <c r="E58" s="105"/>
      <c r="F58" s="106"/>
      <c r="G58" s="106"/>
      <c r="H58" s="104"/>
      <c r="I58" s="104"/>
      <c r="J58" s="104"/>
      <c r="K58" s="104"/>
      <c r="L58" s="104"/>
      <c r="M58" s="104"/>
      <c r="N58" s="104"/>
      <c r="O58" s="104"/>
      <c r="P58" s="104"/>
      <c r="Q58" s="104"/>
    </row>
    <row r="59" spans="1:17" s="98" customFormat="1" ht="18.95" customHeight="1" x14ac:dyDescent="0.25">
      <c r="A59"/>
      <c r="B59"/>
      <c r="C59"/>
      <c r="D59" s="104"/>
      <c r="E59" s="105"/>
      <c r="F59" s="106"/>
      <c r="G59" s="106"/>
      <c r="H59" s="104"/>
      <c r="I59" s="104"/>
      <c r="J59" s="104"/>
      <c r="K59" s="104"/>
      <c r="L59" s="104"/>
      <c r="M59" s="104"/>
      <c r="N59" s="104"/>
      <c r="O59" s="104"/>
      <c r="P59" s="104"/>
      <c r="Q59" s="104"/>
    </row>
    <row r="60" spans="1:17" s="98" customFormat="1" ht="18.95" customHeight="1" x14ac:dyDescent="0.25">
      <c r="A60"/>
      <c r="B60"/>
      <c r="C60"/>
      <c r="D60" s="104"/>
      <c r="E60" s="105"/>
      <c r="F60" s="106"/>
      <c r="G60" s="106"/>
      <c r="H60" s="104"/>
      <c r="I60" s="104"/>
      <c r="J60" s="104"/>
      <c r="K60" s="104"/>
      <c r="L60" s="104"/>
      <c r="M60" s="104"/>
      <c r="N60" s="104"/>
      <c r="O60" s="104"/>
      <c r="P60" s="104"/>
      <c r="Q60" s="104"/>
    </row>
    <row r="61" spans="1:17" s="98" customFormat="1" ht="18.95" customHeight="1" x14ac:dyDescent="0.25">
      <c r="A61"/>
      <c r="B61"/>
      <c r="C61"/>
      <c r="D61" s="104"/>
      <c r="E61" s="105"/>
      <c r="F61" s="106"/>
      <c r="G61" s="106"/>
      <c r="H61" s="104"/>
      <c r="I61" s="104"/>
      <c r="J61" s="104"/>
      <c r="K61" s="104"/>
      <c r="L61" s="104"/>
      <c r="M61" s="104"/>
      <c r="N61" s="104"/>
      <c r="O61" s="104"/>
      <c r="P61" s="104"/>
      <c r="Q61" s="104"/>
    </row>
    <row r="62" spans="1:17" s="98" customFormat="1" ht="18.95" customHeight="1" x14ac:dyDescent="0.25">
      <c r="A62"/>
      <c r="B62"/>
      <c r="C62"/>
      <c r="D62" s="104"/>
      <c r="E62" s="105"/>
      <c r="F62" s="106"/>
      <c r="G62" s="106"/>
      <c r="H62" s="104"/>
      <c r="I62" s="104"/>
      <c r="J62" s="104"/>
      <c r="K62" s="104"/>
      <c r="L62" s="104"/>
      <c r="M62" s="104"/>
      <c r="N62" s="104"/>
      <c r="O62" s="104"/>
      <c r="P62" s="104"/>
      <c r="Q62" s="104"/>
    </row>
    <row r="63" spans="1:17" s="98" customFormat="1" ht="18.95" customHeight="1" x14ac:dyDescent="0.25">
      <c r="A63"/>
      <c r="B63"/>
      <c r="C63"/>
      <c r="D63" s="104"/>
      <c r="E63" s="105"/>
      <c r="F63" s="106"/>
      <c r="G63" s="106"/>
      <c r="H63" s="104"/>
      <c r="I63" s="104"/>
      <c r="J63" s="104"/>
      <c r="K63" s="104"/>
      <c r="L63" s="104"/>
      <c r="M63" s="104"/>
      <c r="N63" s="104"/>
      <c r="O63" s="104"/>
      <c r="P63" s="104"/>
      <c r="Q63" s="104"/>
    </row>
    <row r="64" spans="1:17" s="98" customFormat="1" ht="18.95" customHeight="1" x14ac:dyDescent="0.25">
      <c r="A64"/>
      <c r="B64"/>
      <c r="C64"/>
      <c r="D64" s="104"/>
      <c r="E64" s="105"/>
      <c r="F64" s="106"/>
      <c r="G64" s="106"/>
      <c r="H64" s="104"/>
      <c r="I64" s="104"/>
      <c r="J64" s="104"/>
      <c r="K64" s="104"/>
      <c r="L64" s="104"/>
      <c r="M64" s="104"/>
      <c r="N64" s="104"/>
      <c r="O64" s="104"/>
      <c r="P64" s="104"/>
      <c r="Q64" s="104"/>
    </row>
    <row r="65" spans="1:17" s="98" customFormat="1" ht="18.95" customHeight="1" x14ac:dyDescent="0.25">
      <c r="A65"/>
      <c r="B65"/>
      <c r="C65"/>
      <c r="D65" s="104"/>
      <c r="E65" s="105"/>
      <c r="F65" s="106"/>
      <c r="G65" s="106"/>
      <c r="H65" s="104"/>
      <c r="I65" s="104"/>
      <c r="J65" s="104"/>
      <c r="K65" s="104"/>
      <c r="L65" s="104"/>
      <c r="M65" s="104"/>
      <c r="N65" s="104"/>
      <c r="O65" s="104"/>
      <c r="P65" s="104"/>
      <c r="Q65" s="104"/>
    </row>
    <row r="66" spans="1:17" s="98" customFormat="1" ht="18.95" customHeight="1" x14ac:dyDescent="0.25">
      <c r="A66"/>
      <c r="B66"/>
      <c r="C66"/>
      <c r="D66" s="104"/>
      <c r="E66" s="105"/>
      <c r="F66" s="106"/>
      <c r="G66" s="106"/>
      <c r="H66" s="104"/>
      <c r="I66" s="104"/>
      <c r="J66" s="104"/>
      <c r="K66" s="104"/>
      <c r="L66" s="104"/>
      <c r="M66" s="104"/>
      <c r="N66" s="104"/>
      <c r="O66" s="104"/>
      <c r="P66" s="104"/>
      <c r="Q66" s="104"/>
    </row>
    <row r="67" spans="1:17" s="98" customFormat="1" ht="18.95" customHeight="1" x14ac:dyDescent="0.25">
      <c r="A67"/>
      <c r="B67"/>
      <c r="C67"/>
      <c r="D67" s="104"/>
      <c r="E67" s="105"/>
      <c r="F67" s="106"/>
      <c r="G67" s="106"/>
      <c r="H67" s="104"/>
      <c r="I67" s="104"/>
      <c r="J67" s="104"/>
      <c r="K67" s="104"/>
      <c r="L67" s="104"/>
      <c r="M67" s="104"/>
      <c r="N67" s="104"/>
      <c r="O67" s="104"/>
      <c r="P67" s="104"/>
      <c r="Q67" s="104"/>
    </row>
    <row r="68" spans="1:17" s="98" customFormat="1" ht="18.95" customHeight="1" x14ac:dyDescent="0.25">
      <c r="A68"/>
      <c r="B68"/>
      <c r="C68"/>
      <c r="D68" s="104"/>
      <c r="E68" s="105"/>
      <c r="F68" s="106"/>
      <c r="G68" s="106"/>
      <c r="H68" s="104"/>
      <c r="I68" s="104"/>
      <c r="J68" s="104"/>
      <c r="K68" s="104"/>
      <c r="L68" s="104"/>
      <c r="M68" s="104"/>
      <c r="N68" s="104"/>
      <c r="O68" s="104"/>
      <c r="P68" s="104"/>
      <c r="Q68" s="104"/>
    </row>
    <row r="69" spans="1:17" s="98" customFormat="1" ht="18.95" customHeight="1" x14ac:dyDescent="0.25">
      <c r="A69"/>
      <c r="B69"/>
      <c r="C69"/>
      <c r="D69" s="104"/>
      <c r="E69" s="105"/>
      <c r="F69" s="106"/>
      <c r="G69" s="106"/>
      <c r="H69" s="104"/>
      <c r="I69" s="104"/>
      <c r="J69" s="104"/>
      <c r="K69" s="104"/>
      <c r="L69" s="104"/>
      <c r="M69" s="104"/>
      <c r="N69" s="104"/>
      <c r="O69" s="104"/>
      <c r="P69" s="104"/>
      <c r="Q69" s="104"/>
    </row>
    <row r="70" spans="1:17" s="98" customFormat="1" ht="18.95" customHeight="1" x14ac:dyDescent="0.25">
      <c r="A70"/>
      <c r="B70"/>
      <c r="C70"/>
      <c r="D70" s="104"/>
      <c r="E70" s="105"/>
      <c r="F70" s="106"/>
      <c r="G70" s="106"/>
      <c r="H70" s="104"/>
      <c r="I70" s="104"/>
      <c r="J70" s="104"/>
      <c r="K70" s="104"/>
      <c r="L70" s="104"/>
      <c r="M70" s="104"/>
      <c r="N70" s="104"/>
      <c r="O70" s="104"/>
      <c r="P70" s="104"/>
      <c r="Q70" s="104"/>
    </row>
    <row r="71" spans="1:17" s="98" customFormat="1" ht="18.95" customHeight="1" x14ac:dyDescent="0.25">
      <c r="A71"/>
      <c r="B71"/>
      <c r="C71"/>
      <c r="D71" s="104"/>
      <c r="E71" s="105"/>
      <c r="F71" s="106"/>
      <c r="G71" s="106"/>
      <c r="H71" s="104"/>
      <c r="I71" s="104"/>
      <c r="J71" s="104"/>
      <c r="K71" s="104"/>
      <c r="L71" s="104"/>
      <c r="M71" s="104"/>
      <c r="N71" s="104"/>
      <c r="O71" s="104"/>
      <c r="P71" s="104"/>
      <c r="Q71" s="104"/>
    </row>
    <row r="72" spans="1:17" s="98" customFormat="1" ht="18.95" customHeight="1" x14ac:dyDescent="0.25">
      <c r="A72"/>
      <c r="B72"/>
      <c r="C72"/>
      <c r="D72" s="104"/>
      <c r="E72" s="105"/>
      <c r="F72" s="106"/>
      <c r="G72" s="106"/>
      <c r="H72" s="104"/>
      <c r="I72" s="104"/>
      <c r="J72" s="104"/>
      <c r="K72" s="104"/>
      <c r="L72" s="104"/>
      <c r="M72" s="104"/>
      <c r="N72" s="104"/>
      <c r="O72" s="104"/>
      <c r="P72" s="104"/>
      <c r="Q72" s="104"/>
    </row>
    <row r="73" spans="1:17" s="98" customFormat="1" ht="18.95" customHeight="1" x14ac:dyDescent="0.25">
      <c r="A73"/>
      <c r="B73"/>
      <c r="C73"/>
      <c r="D73" s="104"/>
      <c r="E73" s="105"/>
      <c r="F73" s="106"/>
      <c r="G73" s="106"/>
      <c r="H73" s="104"/>
      <c r="I73" s="104"/>
      <c r="J73" s="104"/>
      <c r="K73" s="104"/>
      <c r="L73" s="104"/>
      <c r="M73" s="104"/>
      <c r="N73" s="104"/>
      <c r="O73" s="104"/>
      <c r="P73" s="104"/>
      <c r="Q73" s="104"/>
    </row>
    <row r="74" spans="1:17" s="98" customFormat="1" ht="18.95" customHeight="1" x14ac:dyDescent="0.25">
      <c r="A74"/>
      <c r="B74"/>
      <c r="C74"/>
      <c r="D74" s="104"/>
      <c r="E74" s="105"/>
      <c r="F74" s="106"/>
      <c r="G74" s="106"/>
      <c r="H74" s="104"/>
      <c r="I74" s="104"/>
      <c r="J74" s="104"/>
      <c r="K74" s="104"/>
      <c r="L74" s="104"/>
      <c r="M74" s="104"/>
      <c r="N74" s="104"/>
      <c r="O74" s="104"/>
      <c r="P74" s="104"/>
      <c r="Q74" s="104"/>
    </row>
    <row r="75" spans="1:17" s="98" customFormat="1" ht="18.95" customHeight="1" x14ac:dyDescent="0.25">
      <c r="A75"/>
      <c r="B75"/>
      <c r="C75"/>
      <c r="D75" s="104"/>
      <c r="E75" s="105"/>
      <c r="F75" s="106"/>
      <c r="G75" s="106"/>
      <c r="H75" s="104"/>
      <c r="I75" s="104"/>
      <c r="J75" s="104"/>
      <c r="K75" s="104"/>
      <c r="L75" s="104"/>
      <c r="M75" s="104"/>
      <c r="N75" s="104"/>
      <c r="O75" s="104"/>
      <c r="P75" s="104"/>
      <c r="Q75" s="104"/>
    </row>
    <row r="76" spans="1:17" s="98" customFormat="1" ht="18.95" customHeight="1" x14ac:dyDescent="0.25">
      <c r="A76"/>
      <c r="B76"/>
      <c r="C76"/>
      <c r="D76" s="104"/>
      <c r="E76" s="105"/>
      <c r="F76" s="106"/>
      <c r="G76" s="106"/>
      <c r="H76" s="104"/>
      <c r="I76" s="104"/>
      <c r="J76" s="104"/>
      <c r="K76" s="104"/>
      <c r="L76" s="104"/>
      <c r="M76" s="104"/>
      <c r="N76" s="104"/>
      <c r="O76" s="104"/>
      <c r="P76" s="104"/>
      <c r="Q76" s="104"/>
    </row>
    <row r="77" spans="1:17" s="98" customFormat="1" ht="18.95" customHeight="1" x14ac:dyDescent="0.25">
      <c r="A77"/>
      <c r="B77"/>
      <c r="C77"/>
      <c r="D77" s="104"/>
      <c r="E77" s="105"/>
      <c r="F77" s="106"/>
      <c r="G77" s="106"/>
      <c r="H77" s="104"/>
      <c r="I77" s="104"/>
      <c r="J77" s="104"/>
      <c r="K77" s="104"/>
      <c r="L77" s="104"/>
      <c r="M77" s="104"/>
      <c r="N77" s="104"/>
      <c r="O77" s="104"/>
      <c r="P77" s="104"/>
      <c r="Q77" s="104"/>
    </row>
    <row r="78" spans="1:17" s="98" customFormat="1" ht="18.95" customHeight="1" x14ac:dyDescent="0.25">
      <c r="A78"/>
      <c r="B78"/>
      <c r="C78"/>
      <c r="D78" s="104"/>
      <c r="E78" s="105"/>
      <c r="F78" s="106"/>
      <c r="G78" s="106"/>
      <c r="H78" s="104"/>
      <c r="I78" s="104"/>
      <c r="J78" s="104"/>
      <c r="K78" s="104"/>
      <c r="L78" s="104"/>
      <c r="M78" s="104"/>
      <c r="N78" s="104"/>
      <c r="O78" s="104"/>
      <c r="P78" s="104"/>
      <c r="Q78" s="104"/>
    </row>
    <row r="79" spans="1:17" s="98" customFormat="1" ht="18.95" customHeight="1" x14ac:dyDescent="0.25">
      <c r="A79"/>
      <c r="B79"/>
      <c r="C79"/>
      <c r="D79" s="104"/>
      <c r="E79" s="105"/>
      <c r="F79" s="106"/>
      <c r="G79" s="106"/>
      <c r="H79" s="104"/>
      <c r="I79" s="104"/>
      <c r="J79" s="104"/>
      <c r="K79" s="104"/>
      <c r="L79" s="104"/>
      <c r="M79" s="104"/>
      <c r="N79" s="104"/>
      <c r="O79" s="104"/>
      <c r="P79" s="104"/>
      <c r="Q79" s="104"/>
    </row>
    <row r="80" spans="1:17" s="98" customFormat="1" ht="18.95" customHeight="1" x14ac:dyDescent="0.25">
      <c r="A80"/>
      <c r="B80"/>
      <c r="C80"/>
      <c r="D80" s="104"/>
      <c r="E80" s="105"/>
      <c r="F80" s="106"/>
      <c r="G80" s="106"/>
      <c r="H80" s="104"/>
      <c r="I80" s="104"/>
      <c r="J80" s="104"/>
      <c r="K80" s="104"/>
      <c r="L80" s="104"/>
      <c r="M80" s="104"/>
      <c r="N80" s="104"/>
      <c r="O80" s="104"/>
      <c r="P80" s="104"/>
      <c r="Q80" s="104"/>
    </row>
    <row r="81" spans="1:17" s="98" customFormat="1" ht="18.95" customHeight="1" x14ac:dyDescent="0.25">
      <c r="A81"/>
      <c r="B81"/>
      <c r="C81"/>
      <c r="D81" s="104"/>
      <c r="E81" s="105"/>
      <c r="F81" s="106"/>
      <c r="G81" s="106"/>
      <c r="H81" s="104"/>
      <c r="I81" s="104"/>
      <c r="J81" s="104"/>
      <c r="K81" s="104"/>
      <c r="L81" s="104"/>
      <c r="M81" s="104"/>
      <c r="N81" s="104"/>
      <c r="O81" s="104"/>
      <c r="P81" s="104"/>
      <c r="Q81" s="104"/>
    </row>
    <row r="82" spans="1:17" s="98" customFormat="1" ht="18.95" customHeight="1" x14ac:dyDescent="0.25">
      <c r="A82"/>
      <c r="B82"/>
      <c r="C82"/>
      <c r="D82" s="104"/>
      <c r="E82" s="105"/>
      <c r="F82" s="106"/>
      <c r="G82" s="106"/>
      <c r="H82" s="104"/>
      <c r="I82" s="104"/>
      <c r="J82" s="104"/>
      <c r="K82" s="104"/>
      <c r="L82" s="104"/>
      <c r="M82" s="104"/>
      <c r="N82" s="104"/>
      <c r="O82" s="104"/>
      <c r="P82" s="104"/>
      <c r="Q82" s="104"/>
    </row>
    <row r="83" spans="1:17" s="98" customFormat="1" ht="18.95" customHeight="1" x14ac:dyDescent="0.25">
      <c r="A83"/>
      <c r="B83"/>
      <c r="C83"/>
      <c r="D83" s="104"/>
      <c r="E83" s="105"/>
      <c r="F83" s="106"/>
      <c r="G83" s="106"/>
      <c r="H83" s="104"/>
      <c r="I83" s="104"/>
      <c r="J83" s="104"/>
      <c r="K83" s="104"/>
      <c r="L83" s="104"/>
      <c r="M83" s="104"/>
      <c r="N83" s="104"/>
      <c r="O83" s="104"/>
      <c r="P83" s="104"/>
      <c r="Q83" s="104"/>
    </row>
    <row r="84" spans="1:17" s="98" customFormat="1" ht="18.95" customHeight="1" x14ac:dyDescent="0.25">
      <c r="A84"/>
      <c r="B84"/>
      <c r="C84"/>
      <c r="D84" s="104"/>
      <c r="E84" s="105"/>
      <c r="F84" s="106"/>
      <c r="G84" s="106"/>
      <c r="H84" s="104"/>
      <c r="I84" s="104"/>
      <c r="J84" s="104"/>
      <c r="K84" s="104"/>
      <c r="L84" s="104"/>
      <c r="M84" s="104"/>
      <c r="N84" s="104"/>
      <c r="O84" s="104"/>
      <c r="P84" s="104"/>
      <c r="Q84" s="104"/>
    </row>
    <row r="85" spans="1:17" s="98" customFormat="1" ht="18.95" customHeight="1" x14ac:dyDescent="0.25">
      <c r="A85"/>
      <c r="B85"/>
      <c r="C85"/>
      <c r="D85" s="104"/>
      <c r="E85" s="105"/>
      <c r="F85" s="106"/>
      <c r="G85" s="106"/>
      <c r="H85" s="104"/>
      <c r="I85" s="104"/>
      <c r="J85" s="104"/>
      <c r="K85" s="104"/>
      <c r="L85" s="104"/>
      <c r="M85" s="104"/>
      <c r="N85" s="104"/>
      <c r="O85" s="104"/>
      <c r="P85" s="104"/>
      <c r="Q85" s="104"/>
    </row>
    <row r="86" spans="1:17" s="98" customFormat="1" ht="18.95" customHeight="1" x14ac:dyDescent="0.25">
      <c r="A86"/>
      <c r="B86"/>
      <c r="C86"/>
      <c r="D86" s="104"/>
      <c r="E86" s="105"/>
      <c r="F86" s="106"/>
      <c r="G86" s="106"/>
      <c r="H86" s="104"/>
      <c r="I86" s="104"/>
      <c r="J86" s="104"/>
      <c r="K86" s="104"/>
      <c r="L86" s="104"/>
      <c r="M86" s="104"/>
      <c r="N86" s="104"/>
      <c r="O86" s="104"/>
      <c r="P86" s="104"/>
      <c r="Q86" s="104"/>
    </row>
    <row r="87" spans="1:17" s="98" customFormat="1" ht="18.95" customHeight="1" x14ac:dyDescent="0.25">
      <c r="A87"/>
      <c r="B87"/>
      <c r="C87"/>
      <c r="D87" s="104"/>
      <c r="E87" s="105"/>
      <c r="F87" s="106"/>
      <c r="G87" s="106"/>
      <c r="H87" s="104"/>
      <c r="I87" s="104"/>
      <c r="J87" s="104"/>
      <c r="K87" s="104"/>
      <c r="L87" s="104"/>
      <c r="M87" s="104"/>
      <c r="N87" s="104"/>
      <c r="O87" s="104"/>
      <c r="P87" s="104"/>
      <c r="Q87" s="104"/>
    </row>
    <row r="88" spans="1:17" s="98" customFormat="1" ht="18.95" customHeight="1" x14ac:dyDescent="0.25">
      <c r="A88"/>
      <c r="B88"/>
      <c r="C88"/>
      <c r="D88" s="104"/>
      <c r="E88" s="105"/>
      <c r="F88" s="106"/>
      <c r="G88" s="106"/>
      <c r="H88" s="104"/>
      <c r="I88" s="104"/>
      <c r="J88" s="104"/>
      <c r="K88" s="104"/>
      <c r="L88" s="104"/>
      <c r="M88" s="104"/>
      <c r="N88" s="104"/>
      <c r="O88" s="104"/>
      <c r="P88" s="104"/>
      <c r="Q88" s="104"/>
    </row>
    <row r="89" spans="1:17" s="98" customFormat="1" ht="18.95" customHeight="1" x14ac:dyDescent="0.25">
      <c r="A89"/>
      <c r="B89"/>
      <c r="C89"/>
      <c r="D89" s="104"/>
      <c r="E89" s="105"/>
      <c r="F89" s="106"/>
      <c r="G89" s="106"/>
      <c r="H89" s="104"/>
      <c r="I89" s="104"/>
      <c r="J89" s="104"/>
      <c r="K89" s="104"/>
      <c r="L89" s="104"/>
      <c r="M89" s="104"/>
      <c r="N89" s="104"/>
      <c r="O89" s="104"/>
      <c r="P89" s="104"/>
      <c r="Q89" s="104"/>
    </row>
    <row r="90" spans="1:17" s="98" customFormat="1" ht="18.95" customHeight="1" x14ac:dyDescent="0.25">
      <c r="A90"/>
      <c r="B90"/>
      <c r="C90"/>
      <c r="D90" s="104"/>
      <c r="E90" s="105"/>
      <c r="F90" s="106"/>
      <c r="G90" s="106"/>
      <c r="H90" s="104"/>
      <c r="I90" s="104"/>
      <c r="J90" s="104"/>
      <c r="K90" s="104"/>
      <c r="L90" s="104"/>
      <c r="M90" s="104"/>
      <c r="N90" s="104"/>
      <c r="O90" s="104"/>
      <c r="P90" s="104"/>
      <c r="Q90" s="104"/>
    </row>
    <row r="91" spans="1:17" s="98" customFormat="1" ht="18.95" customHeight="1" x14ac:dyDescent="0.25">
      <c r="A91"/>
      <c r="B91"/>
      <c r="C91"/>
      <c r="D91" s="104"/>
      <c r="E91" s="105"/>
      <c r="F91" s="106"/>
      <c r="G91" s="106"/>
      <c r="H91" s="104"/>
      <c r="I91" s="104"/>
      <c r="J91" s="104"/>
      <c r="K91" s="104"/>
      <c r="L91" s="104"/>
      <c r="M91" s="104"/>
      <c r="N91" s="104"/>
      <c r="O91" s="104"/>
      <c r="P91" s="104"/>
      <c r="Q91" s="104"/>
    </row>
    <row r="92" spans="1:17" s="98" customFormat="1" ht="18.95" customHeight="1" x14ac:dyDescent="0.25">
      <c r="A92"/>
      <c r="B92"/>
      <c r="C92"/>
      <c r="D92" s="104"/>
      <c r="E92" s="105"/>
      <c r="F92" s="106"/>
      <c r="G92" s="106"/>
      <c r="H92" s="104"/>
      <c r="I92" s="104"/>
      <c r="J92" s="104"/>
      <c r="K92" s="104"/>
      <c r="L92" s="104"/>
      <c r="M92" s="104"/>
      <c r="N92" s="104"/>
      <c r="O92" s="104"/>
      <c r="P92" s="104"/>
      <c r="Q92" s="104"/>
    </row>
    <row r="93" spans="1:17" s="98" customFormat="1" ht="18.95" customHeight="1" x14ac:dyDescent="0.25">
      <c r="A93"/>
      <c r="B93"/>
      <c r="C93"/>
      <c r="D93" s="104"/>
      <c r="E93" s="105"/>
      <c r="F93" s="106"/>
      <c r="G93" s="106"/>
      <c r="H93" s="104"/>
      <c r="I93" s="104"/>
      <c r="J93" s="104"/>
      <c r="K93" s="104"/>
      <c r="L93" s="104"/>
      <c r="M93" s="104"/>
      <c r="N93" s="104"/>
      <c r="O93" s="104"/>
      <c r="P93" s="104"/>
      <c r="Q93" s="104"/>
    </row>
    <row r="94" spans="1:17" s="98" customFormat="1" ht="18.95" customHeight="1" x14ac:dyDescent="0.25">
      <c r="A94"/>
      <c r="B94"/>
      <c r="C94"/>
      <c r="D94" s="104"/>
      <c r="E94" s="105"/>
      <c r="F94" s="106"/>
      <c r="G94" s="106"/>
      <c r="H94" s="104"/>
      <c r="I94" s="104"/>
      <c r="J94" s="104"/>
      <c r="K94" s="104"/>
      <c r="L94" s="104"/>
      <c r="M94" s="104"/>
      <c r="N94" s="104"/>
      <c r="O94" s="104"/>
      <c r="P94" s="104"/>
      <c r="Q94" s="104"/>
    </row>
    <row r="95" spans="1:17" s="98" customFormat="1" ht="18.95" customHeight="1" x14ac:dyDescent="0.25">
      <c r="A95"/>
      <c r="B95"/>
      <c r="C95"/>
      <c r="D95" s="104"/>
      <c r="E95" s="105"/>
      <c r="F95" s="106"/>
      <c r="G95" s="106"/>
      <c r="H95" s="104"/>
      <c r="I95" s="104"/>
      <c r="J95" s="104"/>
      <c r="K95" s="104"/>
      <c r="L95" s="104"/>
      <c r="M95" s="104"/>
      <c r="N95" s="104"/>
      <c r="O95" s="104"/>
      <c r="P95" s="104"/>
      <c r="Q95" s="104"/>
    </row>
    <row r="96" spans="1:17" s="98" customFormat="1" ht="18.95" customHeight="1" x14ac:dyDescent="0.25">
      <c r="A96"/>
      <c r="B96"/>
      <c r="C96"/>
      <c r="D96" s="104"/>
      <c r="E96" s="105"/>
      <c r="F96" s="106"/>
      <c r="G96" s="106"/>
      <c r="H96" s="104"/>
      <c r="I96" s="104"/>
      <c r="J96" s="104"/>
      <c r="K96" s="104"/>
      <c r="L96" s="104"/>
      <c r="M96" s="104"/>
      <c r="N96" s="104"/>
      <c r="O96" s="104"/>
      <c r="P96" s="104"/>
      <c r="Q96" s="104"/>
    </row>
    <row r="97" spans="1:17" s="98" customFormat="1" ht="18.95" customHeight="1" x14ac:dyDescent="0.25">
      <c r="A97"/>
      <c r="B97"/>
      <c r="C97"/>
      <c r="D97" s="104"/>
      <c r="E97" s="105"/>
      <c r="F97" s="106"/>
      <c r="G97" s="106"/>
      <c r="H97" s="104"/>
      <c r="I97" s="104"/>
      <c r="J97" s="104"/>
      <c r="K97" s="104"/>
      <c r="L97" s="104"/>
      <c r="M97" s="104"/>
      <c r="N97" s="104"/>
      <c r="O97" s="104"/>
      <c r="P97" s="104"/>
      <c r="Q97" s="104"/>
    </row>
    <row r="98" spans="1:17" s="98" customFormat="1" ht="18.95" customHeight="1" x14ac:dyDescent="0.25">
      <c r="A98"/>
      <c r="B98"/>
      <c r="C98"/>
      <c r="D98" s="104"/>
      <c r="E98" s="105"/>
      <c r="F98" s="106"/>
      <c r="G98" s="106"/>
      <c r="H98" s="104"/>
      <c r="I98" s="104"/>
      <c r="J98" s="104"/>
      <c r="K98" s="104"/>
      <c r="L98" s="104"/>
      <c r="M98" s="104"/>
      <c r="N98" s="104"/>
      <c r="O98" s="104"/>
      <c r="P98" s="104"/>
      <c r="Q98" s="104"/>
    </row>
    <row r="99" spans="1:17" s="98" customFormat="1" ht="18.95" customHeight="1" x14ac:dyDescent="0.25">
      <c r="A99"/>
      <c r="B99"/>
      <c r="C99"/>
      <c r="D99" s="104"/>
      <c r="E99" s="105"/>
      <c r="F99" s="106"/>
      <c r="G99" s="106"/>
      <c r="H99" s="104"/>
      <c r="I99" s="104"/>
      <c r="J99" s="104"/>
      <c r="K99" s="104"/>
      <c r="L99" s="104"/>
      <c r="M99" s="104"/>
      <c r="N99" s="104"/>
      <c r="O99" s="104"/>
      <c r="P99" s="104"/>
      <c r="Q99" s="104"/>
    </row>
    <row r="100" spans="1:17" s="98" customFormat="1" ht="18.95" customHeight="1" x14ac:dyDescent="0.25">
      <c r="A100"/>
      <c r="B100"/>
      <c r="C100"/>
      <c r="D100" s="104"/>
      <c r="E100" s="105"/>
      <c r="F100" s="106"/>
      <c r="G100" s="106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</row>
    <row r="101" spans="1:17" s="98" customFormat="1" ht="18.95" customHeight="1" x14ac:dyDescent="0.25">
      <c r="A101"/>
      <c r="B101"/>
      <c r="C101"/>
      <c r="D101" s="104"/>
      <c r="E101" s="105"/>
      <c r="F101" s="106"/>
      <c r="G101" s="106"/>
      <c r="H101" s="104"/>
      <c r="I101" s="104"/>
      <c r="J101" s="104"/>
      <c r="K101" s="104"/>
      <c r="L101" s="104"/>
      <c r="M101" s="104"/>
      <c r="N101" s="104"/>
      <c r="O101" s="104"/>
      <c r="P101" s="104"/>
      <c r="Q101" s="104"/>
    </row>
    <row r="102" spans="1:17" s="98" customFormat="1" ht="18.95" customHeight="1" x14ac:dyDescent="0.25">
      <c r="A102"/>
      <c r="B102"/>
      <c r="C102"/>
      <c r="D102" s="104"/>
      <c r="E102" s="105"/>
      <c r="F102" s="106"/>
      <c r="G102" s="106"/>
      <c r="H102" s="104"/>
      <c r="I102" s="104"/>
      <c r="J102" s="104"/>
      <c r="K102" s="104"/>
      <c r="L102" s="104"/>
      <c r="M102" s="104"/>
      <c r="N102" s="104"/>
      <c r="O102" s="104"/>
      <c r="P102" s="104"/>
      <c r="Q102" s="104"/>
    </row>
    <row r="103" spans="1:17" s="98" customFormat="1" ht="18.95" customHeight="1" x14ac:dyDescent="0.25">
      <c r="A103"/>
      <c r="B103"/>
      <c r="C103"/>
      <c r="D103" s="104"/>
      <c r="E103" s="105"/>
      <c r="F103" s="106"/>
      <c r="G103" s="106"/>
      <c r="H103" s="104"/>
      <c r="I103" s="104"/>
      <c r="J103" s="104"/>
      <c r="K103" s="104"/>
      <c r="L103" s="104"/>
      <c r="M103" s="104"/>
      <c r="N103" s="104"/>
      <c r="O103" s="104"/>
      <c r="P103" s="104"/>
      <c r="Q103" s="104"/>
    </row>
    <row r="104" spans="1:17" s="98" customFormat="1" ht="18.95" customHeight="1" x14ac:dyDescent="0.25">
      <c r="A104"/>
      <c r="B104"/>
      <c r="C104"/>
      <c r="D104" s="104"/>
      <c r="E104" s="105"/>
      <c r="F104" s="106"/>
      <c r="G104" s="106"/>
      <c r="H104" s="104"/>
      <c r="I104" s="104"/>
      <c r="J104" s="104"/>
      <c r="K104" s="104"/>
      <c r="L104" s="104"/>
      <c r="M104" s="104"/>
      <c r="N104" s="104"/>
      <c r="O104" s="104"/>
      <c r="P104" s="104"/>
      <c r="Q104" s="104"/>
    </row>
    <row r="105" spans="1:17" s="98" customFormat="1" ht="18.95" customHeight="1" x14ac:dyDescent="0.25">
      <c r="A105"/>
      <c r="B105"/>
      <c r="C105"/>
      <c r="D105" s="104"/>
      <c r="E105" s="105"/>
      <c r="F105" s="106"/>
      <c r="G105" s="106"/>
      <c r="H105" s="104"/>
      <c r="I105" s="104"/>
      <c r="J105" s="104"/>
      <c r="K105" s="104"/>
      <c r="L105" s="104"/>
      <c r="M105" s="104"/>
      <c r="N105" s="104"/>
      <c r="O105" s="104"/>
      <c r="P105" s="104"/>
      <c r="Q105" s="104"/>
    </row>
    <row r="106" spans="1:17" s="98" customFormat="1" ht="18.95" customHeight="1" x14ac:dyDescent="0.25">
      <c r="A106"/>
      <c r="B106"/>
      <c r="C106"/>
      <c r="D106" s="104"/>
      <c r="E106" s="105"/>
      <c r="F106" s="106"/>
      <c r="G106" s="106"/>
      <c r="H106" s="104"/>
      <c r="I106" s="104"/>
      <c r="J106" s="104"/>
      <c r="K106" s="104"/>
      <c r="L106" s="104"/>
      <c r="M106" s="104"/>
      <c r="N106" s="104"/>
      <c r="O106" s="104"/>
      <c r="P106" s="104"/>
      <c r="Q106" s="104"/>
    </row>
    <row r="107" spans="1:17" s="98" customFormat="1" ht="18.95" customHeight="1" x14ac:dyDescent="0.25">
      <c r="A107"/>
      <c r="B107"/>
      <c r="C107"/>
      <c r="D107" s="104"/>
      <c r="E107" s="105"/>
      <c r="F107" s="106"/>
      <c r="G107" s="106"/>
      <c r="H107" s="104"/>
      <c r="I107" s="104"/>
      <c r="J107" s="104"/>
      <c r="K107" s="104"/>
      <c r="L107" s="104"/>
      <c r="M107" s="104"/>
      <c r="N107" s="104"/>
      <c r="O107" s="104"/>
      <c r="P107" s="104"/>
      <c r="Q107" s="104"/>
    </row>
    <row r="108" spans="1:17" s="98" customFormat="1" ht="18.95" customHeight="1" x14ac:dyDescent="0.25">
      <c r="A108"/>
      <c r="B108"/>
      <c r="C108"/>
      <c r="D108" s="104"/>
      <c r="E108" s="105"/>
      <c r="F108" s="106"/>
      <c r="G108" s="106"/>
      <c r="H108" s="104"/>
      <c r="I108" s="104"/>
      <c r="J108" s="104"/>
      <c r="K108" s="104"/>
      <c r="L108" s="104"/>
      <c r="M108" s="104"/>
      <c r="N108" s="104"/>
      <c r="O108" s="104"/>
      <c r="P108" s="104"/>
      <c r="Q108" s="104"/>
    </row>
    <row r="109" spans="1:17" s="98" customFormat="1" ht="18.95" customHeight="1" x14ac:dyDescent="0.25">
      <c r="A109"/>
      <c r="B109"/>
      <c r="C109"/>
      <c r="D109" s="104"/>
      <c r="E109" s="105"/>
      <c r="F109" s="106"/>
      <c r="G109" s="106"/>
      <c r="H109" s="104"/>
      <c r="I109" s="104"/>
      <c r="J109" s="104"/>
      <c r="K109" s="104"/>
      <c r="L109" s="104"/>
      <c r="M109" s="104"/>
      <c r="N109" s="104"/>
      <c r="O109" s="104"/>
      <c r="P109" s="104"/>
      <c r="Q109" s="104"/>
    </row>
    <row r="110" spans="1:17" s="98" customFormat="1" ht="18.95" customHeight="1" x14ac:dyDescent="0.25">
      <c r="A110"/>
      <c r="B110"/>
      <c r="C110"/>
      <c r="D110" s="104"/>
      <c r="E110" s="105"/>
      <c r="F110" s="106"/>
      <c r="G110" s="106"/>
      <c r="H110" s="104"/>
      <c r="I110" s="104"/>
      <c r="J110" s="104"/>
      <c r="K110" s="104"/>
      <c r="L110" s="104"/>
      <c r="M110" s="104"/>
      <c r="N110" s="104"/>
      <c r="O110" s="104"/>
      <c r="P110" s="104"/>
      <c r="Q110" s="104"/>
    </row>
    <row r="111" spans="1:17" s="98" customFormat="1" ht="18.95" customHeight="1" x14ac:dyDescent="0.25">
      <c r="A111"/>
      <c r="B111"/>
      <c r="C111"/>
      <c r="D111" s="104"/>
      <c r="E111" s="105"/>
      <c r="F111" s="106"/>
      <c r="G111" s="106"/>
      <c r="H111" s="104"/>
      <c r="I111" s="104"/>
      <c r="J111" s="104"/>
      <c r="K111" s="104"/>
      <c r="L111" s="104"/>
      <c r="M111" s="104"/>
      <c r="N111" s="104"/>
      <c r="O111" s="104"/>
      <c r="P111" s="104"/>
      <c r="Q111" s="104"/>
    </row>
    <row r="112" spans="1:17" s="98" customFormat="1" ht="18.95" customHeight="1" x14ac:dyDescent="0.25">
      <c r="A112"/>
      <c r="B112"/>
      <c r="C112"/>
      <c r="D112" s="104"/>
      <c r="E112" s="105"/>
      <c r="F112" s="106"/>
      <c r="G112" s="106"/>
      <c r="H112" s="104"/>
      <c r="I112" s="104"/>
      <c r="J112" s="104"/>
      <c r="K112" s="104"/>
      <c r="L112" s="104"/>
      <c r="M112" s="104"/>
      <c r="N112" s="104"/>
      <c r="O112" s="104"/>
      <c r="P112" s="104"/>
      <c r="Q112" s="104"/>
    </row>
    <row r="113" spans="1:17" s="98" customFormat="1" ht="18.95" customHeight="1" x14ac:dyDescent="0.25">
      <c r="A113"/>
      <c r="B113"/>
      <c r="C113"/>
      <c r="D113" s="104"/>
      <c r="E113" s="105"/>
      <c r="F113" s="106"/>
      <c r="G113" s="106"/>
      <c r="H113" s="104"/>
      <c r="I113" s="104"/>
      <c r="J113" s="104"/>
      <c r="K113" s="104"/>
      <c r="L113" s="104"/>
      <c r="M113" s="104"/>
      <c r="N113" s="104"/>
      <c r="O113" s="104"/>
      <c r="P113" s="104"/>
      <c r="Q113" s="104"/>
    </row>
    <row r="114" spans="1:17" s="98" customFormat="1" ht="18.95" customHeight="1" x14ac:dyDescent="0.25">
      <c r="A114"/>
      <c r="B114"/>
      <c r="C114"/>
      <c r="D114" s="104"/>
      <c r="E114" s="105"/>
      <c r="F114" s="106"/>
      <c r="G114" s="106"/>
      <c r="H114" s="104"/>
      <c r="I114" s="104"/>
      <c r="J114" s="104"/>
      <c r="K114" s="104"/>
      <c r="L114" s="104"/>
      <c r="M114" s="104"/>
      <c r="N114" s="104"/>
      <c r="O114" s="104"/>
      <c r="P114" s="104"/>
      <c r="Q114" s="104"/>
    </row>
    <row r="115" spans="1:17" s="98" customFormat="1" ht="18.95" customHeight="1" x14ac:dyDescent="0.25">
      <c r="A115"/>
      <c r="B115"/>
      <c r="C115"/>
      <c r="D115" s="104"/>
      <c r="E115" s="105"/>
      <c r="F115" s="106"/>
      <c r="G115" s="106"/>
      <c r="H115" s="104"/>
      <c r="I115" s="104"/>
      <c r="J115" s="104"/>
      <c r="K115" s="104"/>
      <c r="L115" s="104"/>
      <c r="M115" s="104"/>
      <c r="N115" s="104"/>
      <c r="O115" s="104"/>
      <c r="P115" s="104"/>
      <c r="Q115" s="104"/>
    </row>
    <row r="116" spans="1:17" s="98" customFormat="1" ht="18.95" customHeight="1" x14ac:dyDescent="0.25">
      <c r="A116"/>
      <c r="B116"/>
      <c r="C116"/>
      <c r="D116" s="104"/>
      <c r="E116" s="105"/>
      <c r="F116" s="106"/>
      <c r="G116" s="106"/>
      <c r="H116" s="104"/>
      <c r="I116" s="104"/>
      <c r="J116" s="104"/>
      <c r="K116" s="104"/>
      <c r="L116" s="104"/>
      <c r="M116" s="104"/>
      <c r="N116" s="104"/>
      <c r="O116" s="104"/>
      <c r="P116" s="104"/>
      <c r="Q116" s="104"/>
    </row>
    <row r="117" spans="1:17" s="98" customFormat="1" ht="18.95" customHeight="1" x14ac:dyDescent="0.25">
      <c r="A117"/>
      <c r="B117"/>
      <c r="C117"/>
      <c r="D117" s="104"/>
      <c r="E117" s="105"/>
      <c r="F117" s="106"/>
      <c r="G117" s="106"/>
      <c r="H117" s="104"/>
      <c r="I117" s="104"/>
      <c r="J117" s="104"/>
      <c r="K117" s="104"/>
      <c r="L117" s="104"/>
      <c r="M117" s="104"/>
      <c r="N117" s="104"/>
      <c r="O117" s="104"/>
      <c r="P117" s="104"/>
      <c r="Q117" s="104"/>
    </row>
    <row r="118" spans="1:17" s="98" customFormat="1" ht="18.95" customHeight="1" x14ac:dyDescent="0.25">
      <c r="A118"/>
      <c r="B118"/>
      <c r="C118"/>
      <c r="D118" s="104"/>
      <c r="E118" s="105"/>
      <c r="F118" s="106"/>
      <c r="G118" s="106"/>
      <c r="H118" s="104"/>
      <c r="I118" s="104"/>
      <c r="J118" s="104"/>
      <c r="K118" s="104"/>
      <c r="L118" s="104"/>
      <c r="M118" s="104"/>
      <c r="N118" s="104"/>
      <c r="O118" s="104"/>
      <c r="P118" s="104"/>
      <c r="Q118" s="104"/>
    </row>
    <row r="119" spans="1:17" s="98" customFormat="1" ht="18.95" customHeight="1" x14ac:dyDescent="0.25">
      <c r="A119"/>
      <c r="B119"/>
      <c r="C119"/>
      <c r="D119" s="104"/>
      <c r="E119" s="105"/>
      <c r="F119" s="106"/>
      <c r="G119" s="106"/>
      <c r="H119" s="104"/>
      <c r="I119" s="104"/>
      <c r="J119" s="104"/>
      <c r="K119" s="104"/>
      <c r="L119" s="104"/>
      <c r="M119" s="104"/>
      <c r="N119" s="104"/>
      <c r="O119" s="104"/>
      <c r="P119" s="104"/>
      <c r="Q119" s="104"/>
    </row>
    <row r="120" spans="1:17" s="98" customFormat="1" ht="18.95" customHeight="1" x14ac:dyDescent="0.25">
      <c r="A120"/>
      <c r="B120"/>
      <c r="C120"/>
      <c r="D120" s="104"/>
      <c r="E120" s="105"/>
      <c r="F120" s="106"/>
      <c r="G120" s="106"/>
      <c r="H120" s="104"/>
      <c r="I120" s="104"/>
      <c r="J120" s="104"/>
      <c r="K120" s="104"/>
      <c r="L120" s="104"/>
      <c r="M120" s="104"/>
      <c r="N120" s="104"/>
      <c r="O120" s="104"/>
      <c r="P120" s="104"/>
      <c r="Q120" s="104"/>
    </row>
    <row r="121" spans="1:17" s="98" customFormat="1" ht="18.95" customHeight="1" x14ac:dyDescent="0.25">
      <c r="A121"/>
      <c r="B121"/>
      <c r="C121"/>
      <c r="D121" s="104"/>
      <c r="E121" s="105"/>
      <c r="F121" s="106"/>
      <c r="G121" s="106"/>
      <c r="H121" s="104"/>
      <c r="I121" s="104"/>
      <c r="J121" s="104"/>
      <c r="K121" s="104"/>
      <c r="L121" s="104"/>
      <c r="M121" s="104"/>
      <c r="N121" s="104"/>
      <c r="O121" s="104"/>
      <c r="P121" s="104"/>
      <c r="Q121" s="104"/>
    </row>
    <row r="122" spans="1:17" s="98" customFormat="1" ht="18.95" customHeight="1" x14ac:dyDescent="0.25">
      <c r="A122"/>
      <c r="B122"/>
      <c r="C122"/>
      <c r="D122" s="104"/>
      <c r="E122" s="105"/>
      <c r="F122" s="106"/>
      <c r="G122" s="106"/>
      <c r="H122" s="104"/>
      <c r="I122" s="104"/>
      <c r="J122" s="104"/>
      <c r="K122" s="104"/>
      <c r="L122" s="104"/>
      <c r="M122" s="104"/>
      <c r="N122" s="104"/>
      <c r="O122" s="104"/>
      <c r="P122" s="104"/>
      <c r="Q122" s="104"/>
    </row>
    <row r="123" spans="1:17" s="98" customFormat="1" ht="18.95" customHeight="1" x14ac:dyDescent="0.25">
      <c r="A123"/>
      <c r="B123"/>
      <c r="C123"/>
      <c r="D123" s="104"/>
      <c r="E123" s="105"/>
      <c r="F123" s="106"/>
      <c r="G123" s="106"/>
      <c r="H123" s="104"/>
      <c r="I123" s="104"/>
      <c r="J123" s="104"/>
      <c r="K123" s="104"/>
      <c r="L123" s="104"/>
      <c r="M123" s="104"/>
      <c r="N123" s="104"/>
      <c r="O123" s="104"/>
      <c r="P123" s="104"/>
      <c r="Q123" s="104"/>
    </row>
    <row r="124" spans="1:17" s="98" customFormat="1" ht="18.95" customHeight="1" x14ac:dyDescent="0.25">
      <c r="A124"/>
      <c r="B124"/>
      <c r="C124"/>
      <c r="D124" s="104"/>
      <c r="E124" s="105"/>
      <c r="F124" s="106"/>
      <c r="G124" s="106"/>
      <c r="H124" s="104"/>
      <c r="I124" s="104"/>
      <c r="J124" s="104"/>
      <c r="K124" s="104"/>
      <c r="L124" s="104"/>
      <c r="M124" s="104"/>
      <c r="N124" s="104"/>
      <c r="O124" s="104"/>
      <c r="P124" s="104"/>
      <c r="Q124" s="104"/>
    </row>
    <row r="125" spans="1:17" s="98" customFormat="1" ht="18.95" customHeight="1" x14ac:dyDescent="0.25">
      <c r="A125"/>
      <c r="B125"/>
      <c r="C125"/>
      <c r="D125" s="104"/>
      <c r="E125" s="105"/>
      <c r="F125" s="106"/>
      <c r="G125" s="106"/>
      <c r="H125" s="104"/>
      <c r="I125" s="104"/>
      <c r="J125" s="104"/>
      <c r="K125" s="104"/>
      <c r="L125" s="104"/>
      <c r="M125" s="104"/>
      <c r="N125" s="104"/>
      <c r="O125" s="104"/>
      <c r="P125" s="104"/>
      <c r="Q125" s="104"/>
    </row>
    <row r="126" spans="1:17" s="98" customFormat="1" ht="18.95" customHeight="1" x14ac:dyDescent="0.25">
      <c r="A126"/>
      <c r="B126"/>
      <c r="C126"/>
      <c r="D126" s="104"/>
      <c r="E126" s="105"/>
      <c r="F126" s="106"/>
      <c r="G126" s="106"/>
      <c r="H126" s="104"/>
      <c r="I126" s="104"/>
      <c r="J126" s="104"/>
      <c r="K126" s="104"/>
      <c r="L126" s="104"/>
      <c r="M126" s="104"/>
      <c r="N126" s="104"/>
      <c r="O126" s="104"/>
      <c r="P126" s="104"/>
      <c r="Q126" s="104"/>
    </row>
    <row r="127" spans="1:17" s="98" customFormat="1" ht="18.95" customHeight="1" x14ac:dyDescent="0.25">
      <c r="A127"/>
      <c r="B127"/>
      <c r="C127"/>
      <c r="D127" s="104"/>
      <c r="E127" s="105"/>
      <c r="F127" s="106"/>
      <c r="G127" s="106"/>
      <c r="H127" s="104"/>
      <c r="I127" s="104"/>
      <c r="J127" s="104"/>
      <c r="K127" s="104"/>
      <c r="L127" s="104"/>
      <c r="M127" s="104"/>
      <c r="N127" s="104"/>
      <c r="O127" s="104"/>
      <c r="P127" s="104"/>
      <c r="Q127" s="104"/>
    </row>
    <row r="128" spans="1:17" s="98" customFormat="1" ht="18.95" customHeight="1" x14ac:dyDescent="0.25">
      <c r="A128"/>
      <c r="B128"/>
      <c r="C128"/>
      <c r="D128" s="104"/>
      <c r="E128" s="105"/>
      <c r="F128" s="106"/>
      <c r="G128" s="106"/>
      <c r="H128" s="104"/>
      <c r="I128" s="104"/>
      <c r="J128" s="104"/>
      <c r="K128" s="104"/>
      <c r="L128" s="104"/>
      <c r="M128" s="104"/>
      <c r="N128" s="104"/>
      <c r="O128" s="104"/>
      <c r="P128" s="104"/>
      <c r="Q128" s="104"/>
    </row>
    <row r="129" spans="1:17" s="98" customFormat="1" ht="18.95" customHeight="1" x14ac:dyDescent="0.25">
      <c r="A129"/>
      <c r="B129"/>
      <c r="C129"/>
      <c r="D129" s="104"/>
      <c r="E129" s="105"/>
      <c r="F129" s="106"/>
      <c r="G129" s="106"/>
      <c r="H129" s="104"/>
      <c r="I129" s="104"/>
      <c r="J129" s="104"/>
      <c r="K129" s="104"/>
      <c r="L129" s="104"/>
      <c r="M129" s="104"/>
      <c r="N129" s="104"/>
      <c r="O129" s="104"/>
      <c r="P129" s="104"/>
      <c r="Q129" s="104"/>
    </row>
    <row r="130" spans="1:17" s="98" customFormat="1" ht="18.95" customHeight="1" x14ac:dyDescent="0.25">
      <c r="A130"/>
      <c r="B130"/>
      <c r="C130"/>
      <c r="D130" s="104"/>
      <c r="E130" s="105"/>
      <c r="F130" s="106"/>
      <c r="G130" s="106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</row>
    <row r="131" spans="1:17" s="98" customFormat="1" ht="18.95" customHeight="1" x14ac:dyDescent="0.25">
      <c r="A131"/>
      <c r="B131"/>
      <c r="C131"/>
      <c r="D131" s="104"/>
      <c r="E131" s="105"/>
      <c r="F131" s="106"/>
      <c r="G131" s="106"/>
      <c r="H131" s="104"/>
      <c r="I131" s="104"/>
      <c r="J131" s="104"/>
      <c r="K131" s="104"/>
      <c r="L131" s="104"/>
      <c r="M131" s="104"/>
      <c r="N131" s="104"/>
      <c r="O131" s="104"/>
      <c r="P131" s="104"/>
      <c r="Q131" s="104"/>
    </row>
    <row r="132" spans="1:17" s="98" customFormat="1" ht="18.95" customHeight="1" x14ac:dyDescent="0.25">
      <c r="A132"/>
      <c r="B132"/>
      <c r="C132"/>
      <c r="D132" s="104"/>
      <c r="E132" s="105"/>
      <c r="F132" s="106"/>
      <c r="G132" s="106"/>
      <c r="H132" s="104"/>
      <c r="I132" s="104"/>
      <c r="J132" s="104"/>
      <c r="K132" s="104"/>
      <c r="L132" s="104"/>
      <c r="M132" s="104"/>
      <c r="N132" s="104"/>
      <c r="O132" s="104"/>
      <c r="P132" s="104"/>
      <c r="Q132" s="104"/>
    </row>
    <row r="133" spans="1:17" s="98" customFormat="1" ht="18.95" customHeight="1" x14ac:dyDescent="0.25">
      <c r="A133"/>
      <c r="B133"/>
      <c r="C133"/>
      <c r="D133" s="104"/>
      <c r="E133" s="105"/>
      <c r="F133" s="106"/>
      <c r="G133" s="106"/>
      <c r="H133" s="104"/>
      <c r="I133" s="104"/>
      <c r="J133" s="104"/>
      <c r="K133" s="104"/>
      <c r="L133" s="104"/>
      <c r="M133" s="104"/>
      <c r="N133" s="104"/>
      <c r="O133" s="104"/>
      <c r="P133" s="104"/>
      <c r="Q133" s="104"/>
    </row>
    <row r="134" spans="1:17" s="98" customFormat="1" ht="18.95" customHeight="1" x14ac:dyDescent="0.25">
      <c r="A134"/>
      <c r="B134"/>
      <c r="C134"/>
      <c r="D134" s="104"/>
      <c r="E134" s="105"/>
      <c r="F134" s="106"/>
      <c r="G134" s="106"/>
      <c r="H134" s="104"/>
      <c r="I134" s="104"/>
      <c r="J134" s="104"/>
      <c r="K134" s="104"/>
      <c r="L134" s="104"/>
      <c r="M134" s="104"/>
      <c r="N134" s="104"/>
      <c r="O134" s="104"/>
      <c r="P134" s="104"/>
      <c r="Q134" s="104"/>
    </row>
  </sheetData>
  <conditionalFormatting sqref="A7:A8">
    <cfRule type="expression" dxfId="174" priority="18" stopIfTrue="1">
      <formula>$Q7&gt;=1</formula>
    </cfRule>
  </conditionalFormatting>
  <conditionalFormatting sqref="A9:B11 D9:D11">
    <cfRule type="expression" dxfId="173" priority="23" stopIfTrue="1">
      <formula>$Q9&gt;=1</formula>
    </cfRule>
  </conditionalFormatting>
  <conditionalFormatting sqref="E9:E11">
    <cfRule type="expression" dxfId="172" priority="20" stopIfTrue="1">
      <formula>AND(ROUNDDOWN(($A$4-E9)/365.25,0)&lt;=13,G9&lt;&gt;"OK")</formula>
    </cfRule>
    <cfRule type="expression" dxfId="171" priority="21" stopIfTrue="1">
      <formula>AND(ROUNDDOWN(($A$4-E9)/365.25,0)&lt;=14,G9&lt;&gt;"OK")</formula>
    </cfRule>
    <cfRule type="expression" dxfId="170" priority="22" stopIfTrue="1">
      <formula>AND(ROUNDDOWN(($A$4-E9)/365.25,0)&lt;=17,G9&lt;&gt;"OK")</formula>
    </cfRule>
  </conditionalFormatting>
  <conditionalFormatting sqref="J7:J11">
    <cfRule type="cellIs" dxfId="169" priority="19" stopIfTrue="1" operator="equal">
      <formula>"Z"</formula>
    </cfRule>
  </conditionalFormatting>
  <conditionalFormatting sqref="B8 D8">
    <cfRule type="expression" dxfId="168" priority="13" stopIfTrue="1">
      <formula>$Q8&gt;=1</formula>
    </cfRule>
  </conditionalFormatting>
  <conditionalFormatting sqref="E8">
    <cfRule type="expression" dxfId="167" priority="7" stopIfTrue="1">
      <formula>AND(ROUNDDOWN(($A$4-E8)/365.25,0)&lt;=13,G8&lt;&gt;"OK")</formula>
    </cfRule>
    <cfRule type="expression" dxfId="166" priority="8" stopIfTrue="1">
      <formula>AND(ROUNDDOWN(($A$4-E8)/365.25,0)&lt;=14,G8&lt;&gt;"OK")</formula>
    </cfRule>
    <cfRule type="expression" dxfId="165" priority="9" stopIfTrue="1">
      <formula>AND(ROUNDDOWN(($A$4-E8)/365.25,0)&lt;=17,G8&lt;&gt;"OK")</formula>
    </cfRule>
    <cfRule type="expression" dxfId="164" priority="10" stopIfTrue="1">
      <formula>AND(ROUNDDOWN(($A$4-E8)/365.25,0)&lt;=13,G8&lt;&gt;"OK")</formula>
    </cfRule>
    <cfRule type="expression" dxfId="163" priority="11" stopIfTrue="1">
      <formula>AND(ROUNDDOWN(($A$4-E8)/365.25,0)&lt;=14,G8&lt;&gt;"OK")</formula>
    </cfRule>
    <cfRule type="expression" dxfId="162" priority="12" stopIfTrue="1">
      <formula>AND(ROUNDDOWN(($A$4-E8)/365.25,0)&lt;=17,G8&lt;&gt;"OK")</formula>
    </cfRule>
  </conditionalFormatting>
  <conditionalFormatting sqref="E7:E8">
    <cfRule type="expression" dxfId="161" priority="4" stopIfTrue="1">
      <formula>AND(ROUNDDOWN(($A$4-E7)/365.25,0)&lt;=13,G7&lt;&gt;"OK")</formula>
    </cfRule>
    <cfRule type="expression" dxfId="160" priority="5" stopIfTrue="1">
      <formula>AND(ROUNDDOWN(($A$4-E7)/365.25,0)&lt;=14,G7&lt;&gt;"OK")</formula>
    </cfRule>
    <cfRule type="expression" dxfId="159" priority="6" stopIfTrue="1">
      <formula>AND(ROUNDDOWN(($A$4-E7)/365.25,0)&lt;=17,G7&lt;&gt;"OK")</formula>
    </cfRule>
  </conditionalFormatting>
  <conditionalFormatting sqref="E8">
    <cfRule type="expression" dxfId="158" priority="14" stopIfTrue="1">
      <formula>AND(ROUNDDOWN(($A$4-E8)/365.25,0)&lt;=13,G8&lt;&gt;"OK")</formula>
    </cfRule>
    <cfRule type="expression" dxfId="157" priority="15" stopIfTrue="1">
      <formula>AND(ROUNDDOWN(($A$4-E8)/365.25,0)&lt;=14,G8&lt;&gt;"OK")</formula>
    </cfRule>
    <cfRule type="expression" dxfId="156" priority="16" stopIfTrue="1">
      <formula>AND(ROUNDDOWN(($A$4-E8)/365.25,0)&lt;=17,G8&lt;&gt;"OK")</formula>
    </cfRule>
  </conditionalFormatting>
  <conditionalFormatting sqref="B7 D7">
    <cfRule type="expression" dxfId="155" priority="17" stopIfTrue="1">
      <formula>$Q19&gt;=1</formula>
    </cfRule>
  </conditionalFormatting>
  <conditionalFormatting sqref="C2">
    <cfRule type="expression" dxfId="154" priority="3" stopIfTrue="1">
      <formula>$Q3&gt;=1</formula>
    </cfRule>
  </conditionalFormatting>
  <conditionalFormatting sqref="C9:C11">
    <cfRule type="expression" dxfId="153" priority="2" stopIfTrue="1">
      <formula>$Q10&gt;=1</formula>
    </cfRule>
  </conditionalFormatting>
  <conditionalFormatting sqref="C7:C8">
    <cfRule type="expression" dxfId="152" priority="1" stopIfTrue="1">
      <formula>$Q8&gt;=1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2]!egyeni_fotabla_sorsolasi_ranglista">
                <anchor moveWithCells="1" sizeWithCells="1">
                  <from>
                    <xdr:col>7</xdr:col>
                    <xdr:colOff>200025</xdr:colOff>
                    <xdr:row>0</xdr:row>
                    <xdr:rowOff>76200</xdr:rowOff>
                  </from>
                  <to>
                    <xdr:col>14</xdr:col>
                    <xdr:colOff>123825</xdr:colOff>
                    <xdr:row>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4" name="Button 4">
              <controlPr defaultSize="0" print="0" autoFill="0" autoPict="0" macro="[2]!egyeni_fotabla_sorsolasi_ranglista">
                <anchor moveWithCells="1" sizeWithCells="1">
                  <from>
                    <xdr:col>7</xdr:col>
                    <xdr:colOff>200025</xdr:colOff>
                    <xdr:row>1</xdr:row>
                    <xdr:rowOff>85725</xdr:rowOff>
                  </from>
                  <to>
                    <xdr:col>14</xdr:col>
                    <xdr:colOff>123825</xdr:colOff>
                    <xdr:row>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5" name="Button 5">
              <controlPr defaultSize="0" print="0" autoFill="0" autoPict="0" macro="[1]!egyeni_fotabla_sorsolasi_ranglista">
                <anchor moveWithCells="1" sizeWithCells="1">
                  <from>
                    <xdr:col>7</xdr:col>
                    <xdr:colOff>200025</xdr:colOff>
                    <xdr:row>0</xdr:row>
                    <xdr:rowOff>238125</xdr:rowOff>
                  </from>
                  <to>
                    <xdr:col>14</xdr:col>
                    <xdr:colOff>123825</xdr:colOff>
                    <xdr:row>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18</vt:i4>
      </vt:variant>
    </vt:vector>
  </HeadingPairs>
  <TitlesOfParts>
    <vt:vector size="18" baseType="lpstr">
      <vt:lpstr>Sz-Sz-B vármegye DO</vt:lpstr>
      <vt:lpstr>NEVEZÉSEK</vt:lpstr>
      <vt:lpstr>TOVÁBBJUTOTTAK</vt:lpstr>
      <vt:lpstr>JÁTÉKREND</vt:lpstr>
      <vt:lpstr>II.kcs. U10 Lány B lista</vt:lpstr>
      <vt:lpstr>U10 L B Döntő</vt:lpstr>
      <vt:lpstr>V.kcs. U14 fiú B lista</vt:lpstr>
      <vt:lpstr>U14 F B tábla</vt:lpstr>
      <vt:lpstr> V.kcs U14 L B lista</vt:lpstr>
      <vt:lpstr>U14 L B döntő</vt:lpstr>
      <vt:lpstr>VI.kcs. U16 fiú B lista </vt:lpstr>
      <vt:lpstr>U16 F B tábla</vt:lpstr>
      <vt:lpstr>VI.kcs. U16 lány B lista</vt:lpstr>
      <vt:lpstr>U16 L B tábla</vt:lpstr>
      <vt:lpstr>VII.kcs. U18 fiú B lista</vt:lpstr>
      <vt:lpstr>U18 F B döntő</vt:lpstr>
      <vt:lpstr>VII.kcs. U18 lány B lista</vt:lpstr>
      <vt:lpstr>U18 L B tábla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Felhasználó</cp:lastModifiedBy>
  <dcterms:created xsi:type="dcterms:W3CDTF">2025-04-15T11:55:09Z</dcterms:created>
  <dcterms:modified xsi:type="dcterms:W3CDTF">2026-04-14T07:05:55Z</dcterms:modified>
</cp:coreProperties>
</file>