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dell\Desktop\fehérvár kupa\"/>
    </mc:Choice>
  </mc:AlternateContent>
  <xr:revisionPtr revIDLastSave="0" documentId="13_ncr:1_{0CFFCF98-8692-4583-B579-2FDDB4126AB0}" xr6:coauthVersionLast="47" xr6:coauthVersionMax="47" xr10:uidLastSave="{00000000-0000-0000-0000-000000000000}"/>
  <bookViews>
    <workbookView xWindow="-108" yWindow="-108" windowWidth="23256" windowHeight="12576" activeTab="3" xr2:uid="{816124DD-90FA-4122-A2EE-B0B607FE756B}"/>
  </bookViews>
  <sheets>
    <sheet name="F16" sheetId="1" r:id="rId1"/>
    <sheet name="L16" sheetId="3" r:id="rId2"/>
    <sheet name="F16P" sheetId="5" r:id="rId3"/>
    <sheet name="L16P" sheetId="6" r:id="rId4"/>
    <sheet name="játékrend szombat" sheetId="4" r:id="rId5"/>
    <sheet name="játékrend vasárnap" sheetId="7" r:id="rId6"/>
    <sheet name="játékrend hétfő" sheetId="8" r:id="rId7"/>
  </sheets>
  <externalReferences>
    <externalReference r:id="rId8"/>
  </externalReference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'F16'!$A$1:$R$79</definedName>
    <definedName name="_xlnm.Print_Area" localSheetId="2">F16P!$A$1:$R$79</definedName>
    <definedName name="_xlnm.Print_Area" localSheetId="1">'L16'!$A$1:$R$79</definedName>
    <definedName name="_xlnm.Print_Area" localSheetId="3">L16P!$A$1:$R$79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9" i="6" l="1"/>
  <c r="F76" i="6" s="1"/>
  <c r="I68" i="6"/>
  <c r="G68" i="6"/>
  <c r="F68" i="6"/>
  <c r="E68" i="6"/>
  <c r="I67" i="6"/>
  <c r="G67" i="6"/>
  <c r="F67" i="6"/>
  <c r="K65" i="6" s="1"/>
  <c r="M61" i="6" s="1"/>
  <c r="E67" i="6"/>
  <c r="C67" i="6"/>
  <c r="B67" i="6"/>
  <c r="K66" i="6"/>
  <c r="K64" i="6"/>
  <c r="I64" i="6"/>
  <c r="G64" i="6"/>
  <c r="F64" i="6"/>
  <c r="E64" i="6"/>
  <c r="I63" i="6"/>
  <c r="G63" i="6"/>
  <c r="F63" i="6"/>
  <c r="C63" i="6"/>
  <c r="B63" i="6"/>
  <c r="M62" i="6"/>
  <c r="I60" i="6"/>
  <c r="G60" i="6"/>
  <c r="F60" i="6"/>
  <c r="E60" i="6"/>
  <c r="I59" i="6"/>
  <c r="G59" i="6"/>
  <c r="F59" i="6"/>
  <c r="C59" i="6"/>
  <c r="B59" i="6"/>
  <c r="K56" i="6"/>
  <c r="I56" i="6"/>
  <c r="G56" i="6"/>
  <c r="F56" i="6"/>
  <c r="K58" i="6" s="1"/>
  <c r="E56" i="6"/>
  <c r="I55" i="6"/>
  <c r="G55" i="6"/>
  <c r="F55" i="6"/>
  <c r="K57" i="6" s="1"/>
  <c r="E55" i="6"/>
  <c r="C55" i="6"/>
  <c r="B55" i="6"/>
  <c r="I52" i="6"/>
  <c r="G52" i="6"/>
  <c r="F52" i="6"/>
  <c r="E52" i="6"/>
  <c r="I51" i="6"/>
  <c r="G51" i="6"/>
  <c r="F51" i="6"/>
  <c r="C51" i="6"/>
  <c r="B51" i="6"/>
  <c r="K48" i="6"/>
  <c r="I48" i="6"/>
  <c r="G48" i="6"/>
  <c r="F48" i="6"/>
  <c r="K50" i="6" s="1"/>
  <c r="E48" i="6"/>
  <c r="I47" i="6"/>
  <c r="G47" i="6"/>
  <c r="F47" i="6"/>
  <c r="K49" i="6" s="1"/>
  <c r="E47" i="6"/>
  <c r="C47" i="6"/>
  <c r="B47" i="6"/>
  <c r="I44" i="6"/>
  <c r="G44" i="6"/>
  <c r="F44" i="6"/>
  <c r="E44" i="6"/>
  <c r="I43" i="6"/>
  <c r="G43" i="6"/>
  <c r="F43" i="6"/>
  <c r="C43" i="6"/>
  <c r="B43" i="6"/>
  <c r="K40" i="6"/>
  <c r="I40" i="6"/>
  <c r="G40" i="6"/>
  <c r="F40" i="6"/>
  <c r="K42" i="6" s="1"/>
  <c r="M46" i="6" s="1"/>
  <c r="O54" i="6" s="1"/>
  <c r="E40" i="6"/>
  <c r="I39" i="6"/>
  <c r="G39" i="6"/>
  <c r="F39" i="6"/>
  <c r="K41" i="6" s="1"/>
  <c r="M45" i="6" s="1"/>
  <c r="O53" i="6" s="1"/>
  <c r="E39" i="6"/>
  <c r="C39" i="6"/>
  <c r="B39" i="6"/>
  <c r="I36" i="6"/>
  <c r="G36" i="6"/>
  <c r="F36" i="6"/>
  <c r="E36" i="6"/>
  <c r="I35" i="6"/>
  <c r="G35" i="6"/>
  <c r="F35" i="6"/>
  <c r="E35" i="6"/>
  <c r="C35" i="6"/>
  <c r="B35" i="6"/>
  <c r="K32" i="6"/>
  <c r="I32" i="6"/>
  <c r="G32" i="6"/>
  <c r="F32" i="6"/>
  <c r="K34" i="6" s="1"/>
  <c r="E32" i="6"/>
  <c r="I31" i="6"/>
  <c r="G31" i="6"/>
  <c r="F31" i="6"/>
  <c r="K33" i="6" s="1"/>
  <c r="E31" i="6"/>
  <c r="C31" i="6"/>
  <c r="B31" i="6"/>
  <c r="I28" i="6"/>
  <c r="G28" i="6"/>
  <c r="F28" i="6"/>
  <c r="E28" i="6"/>
  <c r="I27" i="6"/>
  <c r="G27" i="6"/>
  <c r="F27" i="6"/>
  <c r="C27" i="6"/>
  <c r="B27" i="6"/>
  <c r="K24" i="6"/>
  <c r="I24" i="6"/>
  <c r="G24" i="6"/>
  <c r="F24" i="6"/>
  <c r="K26" i="6" s="1"/>
  <c r="M30" i="6" s="1"/>
  <c r="O22" i="6" s="1"/>
  <c r="Q38" i="6" s="1"/>
  <c r="E24" i="6"/>
  <c r="I23" i="6"/>
  <c r="G23" i="6"/>
  <c r="F23" i="6"/>
  <c r="K25" i="6" s="1"/>
  <c r="M29" i="6" s="1"/>
  <c r="O21" i="6" s="1"/>
  <c r="Q37" i="6" s="1"/>
  <c r="E23" i="6"/>
  <c r="C23" i="6"/>
  <c r="B23" i="6"/>
  <c r="I20" i="6"/>
  <c r="G20" i="6"/>
  <c r="F20" i="6"/>
  <c r="E20" i="6"/>
  <c r="I19" i="6"/>
  <c r="G19" i="6"/>
  <c r="F19" i="6"/>
  <c r="C19" i="6"/>
  <c r="B19" i="6"/>
  <c r="U16" i="6"/>
  <c r="K16" i="6"/>
  <c r="I16" i="6"/>
  <c r="G16" i="6"/>
  <c r="F16" i="6"/>
  <c r="K18" i="6" s="1"/>
  <c r="E16" i="6"/>
  <c r="U15" i="6"/>
  <c r="I15" i="6"/>
  <c r="G15" i="6"/>
  <c r="F15" i="6"/>
  <c r="K17" i="6" s="1"/>
  <c r="E15" i="6"/>
  <c r="C15" i="6"/>
  <c r="B15" i="6"/>
  <c r="U14" i="6"/>
  <c r="U13" i="6"/>
  <c r="U12" i="6"/>
  <c r="I12" i="6"/>
  <c r="G12" i="6"/>
  <c r="F12" i="6"/>
  <c r="E12" i="6"/>
  <c r="U11" i="6"/>
  <c r="I11" i="6"/>
  <c r="G11" i="6"/>
  <c r="F11" i="6"/>
  <c r="C11" i="6"/>
  <c r="B11" i="6"/>
  <c r="U10" i="6"/>
  <c r="U9" i="6"/>
  <c r="U8" i="6"/>
  <c r="K8" i="6"/>
  <c r="I8" i="6"/>
  <c r="G8" i="6"/>
  <c r="F8" i="6"/>
  <c r="K10" i="6" s="1"/>
  <c r="M14" i="6" s="1"/>
  <c r="E8" i="6"/>
  <c r="U7" i="6"/>
  <c r="I7" i="6"/>
  <c r="G7" i="6"/>
  <c r="F7" i="6"/>
  <c r="K9" i="6" s="1"/>
  <c r="M13" i="6" s="1"/>
  <c r="E7" i="6"/>
  <c r="C7" i="6"/>
  <c r="B7" i="6"/>
  <c r="R4" i="6"/>
  <c r="O79" i="6" s="1"/>
  <c r="G4" i="6"/>
  <c r="A4" i="6"/>
  <c r="F2" i="6"/>
  <c r="A1" i="6"/>
  <c r="R79" i="5"/>
  <c r="F76" i="5" s="1"/>
  <c r="I68" i="5"/>
  <c r="G68" i="5"/>
  <c r="F68" i="5"/>
  <c r="E68" i="5"/>
  <c r="I67" i="5"/>
  <c r="G67" i="5"/>
  <c r="F67" i="5"/>
  <c r="K65" i="5" s="1"/>
  <c r="M61" i="5" s="1"/>
  <c r="O53" i="5" s="1"/>
  <c r="E67" i="5"/>
  <c r="C67" i="5"/>
  <c r="B67" i="5"/>
  <c r="K66" i="5"/>
  <c r="K64" i="5"/>
  <c r="I64" i="5"/>
  <c r="G64" i="5"/>
  <c r="F64" i="5"/>
  <c r="E64" i="5"/>
  <c r="I63" i="5"/>
  <c r="G63" i="5"/>
  <c r="F63" i="5"/>
  <c r="C63" i="5"/>
  <c r="B63" i="5"/>
  <c r="M62" i="5"/>
  <c r="I60" i="5"/>
  <c r="G60" i="5"/>
  <c r="F60" i="5"/>
  <c r="E60" i="5"/>
  <c r="I59" i="5"/>
  <c r="G59" i="5"/>
  <c r="F59" i="5"/>
  <c r="C59" i="5"/>
  <c r="B59" i="5"/>
  <c r="K56" i="5"/>
  <c r="I56" i="5"/>
  <c r="G56" i="5"/>
  <c r="F56" i="5"/>
  <c r="K58" i="5" s="1"/>
  <c r="E56" i="5"/>
  <c r="I55" i="5"/>
  <c r="G55" i="5"/>
  <c r="F55" i="5"/>
  <c r="K57" i="5" s="1"/>
  <c r="E55" i="5"/>
  <c r="C55" i="5"/>
  <c r="B55" i="5"/>
  <c r="O54" i="5"/>
  <c r="I52" i="5"/>
  <c r="G52" i="5"/>
  <c r="F52" i="5"/>
  <c r="E52" i="5"/>
  <c r="I51" i="5"/>
  <c r="G51" i="5"/>
  <c r="F51" i="5"/>
  <c r="C51" i="5"/>
  <c r="B51" i="5"/>
  <c r="K48" i="5"/>
  <c r="I48" i="5"/>
  <c r="G48" i="5"/>
  <c r="F48" i="5"/>
  <c r="K50" i="5" s="1"/>
  <c r="M46" i="5" s="1"/>
  <c r="E48" i="5"/>
  <c r="I47" i="5"/>
  <c r="G47" i="5"/>
  <c r="F47" i="5"/>
  <c r="K49" i="5" s="1"/>
  <c r="M45" i="5" s="1"/>
  <c r="E47" i="5"/>
  <c r="C47" i="5"/>
  <c r="B47" i="5"/>
  <c r="I44" i="5"/>
  <c r="G44" i="5"/>
  <c r="F44" i="5"/>
  <c r="E44" i="5"/>
  <c r="I43" i="5"/>
  <c r="G43" i="5"/>
  <c r="F43" i="5"/>
  <c r="C43" i="5"/>
  <c r="B43" i="5"/>
  <c r="K40" i="5"/>
  <c r="I40" i="5"/>
  <c r="G40" i="5"/>
  <c r="F40" i="5"/>
  <c r="K42" i="5" s="1"/>
  <c r="E40" i="5"/>
  <c r="I39" i="5"/>
  <c r="G39" i="5"/>
  <c r="F39" i="5"/>
  <c r="K41" i="5" s="1"/>
  <c r="E39" i="5"/>
  <c r="C39" i="5"/>
  <c r="B39" i="5"/>
  <c r="I36" i="5"/>
  <c r="G36" i="5"/>
  <c r="F36" i="5"/>
  <c r="E36" i="5"/>
  <c r="I35" i="5"/>
  <c r="G35" i="5"/>
  <c r="F35" i="5"/>
  <c r="C35" i="5"/>
  <c r="B35" i="5"/>
  <c r="K32" i="5"/>
  <c r="I32" i="5"/>
  <c r="G32" i="5"/>
  <c r="F32" i="5"/>
  <c r="K34" i="5" s="1"/>
  <c r="M30" i="5" s="1"/>
  <c r="E32" i="5"/>
  <c r="I31" i="5"/>
  <c r="G31" i="5"/>
  <c r="F31" i="5"/>
  <c r="K33" i="5" s="1"/>
  <c r="E31" i="5"/>
  <c r="C31" i="5"/>
  <c r="B31" i="5"/>
  <c r="M29" i="5"/>
  <c r="I28" i="5"/>
  <c r="G28" i="5"/>
  <c r="F28" i="5"/>
  <c r="E28" i="5"/>
  <c r="I27" i="5"/>
  <c r="G27" i="5"/>
  <c r="F27" i="5"/>
  <c r="E27" i="5"/>
  <c r="C27" i="5"/>
  <c r="B27" i="5"/>
  <c r="K24" i="5"/>
  <c r="I24" i="5"/>
  <c r="G24" i="5"/>
  <c r="F24" i="5"/>
  <c r="K26" i="5" s="1"/>
  <c r="E24" i="5"/>
  <c r="I23" i="5"/>
  <c r="G23" i="5"/>
  <c r="F23" i="5"/>
  <c r="K25" i="5" s="1"/>
  <c r="E23" i="5"/>
  <c r="C23" i="5"/>
  <c r="B23" i="5"/>
  <c r="I20" i="5"/>
  <c r="G20" i="5"/>
  <c r="F20" i="5"/>
  <c r="E20" i="5"/>
  <c r="I19" i="5"/>
  <c r="G19" i="5"/>
  <c r="F19" i="5"/>
  <c r="C19" i="5"/>
  <c r="B19" i="5"/>
  <c r="U16" i="5"/>
  <c r="K16" i="5"/>
  <c r="I16" i="5"/>
  <c r="G16" i="5"/>
  <c r="F16" i="5"/>
  <c r="K18" i="5" s="1"/>
  <c r="E16" i="5"/>
  <c r="U15" i="5"/>
  <c r="I15" i="5"/>
  <c r="G15" i="5"/>
  <c r="F15" i="5"/>
  <c r="K17" i="5" s="1"/>
  <c r="E15" i="5"/>
  <c r="C15" i="5"/>
  <c r="B15" i="5"/>
  <c r="U14" i="5"/>
  <c r="U13" i="5"/>
  <c r="M13" i="5"/>
  <c r="O21" i="5" s="1"/>
  <c r="Q37" i="5" s="1"/>
  <c r="U12" i="5"/>
  <c r="I12" i="5"/>
  <c r="G12" i="5"/>
  <c r="F12" i="5"/>
  <c r="E12" i="5"/>
  <c r="U11" i="5"/>
  <c r="I11" i="5"/>
  <c r="G11" i="5"/>
  <c r="F11" i="5"/>
  <c r="C11" i="5"/>
  <c r="B11" i="5"/>
  <c r="U10" i="5"/>
  <c r="U9" i="5"/>
  <c r="K9" i="5"/>
  <c r="U8" i="5"/>
  <c r="K8" i="5"/>
  <c r="I8" i="5"/>
  <c r="G8" i="5"/>
  <c r="F8" i="5"/>
  <c r="K10" i="5" s="1"/>
  <c r="M14" i="5" s="1"/>
  <c r="O22" i="5" s="1"/>
  <c r="Q38" i="5" s="1"/>
  <c r="E8" i="5"/>
  <c r="U7" i="5"/>
  <c r="I7" i="5"/>
  <c r="G7" i="5"/>
  <c r="F7" i="5"/>
  <c r="E7" i="5"/>
  <c r="C7" i="5"/>
  <c r="B7" i="5"/>
  <c r="R4" i="5"/>
  <c r="O79" i="5" s="1"/>
  <c r="G4" i="5"/>
  <c r="A4" i="5"/>
  <c r="F2" i="5"/>
  <c r="A1" i="5"/>
  <c r="R79" i="3"/>
  <c r="F76" i="3" s="1"/>
  <c r="F73" i="3"/>
  <c r="I69" i="3"/>
  <c r="G69" i="3"/>
  <c r="F69" i="3"/>
  <c r="D69" i="3"/>
  <c r="C69" i="3"/>
  <c r="B69" i="3"/>
  <c r="K68" i="3"/>
  <c r="I67" i="3"/>
  <c r="G67" i="3"/>
  <c r="F67" i="3"/>
  <c r="D67" i="3"/>
  <c r="C67" i="3"/>
  <c r="B67" i="3"/>
  <c r="M66" i="3"/>
  <c r="I65" i="3"/>
  <c r="G65" i="3"/>
  <c r="F65" i="3"/>
  <c r="D65" i="3"/>
  <c r="C65" i="3"/>
  <c r="B65" i="3"/>
  <c r="K64" i="3"/>
  <c r="I63" i="3"/>
  <c r="G63" i="3"/>
  <c r="F63" i="3"/>
  <c r="D63" i="3"/>
  <c r="C63" i="3"/>
  <c r="B63" i="3"/>
  <c r="O62" i="3"/>
  <c r="I61" i="3"/>
  <c r="G61" i="3"/>
  <c r="F61" i="3"/>
  <c r="D61" i="3"/>
  <c r="C61" i="3"/>
  <c r="B61" i="3"/>
  <c r="K60" i="3"/>
  <c r="I59" i="3"/>
  <c r="G59" i="3"/>
  <c r="F59" i="3"/>
  <c r="D59" i="3"/>
  <c r="C59" i="3"/>
  <c r="B59" i="3"/>
  <c r="M58" i="3"/>
  <c r="I57" i="3"/>
  <c r="G57" i="3"/>
  <c r="F57" i="3"/>
  <c r="D57" i="3"/>
  <c r="C57" i="3"/>
  <c r="B57" i="3"/>
  <c r="I55" i="3"/>
  <c r="G55" i="3"/>
  <c r="F55" i="3"/>
  <c r="K56" i="3" s="1"/>
  <c r="D55" i="3"/>
  <c r="C55" i="3"/>
  <c r="B55" i="3"/>
  <c r="I53" i="3"/>
  <c r="G53" i="3"/>
  <c r="F53" i="3"/>
  <c r="D53" i="3"/>
  <c r="C53" i="3"/>
  <c r="B53" i="3"/>
  <c r="K52" i="3"/>
  <c r="I51" i="3"/>
  <c r="G51" i="3"/>
  <c r="F51" i="3"/>
  <c r="D51" i="3"/>
  <c r="C51" i="3"/>
  <c r="B51" i="3"/>
  <c r="M50" i="3"/>
  <c r="I49" i="3"/>
  <c r="G49" i="3"/>
  <c r="F49" i="3"/>
  <c r="D49" i="3"/>
  <c r="C49" i="3"/>
  <c r="B49" i="3"/>
  <c r="K48" i="3"/>
  <c r="I47" i="3"/>
  <c r="G47" i="3"/>
  <c r="F47" i="3"/>
  <c r="D47" i="3"/>
  <c r="C47" i="3"/>
  <c r="B47" i="3"/>
  <c r="I45" i="3"/>
  <c r="G45" i="3"/>
  <c r="F45" i="3"/>
  <c r="D45" i="3"/>
  <c r="C45" i="3"/>
  <c r="B45" i="3"/>
  <c r="I43" i="3"/>
  <c r="G43" i="3"/>
  <c r="F43" i="3"/>
  <c r="K44" i="3" s="1"/>
  <c r="D43" i="3"/>
  <c r="C43" i="3"/>
  <c r="B43" i="3"/>
  <c r="I41" i="3"/>
  <c r="G41" i="3"/>
  <c r="F41" i="3"/>
  <c r="D41" i="3"/>
  <c r="C41" i="3"/>
  <c r="B41" i="3"/>
  <c r="I39" i="3"/>
  <c r="G39" i="3"/>
  <c r="F39" i="3"/>
  <c r="K40" i="3" s="1"/>
  <c r="M42" i="3" s="1"/>
  <c r="O46" i="3" s="1"/>
  <c r="Q54" i="3" s="1"/>
  <c r="Q38" i="3" s="1"/>
  <c r="D39" i="3"/>
  <c r="C39" i="3"/>
  <c r="B39" i="3"/>
  <c r="I37" i="3"/>
  <c r="G37" i="3"/>
  <c r="F37" i="3"/>
  <c r="D37" i="3"/>
  <c r="C37" i="3"/>
  <c r="B37" i="3"/>
  <c r="K36" i="3"/>
  <c r="I35" i="3"/>
  <c r="G35" i="3"/>
  <c r="F35" i="3"/>
  <c r="D35" i="3"/>
  <c r="C35" i="3"/>
  <c r="B35" i="3"/>
  <c r="I33" i="3"/>
  <c r="G33" i="3"/>
  <c r="F33" i="3"/>
  <c r="D33" i="3"/>
  <c r="C33" i="3"/>
  <c r="B33" i="3"/>
  <c r="I31" i="3"/>
  <c r="G31" i="3"/>
  <c r="F31" i="3"/>
  <c r="K32" i="3" s="1"/>
  <c r="M34" i="3" s="1"/>
  <c r="O30" i="3" s="1"/>
  <c r="D31" i="3"/>
  <c r="C31" i="3"/>
  <c r="B31" i="3"/>
  <c r="I29" i="3"/>
  <c r="G29" i="3"/>
  <c r="F29" i="3"/>
  <c r="D29" i="3"/>
  <c r="C29" i="3"/>
  <c r="B29" i="3"/>
  <c r="K28" i="3"/>
  <c r="M26" i="3" s="1"/>
  <c r="I27" i="3"/>
  <c r="G27" i="3"/>
  <c r="F27" i="3"/>
  <c r="D27" i="3"/>
  <c r="C27" i="3"/>
  <c r="B27" i="3"/>
  <c r="I25" i="3"/>
  <c r="G25" i="3"/>
  <c r="F25" i="3"/>
  <c r="D25" i="3"/>
  <c r="C25" i="3"/>
  <c r="B25" i="3"/>
  <c r="I23" i="3"/>
  <c r="G23" i="3"/>
  <c r="F23" i="3"/>
  <c r="K24" i="3" s="1"/>
  <c r="D23" i="3"/>
  <c r="C23" i="3"/>
  <c r="B23" i="3"/>
  <c r="I21" i="3"/>
  <c r="G21" i="3"/>
  <c r="F21" i="3"/>
  <c r="D21" i="3"/>
  <c r="C21" i="3"/>
  <c r="B21" i="3"/>
  <c r="K20" i="3"/>
  <c r="I19" i="3"/>
  <c r="G19" i="3"/>
  <c r="F19" i="3"/>
  <c r="D19" i="3"/>
  <c r="C19" i="3"/>
  <c r="B19" i="3"/>
  <c r="M18" i="3"/>
  <c r="I17" i="3"/>
  <c r="G17" i="3"/>
  <c r="F17" i="3"/>
  <c r="K16" i="3" s="1"/>
  <c r="D17" i="3"/>
  <c r="C17" i="3"/>
  <c r="B17" i="3"/>
  <c r="U16" i="3"/>
  <c r="U15" i="3"/>
  <c r="I15" i="3"/>
  <c r="G15" i="3"/>
  <c r="F15" i="3"/>
  <c r="D15" i="3"/>
  <c r="C15" i="3"/>
  <c r="B15" i="3"/>
  <c r="U14" i="3"/>
  <c r="U13" i="3"/>
  <c r="I13" i="3"/>
  <c r="G13" i="3"/>
  <c r="F13" i="3"/>
  <c r="D13" i="3"/>
  <c r="C13" i="3"/>
  <c r="B13" i="3"/>
  <c r="U12" i="3"/>
  <c r="U11" i="3"/>
  <c r="I11" i="3"/>
  <c r="G11" i="3"/>
  <c r="F11" i="3"/>
  <c r="K12" i="3" s="1"/>
  <c r="D11" i="3"/>
  <c r="C11" i="3"/>
  <c r="B11" i="3"/>
  <c r="U10" i="3"/>
  <c r="U9" i="3"/>
  <c r="I9" i="3"/>
  <c r="G9" i="3"/>
  <c r="F9" i="3"/>
  <c r="D9" i="3"/>
  <c r="C9" i="3"/>
  <c r="B9" i="3"/>
  <c r="U8" i="3"/>
  <c r="U7" i="3"/>
  <c r="I7" i="3"/>
  <c r="G7" i="3"/>
  <c r="F7" i="3"/>
  <c r="K8" i="3" s="1"/>
  <c r="M10" i="3" s="1"/>
  <c r="O14" i="3" s="1"/>
  <c r="Q22" i="3" s="1"/>
  <c r="D7" i="3"/>
  <c r="C7" i="3"/>
  <c r="B7" i="3"/>
  <c r="Y5" i="3"/>
  <c r="AG1" i="3" s="1"/>
  <c r="R4" i="3"/>
  <c r="O79" i="3" s="1"/>
  <c r="G4" i="3"/>
  <c r="A4" i="3"/>
  <c r="Y3" i="3"/>
  <c r="E2" i="3"/>
  <c r="A1" i="3"/>
  <c r="R79" i="1"/>
  <c r="F78" i="1" s="1"/>
  <c r="F76" i="1"/>
  <c r="I69" i="1"/>
  <c r="G69" i="1"/>
  <c r="F69" i="1"/>
  <c r="D69" i="1"/>
  <c r="C69" i="1"/>
  <c r="B69" i="1"/>
  <c r="K68" i="1"/>
  <c r="M66" i="1" s="1"/>
  <c r="O62" i="1" s="1"/>
  <c r="Q54" i="1" s="1"/>
  <c r="I67" i="1"/>
  <c r="G67" i="1"/>
  <c r="F67" i="1"/>
  <c r="D67" i="1"/>
  <c r="C67" i="1"/>
  <c r="B67" i="1"/>
  <c r="I65" i="1"/>
  <c r="G65" i="1"/>
  <c r="F65" i="1"/>
  <c r="D65" i="1"/>
  <c r="C65" i="1"/>
  <c r="B65" i="1"/>
  <c r="I63" i="1"/>
  <c r="G63" i="1"/>
  <c r="F63" i="1"/>
  <c r="K64" i="1" s="1"/>
  <c r="D63" i="1"/>
  <c r="C63" i="1"/>
  <c r="B63" i="1"/>
  <c r="I61" i="1"/>
  <c r="G61" i="1"/>
  <c r="F61" i="1"/>
  <c r="D61" i="1"/>
  <c r="C61" i="1"/>
  <c r="B61" i="1"/>
  <c r="I59" i="1"/>
  <c r="G59" i="1"/>
  <c r="F59" i="1"/>
  <c r="K60" i="1" s="1"/>
  <c r="D59" i="1"/>
  <c r="C59" i="1"/>
  <c r="B59" i="1"/>
  <c r="I57" i="1"/>
  <c r="G57" i="1"/>
  <c r="F57" i="1"/>
  <c r="D57" i="1"/>
  <c r="C57" i="1"/>
  <c r="B57" i="1"/>
  <c r="I55" i="1"/>
  <c r="G55" i="1"/>
  <c r="F55" i="1"/>
  <c r="K56" i="1" s="1"/>
  <c r="M58" i="1" s="1"/>
  <c r="D55" i="1"/>
  <c r="C55" i="1"/>
  <c r="B55" i="1"/>
  <c r="I53" i="1"/>
  <c r="G53" i="1"/>
  <c r="F53" i="1"/>
  <c r="D53" i="1"/>
  <c r="C53" i="1"/>
  <c r="B53" i="1"/>
  <c r="K52" i="1"/>
  <c r="M50" i="1" s="1"/>
  <c r="I51" i="1"/>
  <c r="G51" i="1"/>
  <c r="F51" i="1"/>
  <c r="D51" i="1"/>
  <c r="C51" i="1"/>
  <c r="B51" i="1"/>
  <c r="I49" i="1"/>
  <c r="G49" i="1"/>
  <c r="F49" i="1"/>
  <c r="D49" i="1"/>
  <c r="C49" i="1"/>
  <c r="B49" i="1"/>
  <c r="I47" i="1"/>
  <c r="G47" i="1"/>
  <c r="F47" i="1"/>
  <c r="K48" i="1" s="1"/>
  <c r="D47" i="1"/>
  <c r="C47" i="1"/>
  <c r="B47" i="1"/>
  <c r="I45" i="1"/>
  <c r="G45" i="1"/>
  <c r="F45" i="1"/>
  <c r="D45" i="1"/>
  <c r="C45" i="1"/>
  <c r="B45" i="1"/>
  <c r="K44" i="1"/>
  <c r="I41" i="1"/>
  <c r="G41" i="1"/>
  <c r="F41" i="1"/>
  <c r="D41" i="1"/>
  <c r="C41" i="1"/>
  <c r="B41" i="1"/>
  <c r="I39" i="1"/>
  <c r="G39" i="1"/>
  <c r="F39" i="1"/>
  <c r="K40" i="1" s="1"/>
  <c r="M42" i="1" s="1"/>
  <c r="O46" i="1" s="1"/>
  <c r="D39" i="1"/>
  <c r="C39" i="1"/>
  <c r="B39" i="1"/>
  <c r="I37" i="1"/>
  <c r="G37" i="1"/>
  <c r="F37" i="1"/>
  <c r="D37" i="1"/>
  <c r="C37" i="1"/>
  <c r="B37" i="1"/>
  <c r="K36" i="1"/>
  <c r="M34" i="1" s="1"/>
  <c r="I35" i="1"/>
  <c r="G35" i="1"/>
  <c r="F35" i="1"/>
  <c r="D35" i="1"/>
  <c r="C35" i="1"/>
  <c r="B35" i="1"/>
  <c r="I33" i="1"/>
  <c r="G33" i="1"/>
  <c r="F33" i="1"/>
  <c r="D33" i="1"/>
  <c r="C33" i="1"/>
  <c r="B33" i="1"/>
  <c r="I31" i="1"/>
  <c r="G31" i="1"/>
  <c r="F31" i="1"/>
  <c r="K32" i="1" s="1"/>
  <c r="D31" i="1"/>
  <c r="C31" i="1"/>
  <c r="B31" i="1"/>
  <c r="I29" i="1"/>
  <c r="G29" i="1"/>
  <c r="F29" i="1"/>
  <c r="K28" i="1" s="1"/>
  <c r="D29" i="1"/>
  <c r="C29" i="1"/>
  <c r="B29" i="1"/>
  <c r="I25" i="1"/>
  <c r="G25" i="1"/>
  <c r="F25" i="1"/>
  <c r="D25" i="1"/>
  <c r="C25" i="1"/>
  <c r="B25" i="1"/>
  <c r="I23" i="1"/>
  <c r="G23" i="1"/>
  <c r="F23" i="1"/>
  <c r="K24" i="1" s="1"/>
  <c r="M26" i="1" s="1"/>
  <c r="O30" i="1" s="1"/>
  <c r="Q22" i="1" s="1"/>
  <c r="Q38" i="1" s="1"/>
  <c r="D23" i="1"/>
  <c r="C23" i="1"/>
  <c r="B23" i="1"/>
  <c r="I21" i="1"/>
  <c r="G21" i="1"/>
  <c r="F21" i="1"/>
  <c r="D21" i="1"/>
  <c r="C21" i="1"/>
  <c r="B21" i="1"/>
  <c r="K20" i="1"/>
  <c r="I19" i="1"/>
  <c r="G19" i="1"/>
  <c r="F19" i="1"/>
  <c r="D19" i="1"/>
  <c r="C19" i="1"/>
  <c r="B19" i="1"/>
  <c r="U16" i="1"/>
  <c r="U15" i="1"/>
  <c r="I15" i="1"/>
  <c r="G15" i="1"/>
  <c r="F15" i="1"/>
  <c r="K16" i="1" s="1"/>
  <c r="M18" i="1" s="1"/>
  <c r="O14" i="1" s="1"/>
  <c r="D15" i="1"/>
  <c r="C15" i="1"/>
  <c r="B15" i="1"/>
  <c r="U14" i="1"/>
  <c r="U13" i="1"/>
  <c r="I13" i="1"/>
  <c r="G13" i="1"/>
  <c r="F13" i="1"/>
  <c r="K12" i="1" s="1"/>
  <c r="M10" i="1" s="1"/>
  <c r="D13" i="1"/>
  <c r="C13" i="1"/>
  <c r="B13" i="1"/>
  <c r="U12" i="1"/>
  <c r="U11" i="1"/>
  <c r="I11" i="1"/>
  <c r="G11" i="1"/>
  <c r="F11" i="1"/>
  <c r="D11" i="1"/>
  <c r="C11" i="1"/>
  <c r="B11" i="1"/>
  <c r="U10" i="1"/>
  <c r="U9" i="1"/>
  <c r="I9" i="1"/>
  <c r="G9" i="1"/>
  <c r="F9" i="1"/>
  <c r="D9" i="1"/>
  <c r="C9" i="1"/>
  <c r="B9" i="1"/>
  <c r="U8" i="1"/>
  <c r="U7" i="1"/>
  <c r="I7" i="1"/>
  <c r="G7" i="1"/>
  <c r="F7" i="1"/>
  <c r="K8" i="1" s="1"/>
  <c r="D7" i="1"/>
  <c r="C7" i="1"/>
  <c r="B7" i="1"/>
  <c r="F6" i="1"/>
  <c r="Y5" i="1"/>
  <c r="AE1" i="1" s="1"/>
  <c r="R4" i="1"/>
  <c r="O79" i="1" s="1"/>
  <c r="G4" i="1"/>
  <c r="A4" i="1"/>
  <c r="Y3" i="1"/>
  <c r="E2" i="1"/>
  <c r="AF1" i="1"/>
  <c r="AC1" i="1"/>
  <c r="A1" i="1"/>
  <c r="F73" i="6" l="1"/>
  <c r="F74" i="6"/>
  <c r="F77" i="6"/>
  <c r="F78" i="6"/>
  <c r="F73" i="5"/>
  <c r="F77" i="5"/>
  <c r="F74" i="5"/>
  <c r="F78" i="5"/>
  <c r="F75" i="6"/>
  <c r="F79" i="6"/>
  <c r="F75" i="5"/>
  <c r="F79" i="5"/>
  <c r="F72" i="6"/>
  <c r="F72" i="5"/>
  <c r="F74" i="3"/>
  <c r="AG1" i="1"/>
  <c r="F78" i="3"/>
  <c r="F79" i="3"/>
  <c r="AB1" i="1"/>
  <c r="F75" i="3"/>
  <c r="AE1" i="3"/>
  <c r="AD1" i="1"/>
  <c r="AH1" i="1"/>
  <c r="F72" i="1"/>
  <c r="F77" i="1"/>
  <c r="AF1" i="3"/>
  <c r="F77" i="3"/>
  <c r="F73" i="1"/>
  <c r="F79" i="1"/>
  <c r="AB1" i="3"/>
  <c r="AH1" i="3"/>
  <c r="F75" i="1"/>
  <c r="AD1" i="3"/>
  <c r="F72" i="3"/>
  <c r="AC1" i="3"/>
  <c r="F6" i="3"/>
  <c r="F7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E7" authorId="0" shapeId="0" xr:uid="{48A9D176-22BC-4931-8D5C-DDBFC0589FB2}">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E7" authorId="0" shapeId="0" xr:uid="{E2D152E5-77F5-402C-8EC6-1B72765FDE13}">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D7" authorId="0" shapeId="0" xr:uid="{94F32303-3297-425A-9BD9-4E4D8327307E}">
      <text>
        <r>
          <rPr>
            <b/>
            <sz val="8"/>
            <color indexed="8"/>
            <rFont val="Tahoma"/>
            <family val="2"/>
            <charset val="238"/>
          </rPr>
          <t xml:space="preserve">Before making the draw:
On the Boys Do Draw Prep-sheet did you:
- fill in DA, WC's?
- Sort?
If YES: continue making the draw
Otherwise: return to finish preparations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D7" authorId="0" shapeId="0" xr:uid="{F2DB7816-1425-408C-B961-4A51415C664D}">
      <text>
        <r>
          <rPr>
            <b/>
            <sz val="8"/>
            <color indexed="8"/>
            <rFont val="Tahoma"/>
            <family val="2"/>
            <charset val="238"/>
          </rPr>
          <t xml:space="preserve">Before making the draw:
On the Boys Do Draw Prep-sheet did you:
- fill in DA, WC's?
- Sort?
If YES: continue making the draw
Otherwise: return to finish preparations
</t>
        </r>
      </text>
    </comment>
  </commentList>
</comments>
</file>

<file path=xl/sharedStrings.xml><?xml version="1.0" encoding="utf-8"?>
<sst xmlns="http://schemas.openxmlformats.org/spreadsheetml/2006/main" count="774" uniqueCount="236">
  <si>
    <t>Egyéni főtábla</t>
  </si>
  <si>
    <t/>
  </si>
  <si>
    <t>Versenyszám:</t>
  </si>
  <si>
    <t>A</t>
  </si>
  <si>
    <t>Dátum</t>
  </si>
  <si>
    <t>Város</t>
  </si>
  <si>
    <t>Kategória</t>
  </si>
  <si>
    <t>Versenybíró</t>
  </si>
  <si>
    <t>B</t>
  </si>
  <si>
    <t>I</t>
  </si>
  <si>
    <t>St.</t>
  </si>
  <si>
    <t>Rangsor</t>
  </si>
  <si>
    <t>kód</t>
  </si>
  <si>
    <t>Kiem</t>
  </si>
  <si>
    <t>Családi név</t>
  </si>
  <si>
    <t>Keresztnév</t>
  </si>
  <si>
    <t>Egyesület</t>
  </si>
  <si>
    <t>2. forduló</t>
  </si>
  <si>
    <t>Negyeddöntők</t>
  </si>
  <si>
    <t>Elődöntők</t>
  </si>
  <si>
    <t>Döntő</t>
  </si>
  <si>
    <t>II</t>
  </si>
  <si>
    <t>III</t>
  </si>
  <si>
    <t>IV</t>
  </si>
  <si>
    <t>Umpire</t>
  </si>
  <si>
    <t>as</t>
  </si>
  <si>
    <t>V</t>
  </si>
  <si>
    <t>VI</t>
  </si>
  <si>
    <t>VII</t>
  </si>
  <si>
    <t>VIII</t>
  </si>
  <si>
    <t>W</t>
  </si>
  <si>
    <t>X</t>
  </si>
  <si>
    <t>XI</t>
  </si>
  <si>
    <t>DA</t>
  </si>
  <si>
    <t>"060131</t>
  </si>
  <si>
    <t>BÁNYAI</t>
  </si>
  <si>
    <t>Benedek</t>
  </si>
  <si>
    <t>DEAC</t>
  </si>
  <si>
    <t>"060731</t>
  </si>
  <si>
    <t>SINKALOVICS</t>
  </si>
  <si>
    <t>Patrik</t>
  </si>
  <si>
    <t>MTK</t>
  </si>
  <si>
    <t>Győztes:</t>
  </si>
  <si>
    <t>"0706260</t>
  </si>
  <si>
    <t>DRASKOVICS</t>
  </si>
  <si>
    <t>Dénes</t>
  </si>
  <si>
    <t>Budaörs SC</t>
  </si>
  <si>
    <t>bs</t>
  </si>
  <si>
    <t>#</t>
  </si>
  <si>
    <t>Kiemeltek</t>
  </si>
  <si>
    <t>Szerencés Vesztes</t>
  </si>
  <si>
    <t>Helyettesíti</t>
  </si>
  <si>
    <t>Sorsolás időpontja</t>
  </si>
  <si>
    <t>Dátuma</t>
  </si>
  <si>
    <t>1</t>
  </si>
  <si>
    <t>Utolsó elfogadott játékos</t>
  </si>
  <si>
    <t>Utolsó DA</t>
  </si>
  <si>
    <t>2</t>
  </si>
  <si>
    <t>3</t>
  </si>
  <si>
    <t>Sorsoló játékosok</t>
  </si>
  <si>
    <t>4</t>
  </si>
  <si>
    <t>5</t>
  </si>
  <si>
    <t>6</t>
  </si>
  <si>
    <t>Versenybíró aláírása</t>
  </si>
  <si>
    <t>7</t>
  </si>
  <si>
    <t>8</t>
  </si>
  <si>
    <t>a</t>
  </si>
  <si>
    <r>
      <t xml:space="preserve">JÁTÉKREND </t>
    </r>
    <r>
      <rPr>
        <b/>
        <sz val="20"/>
        <color indexed="8"/>
        <rFont val="Calibri"/>
        <family val="2"/>
        <charset val="238"/>
      </rPr>
      <t>01.15</t>
    </r>
    <r>
      <rPr>
        <sz val="20"/>
        <color indexed="8"/>
        <rFont val="Calibri"/>
        <family val="2"/>
        <charset val="238"/>
      </rPr>
      <t xml:space="preserve"> SZOMBAT</t>
    </r>
  </si>
  <si>
    <t>Az aktuális helyzetről Izmendi Károlynál a 36 20 375 9484 számon érdeklődhet</t>
  </si>
  <si>
    <t>Előre tervezett</t>
  </si>
  <si>
    <t>Pályára ment</t>
  </si>
  <si>
    <t>vsz</t>
  </si>
  <si>
    <t>pálya</t>
  </si>
  <si>
    <t>eredmény</t>
  </si>
  <si>
    <t>8:30</t>
  </si>
  <si>
    <t>F16</t>
  </si>
  <si>
    <t>Ipacs Attila</t>
  </si>
  <si>
    <t>Csóll Péter</t>
  </si>
  <si>
    <t>Kurucsai Dominik</t>
  </si>
  <si>
    <t>Gyüre Dávid</t>
  </si>
  <si>
    <t>Sinkalovics Patrik</t>
  </si>
  <si>
    <t>Kristyán István</t>
  </si>
  <si>
    <t>Kecskés Olivér</t>
  </si>
  <si>
    <t>Dani Bence</t>
  </si>
  <si>
    <t>Almádi Attila</t>
  </si>
  <si>
    <t>Hargitai Csaba</t>
  </si>
  <si>
    <t>10:00</t>
  </si>
  <si>
    <t>Horváth Bence</t>
  </si>
  <si>
    <t>Borkovits Benedek</t>
  </si>
  <si>
    <t>Egressy Mátyás</t>
  </si>
  <si>
    <t>Béres Máté Sámuel</t>
  </si>
  <si>
    <t>Mihály Márk Sámuel</t>
  </si>
  <si>
    <t>Bányai Benedek</t>
  </si>
  <si>
    <t>Garami József</t>
  </si>
  <si>
    <t>Géresi Olivér</t>
  </si>
  <si>
    <t>Fenyves Koppány</t>
  </si>
  <si>
    <t>Grossmann Maxim Noel</t>
  </si>
  <si>
    <t>11:30</t>
  </si>
  <si>
    <t>Draskovics Dénes</t>
  </si>
  <si>
    <t>Varga Ákos</t>
  </si>
  <si>
    <t>L16</t>
  </si>
  <si>
    <t>Kovács-Sebes Lili</t>
  </si>
  <si>
    <t>Harari Amy Danielle</t>
  </si>
  <si>
    <t>Kelemen- Tiborcz Kata</t>
  </si>
  <si>
    <t>Bányai Boglárka</t>
  </si>
  <si>
    <t>Burkus Bella Mária</t>
  </si>
  <si>
    <t>Benke-Giosanu Izabella</t>
  </si>
  <si>
    <t>Fehér Laura</t>
  </si>
  <si>
    <t>Szalay Róza</t>
  </si>
  <si>
    <t>13:00</t>
  </si>
  <si>
    <t>Ruzsinszky Hanna</t>
  </si>
  <si>
    <t>Böröczky Emília Anikó</t>
  </si>
  <si>
    <t>Ganbat Jázmin</t>
  </si>
  <si>
    <t>Szabó Lora</t>
  </si>
  <si>
    <t>Nagy Gréta</t>
  </si>
  <si>
    <t>Kun Csenge</t>
  </si>
  <si>
    <t>Zsembery András Nándor</t>
  </si>
  <si>
    <t>Jilly Ádám</t>
  </si>
  <si>
    <t>14:30</t>
  </si>
  <si>
    <t>Taskovics Viktor</t>
  </si>
  <si>
    <t>Juhász Bence</t>
  </si>
  <si>
    <t>16:00</t>
  </si>
  <si>
    <t>Nagy Botond</t>
  </si>
  <si>
    <t>Farkaslaki Hints Flóra</t>
  </si>
  <si>
    <t>György Emília</t>
  </si>
  <si>
    <t>Pukkai Réka</t>
  </si>
  <si>
    <t>Major Stella</t>
  </si>
  <si>
    <t>Hajdú Anna Jázmin</t>
  </si>
  <si>
    <t>17:30</t>
  </si>
  <si>
    <t>Tuzson Viktória</t>
  </si>
  <si>
    <t>Pécsi Boglárka</t>
  </si>
  <si>
    <t>Németh Laura</t>
  </si>
  <si>
    <t>Komlódi Kiara</t>
  </si>
  <si>
    <t>F16P</t>
  </si>
  <si>
    <t>L16P</t>
  </si>
  <si>
    <t>F16 páros aláírás 12:00,   L16 páros aláírás 14:00</t>
  </si>
  <si>
    <t>60 61</t>
  </si>
  <si>
    <t>61 60</t>
  </si>
  <si>
    <t>60 60</t>
  </si>
  <si>
    <t>64 62</t>
  </si>
  <si>
    <t>Páros főtábla</t>
  </si>
  <si>
    <t>CU</t>
  </si>
  <si>
    <t>Rangs.</t>
  </si>
  <si>
    <t>Kódszám</t>
  </si>
  <si>
    <t>Nyertes</t>
  </si>
  <si>
    <t>Kiemelt párosok</t>
  </si>
  <si>
    <t>Alternatívok</t>
  </si>
  <si>
    <t>Helyettesítik</t>
  </si>
  <si>
    <t>Sorsolás időpontja:</t>
  </si>
  <si>
    <t>dátuma:</t>
  </si>
  <si>
    <t>Utolsónak elfogadott páros</t>
  </si>
  <si>
    <r>
      <t xml:space="preserve">JÁTÉKREND </t>
    </r>
    <r>
      <rPr>
        <b/>
        <sz val="20"/>
        <color indexed="8"/>
        <rFont val="Calibri"/>
        <family val="2"/>
        <charset val="238"/>
      </rPr>
      <t>01.16</t>
    </r>
    <r>
      <rPr>
        <sz val="20"/>
        <color indexed="8"/>
        <rFont val="Calibri"/>
        <family val="2"/>
        <charset val="238"/>
      </rPr>
      <t xml:space="preserve"> Vasárnap</t>
    </r>
  </si>
  <si>
    <t>9:00</t>
  </si>
  <si>
    <t>10:30</t>
  </si>
  <si>
    <t>Benke Giosanu Izabella</t>
  </si>
  <si>
    <t>12:00</t>
  </si>
  <si>
    <t>13:30</t>
  </si>
  <si>
    <t>14:00</t>
  </si>
  <si>
    <t>15:00</t>
  </si>
  <si>
    <t>b</t>
  </si>
  <si>
    <t>63 61</t>
  </si>
  <si>
    <t>62 57 105</t>
  </si>
  <si>
    <t>61 62</t>
  </si>
  <si>
    <t>764 61</t>
  </si>
  <si>
    <t>61 61</t>
  </si>
  <si>
    <t>26 768 1311</t>
  </si>
  <si>
    <t>75 60</t>
  </si>
  <si>
    <t>61 674 106</t>
  </si>
  <si>
    <t>62 64</t>
  </si>
  <si>
    <t>60 62</t>
  </si>
  <si>
    <t>75 61</t>
  </si>
  <si>
    <t>62 61</t>
  </si>
  <si>
    <t>62 62</t>
  </si>
  <si>
    <t>64 63</t>
  </si>
  <si>
    <t>75 63</t>
  </si>
  <si>
    <t>63 63</t>
  </si>
  <si>
    <t>61 64</t>
  </si>
  <si>
    <t>75 62</t>
  </si>
  <si>
    <t>62 63</t>
  </si>
  <si>
    <t>Kovács- Sebes Lili</t>
  </si>
  <si>
    <t>Ipacs- Draskovics</t>
  </si>
  <si>
    <t>Béres- Borkovits</t>
  </si>
  <si>
    <t>Jilly- Nagy</t>
  </si>
  <si>
    <t>Varga- Fehér</t>
  </si>
  <si>
    <t>Hargitai- Horváth</t>
  </si>
  <si>
    <t>Juhász- Kurucsai</t>
  </si>
  <si>
    <t>Sinkalovics- Géresi</t>
  </si>
  <si>
    <t>Kristyán- Gyüre</t>
  </si>
  <si>
    <t>Garami- Bányai</t>
  </si>
  <si>
    <t>Fehér- Pukkai</t>
  </si>
  <si>
    <t>Németh- Kun</t>
  </si>
  <si>
    <t>Böröczky- György</t>
  </si>
  <si>
    <t>Pécsi- Tuzson</t>
  </si>
  <si>
    <t>Bak-Szabó- Komlódi</t>
  </si>
  <si>
    <t>Harari- Hajdú</t>
  </si>
  <si>
    <t>Ruzsinszky- Szabó</t>
  </si>
  <si>
    <t>Kovács- Burkus</t>
  </si>
  <si>
    <t>63 62</t>
  </si>
  <si>
    <t>62 674 1513</t>
  </si>
  <si>
    <t>64 674 108</t>
  </si>
  <si>
    <t>16 62 108</t>
  </si>
  <si>
    <t>Farkaslaki- Nagy</t>
  </si>
  <si>
    <t>Bak Szabó- Komlódi</t>
  </si>
  <si>
    <t>64 61</t>
  </si>
  <si>
    <t>57 62 105</t>
  </si>
  <si>
    <t>57 61 107</t>
  </si>
  <si>
    <t>j.n</t>
  </si>
  <si>
    <t>64 57 119</t>
  </si>
  <si>
    <t>62  62</t>
  </si>
  <si>
    <t>62 60</t>
  </si>
  <si>
    <t>46 75 104</t>
  </si>
  <si>
    <t>61 26 1210</t>
  </si>
  <si>
    <t>36 61 104</t>
  </si>
  <si>
    <t xml:space="preserve">62 62 </t>
  </si>
  <si>
    <t>62 16 103</t>
  </si>
  <si>
    <r>
      <t xml:space="preserve">JÁTÉKREND </t>
    </r>
    <r>
      <rPr>
        <b/>
        <sz val="20"/>
        <color indexed="8"/>
        <rFont val="Calibri"/>
        <family val="2"/>
        <charset val="238"/>
      </rPr>
      <t>01.17 HÉTFŐ</t>
    </r>
  </si>
  <si>
    <t>F1t6</t>
  </si>
  <si>
    <t>Jilli- Nagy</t>
  </si>
  <si>
    <t>11:00</t>
  </si>
  <si>
    <t>60 57 119</t>
  </si>
  <si>
    <t>61 63</t>
  </si>
  <si>
    <t>150p</t>
  </si>
  <si>
    <t>120p</t>
  </si>
  <si>
    <t>90p</t>
  </si>
  <si>
    <t>60p</t>
  </si>
  <si>
    <t>8p</t>
  </si>
  <si>
    <t>25p/ 60p</t>
  </si>
  <si>
    <t>25p</t>
  </si>
  <si>
    <t>8p/ 40p</t>
  </si>
  <si>
    <t>+7</t>
  </si>
  <si>
    <t>+3</t>
  </si>
  <si>
    <t>+1</t>
  </si>
  <si>
    <t>+5</t>
  </si>
  <si>
    <t>+10</t>
  </si>
  <si>
    <t>j.n (Bak-Szabó betegség)</t>
  </si>
  <si>
    <t>j.n (Ruzsinszky betegség)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</si>
</sst>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70" x14ac:knownFonts="1">
    <font>
      <sz val="10"/>
      <name val="Arial"/>
      <family val="2"/>
      <charset val="238"/>
    </font>
    <font>
      <sz val="10"/>
      <name val="Arial"/>
      <family val="2"/>
      <charset val="238"/>
    </font>
    <font>
      <b/>
      <sz val="20"/>
      <name val="Arial"/>
      <family val="2"/>
    </font>
    <font>
      <sz val="20"/>
      <name val="Arial"/>
      <family val="2"/>
    </font>
    <font>
      <b/>
      <sz val="18"/>
      <name val="Arial"/>
      <family val="2"/>
    </font>
    <font>
      <sz val="20"/>
      <color indexed="9"/>
      <name val="Arial"/>
      <family val="2"/>
    </font>
    <font>
      <b/>
      <sz val="9"/>
      <name val="Arial"/>
      <family val="2"/>
    </font>
    <font>
      <b/>
      <sz val="10"/>
      <name val="Arial"/>
      <family val="2"/>
    </font>
    <font>
      <sz val="10"/>
      <color indexed="9"/>
      <name val="Arial"/>
      <family val="2"/>
      <charset val="238"/>
    </font>
    <font>
      <b/>
      <i/>
      <sz val="10"/>
      <name val="Arial"/>
      <family val="2"/>
      <charset val="238"/>
    </font>
    <font>
      <b/>
      <i/>
      <sz val="10"/>
      <name val="Arial"/>
      <family val="2"/>
    </font>
    <font>
      <sz val="10"/>
      <name val="Arial"/>
      <family val="2"/>
    </font>
    <font>
      <sz val="10"/>
      <color indexed="9"/>
      <name val="Arial"/>
      <family val="2"/>
    </font>
    <font>
      <b/>
      <sz val="7"/>
      <name val="Arial"/>
      <family val="2"/>
      <charset val="238"/>
    </font>
    <font>
      <b/>
      <sz val="7"/>
      <color indexed="9"/>
      <name val="Arial"/>
      <family val="2"/>
      <charset val="238"/>
    </font>
    <font>
      <b/>
      <sz val="7"/>
      <color indexed="8"/>
      <name val="Arial"/>
      <family val="2"/>
      <charset val="238"/>
    </font>
    <font>
      <sz val="6"/>
      <name val="Arial"/>
      <family val="2"/>
    </font>
    <font>
      <b/>
      <sz val="8"/>
      <name val="Arial"/>
      <family val="2"/>
    </font>
    <font>
      <b/>
      <sz val="8"/>
      <color indexed="9"/>
      <name val="Arial"/>
      <family val="2"/>
    </font>
    <font>
      <b/>
      <sz val="8"/>
      <color indexed="8"/>
      <name val="Arial"/>
      <family val="2"/>
    </font>
    <font>
      <sz val="7"/>
      <name val="Arial"/>
      <family val="2"/>
    </font>
    <font>
      <sz val="7"/>
      <color indexed="9"/>
      <name val="Arial"/>
      <family val="2"/>
    </font>
    <font>
      <b/>
      <sz val="9"/>
      <name val="Arial"/>
      <family val="2"/>
      <charset val="238"/>
    </font>
    <font>
      <b/>
      <sz val="9"/>
      <color indexed="9"/>
      <name val="Arial"/>
      <family val="2"/>
      <charset val="238"/>
    </font>
    <font>
      <b/>
      <sz val="8.5"/>
      <name val="Arial"/>
      <family val="2"/>
    </font>
    <font>
      <sz val="8.5"/>
      <name val="Arial"/>
      <family val="2"/>
      <charset val="238"/>
    </font>
    <font>
      <sz val="8.5"/>
      <color indexed="42"/>
      <name val="Arial"/>
      <family val="2"/>
    </font>
    <font>
      <sz val="8.5"/>
      <color indexed="8"/>
      <name val="Arial"/>
      <family val="2"/>
    </font>
    <font>
      <sz val="8.5"/>
      <name val="Arial"/>
      <family val="2"/>
    </font>
    <font>
      <sz val="8.5"/>
      <color indexed="9"/>
      <name val="Arial"/>
      <family val="2"/>
    </font>
    <font>
      <sz val="8.5"/>
      <color indexed="8"/>
      <name val="Arial"/>
      <family val="2"/>
      <charset val="238"/>
    </font>
    <font>
      <sz val="10"/>
      <color indexed="8"/>
      <name val="Arial"/>
      <family val="2"/>
      <charset val="238"/>
    </font>
    <font>
      <i/>
      <sz val="6"/>
      <color indexed="9"/>
      <name val="Arial"/>
      <family val="2"/>
    </font>
    <font>
      <sz val="7"/>
      <color indexed="9"/>
      <name val="Arial"/>
      <family val="2"/>
      <charset val="238"/>
    </font>
    <font>
      <b/>
      <sz val="8.5"/>
      <color indexed="8"/>
      <name val="Arial"/>
      <family val="2"/>
    </font>
    <font>
      <b/>
      <sz val="8.5"/>
      <color indexed="8"/>
      <name val="Arial"/>
      <family val="2"/>
      <charset val="238"/>
    </font>
    <font>
      <b/>
      <sz val="10"/>
      <color indexed="8"/>
      <name val="Arial"/>
      <family val="2"/>
      <charset val="238"/>
    </font>
    <font>
      <b/>
      <sz val="8.5"/>
      <name val="Arial"/>
      <family val="2"/>
      <charset val="238"/>
    </font>
    <font>
      <b/>
      <i/>
      <sz val="8.5"/>
      <name val="Arial"/>
      <family val="2"/>
      <charset val="238"/>
    </font>
    <font>
      <i/>
      <sz val="8.5"/>
      <color indexed="9"/>
      <name val="Arial"/>
      <family val="2"/>
    </font>
    <font>
      <sz val="11"/>
      <name val="Arial"/>
      <family val="2"/>
    </font>
    <font>
      <sz val="14"/>
      <name val="Arial"/>
      <family val="2"/>
    </font>
    <font>
      <sz val="14"/>
      <color indexed="9"/>
      <name val="Arial"/>
      <family val="2"/>
    </font>
    <font>
      <b/>
      <sz val="7"/>
      <name val="Arial"/>
      <family val="2"/>
    </font>
    <font>
      <b/>
      <sz val="7"/>
      <color indexed="8"/>
      <name val="Arial"/>
      <family val="2"/>
    </font>
    <font>
      <b/>
      <sz val="7"/>
      <color indexed="9"/>
      <name val="Arial"/>
      <family val="2"/>
    </font>
    <font>
      <sz val="7"/>
      <color indexed="8"/>
      <name val="Arial"/>
      <family val="2"/>
    </font>
    <font>
      <b/>
      <sz val="8"/>
      <color indexed="8"/>
      <name val="Tahoma"/>
      <family val="2"/>
      <charset val="238"/>
    </font>
    <font>
      <sz val="11"/>
      <color theme="1"/>
      <name val="Calibri"/>
      <family val="2"/>
      <charset val="238"/>
      <scheme val="minor"/>
    </font>
    <font>
      <sz val="20"/>
      <color theme="1"/>
      <name val="Calibri"/>
      <family val="2"/>
      <charset val="238"/>
      <scheme val="minor"/>
    </font>
    <font>
      <b/>
      <sz val="20"/>
      <color indexed="8"/>
      <name val="Calibri"/>
      <family val="2"/>
      <charset val="238"/>
    </font>
    <font>
      <sz val="20"/>
      <color indexed="8"/>
      <name val="Calibri"/>
      <family val="2"/>
      <charset val="238"/>
    </font>
    <font>
      <b/>
      <sz val="16"/>
      <color theme="1"/>
      <name val="Calibri"/>
      <family val="2"/>
      <charset val="238"/>
      <scheme val="minor"/>
    </font>
    <font>
      <sz val="10"/>
      <color theme="1"/>
      <name val="Calibri"/>
      <family val="2"/>
      <charset val="238"/>
      <scheme val="minor"/>
    </font>
    <font>
      <sz val="11"/>
      <color rgb="FFFF0000"/>
      <name val="Calibri"/>
      <family val="2"/>
      <charset val="238"/>
      <scheme val="minor"/>
    </font>
    <font>
      <sz val="11"/>
      <name val="Calibri"/>
      <family val="2"/>
      <charset val="238"/>
      <scheme val="minor"/>
    </font>
    <font>
      <i/>
      <sz val="8"/>
      <color rgb="FFFF0000"/>
      <name val="Arial"/>
      <family val="2"/>
      <charset val="238"/>
    </font>
    <font>
      <b/>
      <sz val="11"/>
      <color theme="1"/>
      <name val="Calibri"/>
      <family val="2"/>
      <charset val="238"/>
      <scheme val="minor"/>
    </font>
    <font>
      <b/>
      <sz val="11"/>
      <name val="Calibri"/>
      <family val="2"/>
      <charset val="238"/>
      <scheme val="minor"/>
    </font>
    <font>
      <b/>
      <u/>
      <sz val="11"/>
      <color theme="1"/>
      <name val="Calibri"/>
      <family val="2"/>
      <charset val="238"/>
      <scheme val="minor"/>
    </font>
    <font>
      <b/>
      <u/>
      <sz val="11"/>
      <name val="Calibri"/>
      <family val="2"/>
      <charset val="238"/>
      <scheme val="minor"/>
    </font>
    <font>
      <sz val="10"/>
      <name val="Arial"/>
      <family val="2"/>
      <charset val="238"/>
    </font>
    <font>
      <b/>
      <sz val="10"/>
      <name val="Arial"/>
      <family val="2"/>
      <charset val="238"/>
    </font>
    <font>
      <b/>
      <sz val="8.5"/>
      <color indexed="9"/>
      <name val="Arial"/>
      <family val="2"/>
      <charset val="238"/>
    </font>
    <font>
      <sz val="8.5"/>
      <color indexed="14"/>
      <name val="Arial"/>
      <family val="2"/>
    </font>
    <font>
      <sz val="8.5"/>
      <color indexed="42"/>
      <name val="Arial"/>
      <family val="2"/>
      <charset val="238"/>
    </font>
    <font>
      <sz val="7"/>
      <color indexed="23"/>
      <name val="Arial"/>
      <family val="2"/>
    </font>
    <font>
      <sz val="9"/>
      <name val="Arial"/>
      <family val="2"/>
      <charset val="238"/>
    </font>
    <font>
      <sz val="9"/>
      <color indexed="9"/>
      <name val="Arial"/>
      <family val="2"/>
      <charset val="238"/>
    </font>
    <font>
      <sz val="8.5"/>
      <color rgb="FFFF0000"/>
      <name val="Arial"/>
      <family val="2"/>
    </font>
  </fonts>
  <fills count="11">
    <fill>
      <patternFill patternType="none"/>
    </fill>
    <fill>
      <patternFill patternType="gray125"/>
    </fill>
    <fill>
      <patternFill patternType="solid">
        <fgColor indexed="9"/>
        <bgColor indexed="64"/>
      </patternFill>
    </fill>
    <fill>
      <patternFill patternType="solid">
        <fgColor indexed="17"/>
        <bgColor indexed="64"/>
      </patternFill>
    </fill>
    <fill>
      <patternFill patternType="solid">
        <fgColor indexed="13"/>
        <bgColor indexed="64"/>
      </patternFill>
    </fill>
    <fill>
      <patternFill patternType="solid">
        <fgColor indexed="22"/>
        <bgColor indexed="64"/>
      </patternFill>
    </fill>
    <fill>
      <patternFill patternType="solid">
        <fgColor indexed="42"/>
        <bgColor indexed="64"/>
      </patternFill>
    </fill>
    <fill>
      <patternFill patternType="solid">
        <fgColor indexed="9"/>
        <bgColor indexed="8"/>
      </patternFill>
    </fill>
    <fill>
      <patternFill patternType="solid">
        <fgColor rgb="FFFFFF00"/>
        <bgColor indexed="64"/>
      </patternFill>
    </fill>
    <fill>
      <patternFill patternType="solid">
        <fgColor theme="0"/>
        <bgColor indexed="64"/>
      </patternFill>
    </fill>
    <fill>
      <patternFill patternType="solid">
        <fgColor indexed="23"/>
        <bgColor indexed="64"/>
      </patternFill>
    </fill>
  </fills>
  <borders count="19">
    <border>
      <left/>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bottom/>
      <diagonal/>
    </border>
  </borders>
  <cellStyleXfs count="5">
    <xf numFmtId="0" fontId="0" fillId="0" borderId="0"/>
    <xf numFmtId="164" fontId="1" fillId="0" borderId="0" applyFont="0" applyFill="0" applyBorder="0" applyAlignment="0" applyProtection="0"/>
    <xf numFmtId="0" fontId="48" fillId="0" borderId="0"/>
    <xf numFmtId="0" fontId="61" fillId="0" borderId="0"/>
    <xf numFmtId="0" fontId="1" fillId="0" borderId="0"/>
  </cellStyleXfs>
  <cellXfs count="370">
    <xf numFmtId="0" fontId="0" fillId="0" borderId="0" xfId="0"/>
    <xf numFmtId="49" fontId="2" fillId="0" borderId="0" xfId="0" applyNumberFormat="1" applyFont="1" applyAlignment="1">
      <alignment vertical="top"/>
    </xf>
    <xf numFmtId="49" fontId="3" fillId="0" borderId="0" xfId="0" applyNumberFormat="1" applyFont="1" applyAlignment="1">
      <alignment vertical="top"/>
    </xf>
    <xf numFmtId="49" fontId="4" fillId="0" borderId="0" xfId="0" applyNumberFormat="1" applyFont="1" applyAlignment="1">
      <alignment vertical="top"/>
    </xf>
    <xf numFmtId="49" fontId="5" fillId="0" borderId="0" xfId="0" applyNumberFormat="1" applyFont="1" applyAlignment="1">
      <alignment vertical="top"/>
    </xf>
    <xf numFmtId="49" fontId="6" fillId="0" borderId="0" xfId="0" applyNumberFormat="1" applyFont="1" applyAlignment="1">
      <alignment horizontal="center"/>
    </xf>
    <xf numFmtId="49" fontId="6" fillId="0" borderId="0" xfId="0" applyNumberFormat="1" applyFont="1" applyAlignment="1">
      <alignment horizontal="left"/>
    </xf>
    <xf numFmtId="49" fontId="7" fillId="0" borderId="0" xfId="0" applyNumberFormat="1" applyFont="1" applyAlignment="1">
      <alignment horizontal="left"/>
    </xf>
    <xf numFmtId="0" fontId="3" fillId="0" borderId="0" xfId="0" applyFont="1" applyAlignment="1">
      <alignment vertical="top"/>
    </xf>
    <xf numFmtId="0" fontId="3" fillId="2" borderId="0" xfId="0" applyFont="1" applyFill="1" applyAlignment="1">
      <alignment vertical="top"/>
    </xf>
    <xf numFmtId="0" fontId="8" fillId="3" borderId="0" xfId="0" applyFont="1" applyFill="1" applyAlignment="1">
      <alignment horizontal="center" vertical="center"/>
    </xf>
    <xf numFmtId="0" fontId="9" fillId="0" borderId="0" xfId="0" applyFont="1"/>
    <xf numFmtId="49" fontId="10" fillId="0" borderId="0" xfId="0" applyNumberFormat="1" applyFont="1" applyAlignment="1">
      <alignment horizontal="left"/>
    </xf>
    <xf numFmtId="0" fontId="11" fillId="0" borderId="0" xfId="0" applyFont="1"/>
    <xf numFmtId="49" fontId="9" fillId="0" borderId="0" xfId="0" applyNumberFormat="1" applyFont="1"/>
    <xf numFmtId="49" fontId="11" fillId="0" borderId="0" xfId="0" applyNumberFormat="1" applyFont="1"/>
    <xf numFmtId="49" fontId="12" fillId="0" borderId="0" xfId="0" applyNumberFormat="1" applyFont="1"/>
    <xf numFmtId="49" fontId="0" fillId="4" borderId="0" xfId="0" applyNumberFormat="1" applyFill="1"/>
    <xf numFmtId="0" fontId="0" fillId="4" borderId="0" xfId="0" applyFill="1"/>
    <xf numFmtId="0" fontId="0" fillId="4" borderId="0" xfId="0" applyFill="1" applyAlignment="1">
      <alignment horizontal="center"/>
    </xf>
    <xf numFmtId="49" fontId="13" fillId="5" borderId="0" xfId="0" applyNumberFormat="1" applyFont="1" applyFill="1" applyAlignment="1">
      <alignment vertical="center"/>
    </xf>
    <xf numFmtId="49" fontId="14" fillId="5" borderId="0" xfId="0" applyNumberFormat="1" applyFont="1" applyFill="1" applyAlignment="1">
      <alignment vertical="center"/>
    </xf>
    <xf numFmtId="49" fontId="15" fillId="5" borderId="0" xfId="0" applyNumberFormat="1" applyFont="1" applyFill="1" applyAlignment="1">
      <alignment horizontal="right" vertical="center"/>
    </xf>
    <xf numFmtId="0" fontId="16" fillId="0" borderId="0" xfId="0" applyFont="1" applyAlignment="1">
      <alignment vertical="center"/>
    </xf>
    <xf numFmtId="14" fontId="17" fillId="0" borderId="1" xfId="0" applyNumberFormat="1" applyFont="1" applyBorder="1" applyAlignment="1">
      <alignment horizontal="left" vertical="center"/>
    </xf>
    <xf numFmtId="49" fontId="17" fillId="0" borderId="1" xfId="0" applyNumberFormat="1" applyFont="1" applyBorder="1" applyAlignment="1">
      <alignment vertical="center"/>
    </xf>
    <xf numFmtId="49" fontId="0" fillId="0" borderId="1" xfId="0" applyNumberFormat="1" applyBorder="1" applyAlignment="1">
      <alignment vertical="center"/>
    </xf>
    <xf numFmtId="49" fontId="18" fillId="0" borderId="1" xfId="0" applyNumberFormat="1" applyFont="1" applyBorder="1" applyAlignment="1">
      <alignment vertical="center"/>
    </xf>
    <xf numFmtId="49" fontId="17" fillId="0" borderId="1" xfId="1" applyNumberFormat="1" applyFont="1" applyBorder="1" applyAlignment="1" applyProtection="1">
      <alignment vertical="center"/>
      <protection locked="0"/>
    </xf>
    <xf numFmtId="0" fontId="19" fillId="0" borderId="1" xfId="0" applyFont="1" applyBorder="1" applyAlignment="1">
      <alignment horizontal="left" vertical="center"/>
    </xf>
    <xf numFmtId="49" fontId="19" fillId="0" borderId="1" xfId="0" applyNumberFormat="1" applyFont="1" applyBorder="1" applyAlignment="1">
      <alignment horizontal="right" vertical="center"/>
    </xf>
    <xf numFmtId="0" fontId="17" fillId="0" borderId="0" xfId="0" applyFont="1" applyAlignment="1">
      <alignment vertical="center"/>
    </xf>
    <xf numFmtId="49" fontId="20" fillId="5" borderId="0" xfId="0" applyNumberFormat="1" applyFont="1" applyFill="1" applyAlignment="1">
      <alignment horizontal="right" vertical="center"/>
    </xf>
    <xf numFmtId="49" fontId="20" fillId="5" borderId="0" xfId="0" applyNumberFormat="1" applyFont="1" applyFill="1" applyAlignment="1">
      <alignment horizontal="center" vertical="center"/>
    </xf>
    <xf numFmtId="49" fontId="20" fillId="5" borderId="0" xfId="0" applyNumberFormat="1" applyFont="1" applyFill="1" applyAlignment="1">
      <alignment horizontal="center" vertical="center" shrinkToFit="1"/>
    </xf>
    <xf numFmtId="49" fontId="20" fillId="5" borderId="0" xfId="0" applyNumberFormat="1" applyFont="1" applyFill="1" applyAlignment="1">
      <alignment horizontal="left" vertical="center"/>
    </xf>
    <xf numFmtId="49" fontId="21" fillId="5" borderId="0" xfId="0" applyNumberFormat="1" applyFont="1" applyFill="1" applyAlignment="1">
      <alignment horizontal="center" vertical="center"/>
    </xf>
    <xf numFmtId="49" fontId="21" fillId="5" borderId="0" xfId="0" applyNumberFormat="1" applyFont="1" applyFill="1" applyAlignment="1">
      <alignment vertical="center"/>
    </xf>
    <xf numFmtId="49" fontId="22" fillId="5" borderId="0" xfId="0" applyNumberFormat="1" applyFont="1" applyFill="1" applyAlignment="1">
      <alignment horizontal="right" vertical="center"/>
    </xf>
    <xf numFmtId="0" fontId="22" fillId="5" borderId="0" xfId="0" applyFont="1" applyFill="1" applyAlignment="1">
      <alignment horizontal="center" vertical="center"/>
    </xf>
    <xf numFmtId="0" fontId="22" fillId="5" borderId="0" xfId="0" applyFont="1" applyFill="1" applyAlignment="1">
      <alignment horizontal="right" vertical="center"/>
    </xf>
    <xf numFmtId="0" fontId="22" fillId="5" borderId="0" xfId="0" applyFont="1" applyFill="1" applyAlignment="1">
      <alignment horizontal="left" vertical="center"/>
    </xf>
    <xf numFmtId="0" fontId="22" fillId="5" borderId="0" xfId="0" applyFont="1" applyFill="1" applyAlignment="1">
      <alignment vertical="center"/>
    </xf>
    <xf numFmtId="0" fontId="23" fillId="5" borderId="0" xfId="0" applyFont="1" applyFill="1" applyAlignment="1">
      <alignment horizontal="center" vertical="center"/>
    </xf>
    <xf numFmtId="49" fontId="23" fillId="5" borderId="0" xfId="0" applyNumberFormat="1" applyFont="1" applyFill="1" applyAlignment="1">
      <alignment vertical="center"/>
    </xf>
    <xf numFmtId="0" fontId="22" fillId="0" borderId="0" xfId="0" applyFont="1" applyAlignment="1">
      <alignment vertical="center"/>
    </xf>
    <xf numFmtId="0" fontId="22" fillId="4" borderId="0" xfId="0" applyFont="1" applyFill="1"/>
    <xf numFmtId="0" fontId="22" fillId="4" borderId="0" xfId="0" applyFont="1" applyFill="1" applyAlignment="1">
      <alignment horizontal="center"/>
    </xf>
    <xf numFmtId="0" fontId="22" fillId="0" borderId="0" xfId="0" applyFont="1"/>
    <xf numFmtId="49" fontId="24" fillId="5" borderId="0" xfId="0" applyNumberFormat="1" applyFont="1" applyFill="1" applyAlignment="1">
      <alignment horizontal="center" vertical="center"/>
    </xf>
    <xf numFmtId="0" fontId="25" fillId="0" borderId="2" xfId="0" applyFont="1" applyBorder="1" applyAlignment="1">
      <alignment horizontal="center" vertical="center"/>
    </xf>
    <xf numFmtId="0" fontId="25" fillId="0" borderId="2" xfId="0" applyFont="1" applyBorder="1" applyAlignment="1">
      <alignment horizontal="center" vertical="center" shrinkToFit="1"/>
    </xf>
    <xf numFmtId="0" fontId="26" fillId="6" borderId="2" xfId="0" applyFont="1" applyFill="1" applyBorder="1" applyAlignment="1">
      <alignment horizontal="center" vertical="center"/>
    </xf>
    <xf numFmtId="0" fontId="24" fillId="0" borderId="2" xfId="0" applyFont="1" applyBorder="1" applyAlignment="1">
      <alignment vertical="center"/>
    </xf>
    <xf numFmtId="0" fontId="27" fillId="0" borderId="2" xfId="0" applyFont="1" applyBorder="1" applyAlignment="1">
      <alignment horizontal="center" vertical="center"/>
    </xf>
    <xf numFmtId="0" fontId="27" fillId="0" borderId="0" xfId="0" applyFont="1" applyAlignment="1">
      <alignment vertical="center"/>
    </xf>
    <xf numFmtId="0" fontId="28" fillId="2" borderId="0" xfId="0" applyFont="1" applyFill="1" applyAlignment="1">
      <alignment vertical="center"/>
    </xf>
    <xf numFmtId="0" fontId="29" fillId="2" borderId="0" xfId="0" applyFont="1" applyFill="1" applyAlignment="1">
      <alignment vertical="center"/>
    </xf>
    <xf numFmtId="49" fontId="28" fillId="2" borderId="0" xfId="0" applyNumberFormat="1" applyFont="1" applyFill="1" applyAlignment="1">
      <alignment vertical="center"/>
    </xf>
    <xf numFmtId="49" fontId="29" fillId="2" borderId="0" xfId="0" applyNumberFormat="1" applyFont="1" applyFill="1" applyAlignment="1">
      <alignment vertical="center"/>
    </xf>
    <xf numFmtId="0" fontId="11" fillId="2" borderId="0" xfId="0" applyFont="1" applyFill="1" applyAlignment="1">
      <alignment vertical="center"/>
    </xf>
    <xf numFmtId="0" fontId="11" fillId="0" borderId="0" xfId="0" applyFont="1" applyAlignment="1">
      <alignment vertical="center"/>
    </xf>
    <xf numFmtId="0" fontId="11" fillId="0" borderId="3" xfId="0" applyFont="1" applyBorder="1" applyAlignment="1">
      <alignment vertical="center"/>
    </xf>
    <xf numFmtId="49" fontId="28" fillId="5" borderId="0" xfId="0" applyNumberFormat="1" applyFont="1" applyFill="1" applyAlignment="1">
      <alignment horizontal="center" vertical="center"/>
    </xf>
    <xf numFmtId="0" fontId="25" fillId="0" borderId="0" xfId="0" applyFont="1" applyAlignment="1">
      <alignment horizontal="center" vertical="center"/>
    </xf>
    <xf numFmtId="0" fontId="25" fillId="0" borderId="0" xfId="0" applyFont="1" applyAlignment="1">
      <alignment horizontal="center" vertical="center" shrinkToFit="1"/>
    </xf>
    <xf numFmtId="0" fontId="28" fillId="0" borderId="0" xfId="0" applyFont="1" applyAlignment="1">
      <alignment horizontal="center" vertical="center"/>
    </xf>
    <xf numFmtId="0" fontId="30" fillId="0" borderId="0" xfId="0" applyFont="1" applyAlignment="1">
      <alignment vertical="center"/>
    </xf>
    <xf numFmtId="0" fontId="31" fillId="0" borderId="0" xfId="0" applyFont="1" applyAlignment="1">
      <alignment vertical="center"/>
    </xf>
    <xf numFmtId="0" fontId="21" fillId="0" borderId="0" xfId="0" applyFont="1" applyAlignment="1">
      <alignment horizontal="right" vertical="center"/>
    </xf>
    <xf numFmtId="0" fontId="32" fillId="7" borderId="4" xfId="0" applyFont="1" applyFill="1" applyBorder="1" applyAlignment="1">
      <alignment horizontal="right" vertical="center"/>
    </xf>
    <xf numFmtId="0" fontId="27" fillId="0" borderId="2" xfId="0" applyFont="1" applyBorder="1" applyAlignment="1">
      <alignment vertical="center"/>
    </xf>
    <xf numFmtId="0" fontId="11" fillId="0" borderId="5" xfId="0" applyFont="1" applyBorder="1" applyAlignment="1">
      <alignment vertical="center"/>
    </xf>
    <xf numFmtId="0" fontId="25" fillId="0" borderId="2" xfId="0" applyFont="1" applyBorder="1" applyAlignment="1">
      <alignment vertical="center"/>
    </xf>
    <xf numFmtId="0" fontId="27" fillId="0" borderId="6" xfId="0" applyFont="1" applyBorder="1" applyAlignment="1">
      <alignment horizontal="center" vertical="center"/>
    </xf>
    <xf numFmtId="0" fontId="27" fillId="0" borderId="7" xfId="0" applyFont="1" applyBorder="1" applyAlignment="1">
      <alignment horizontal="left" vertical="center"/>
    </xf>
    <xf numFmtId="0" fontId="26" fillId="0" borderId="0" xfId="0" applyFont="1" applyAlignment="1">
      <alignment horizontal="center" vertical="center"/>
    </xf>
    <xf numFmtId="0" fontId="27" fillId="0" borderId="0" xfId="0" applyFont="1" applyAlignment="1">
      <alignment horizontal="center" vertical="center"/>
    </xf>
    <xf numFmtId="0" fontId="32" fillId="7" borderId="7" xfId="0" applyFont="1" applyFill="1" applyBorder="1" applyAlignment="1">
      <alignment horizontal="right" vertical="center"/>
    </xf>
    <xf numFmtId="49" fontId="27" fillId="0" borderId="2" xfId="0" applyNumberFormat="1" applyFont="1" applyBorder="1" applyAlignment="1">
      <alignment vertical="center"/>
    </xf>
    <xf numFmtId="49" fontId="27" fillId="0" borderId="0" xfId="0" applyNumberFormat="1" applyFont="1" applyAlignment="1">
      <alignment vertical="center"/>
    </xf>
    <xf numFmtId="0" fontId="27" fillId="0" borderId="7" xfId="0" applyFont="1" applyBorder="1" applyAlignment="1">
      <alignment vertical="center"/>
    </xf>
    <xf numFmtId="49" fontId="27" fillId="0" borderId="7" xfId="0" applyNumberFormat="1" applyFont="1" applyBorder="1" applyAlignment="1">
      <alignment vertical="center"/>
    </xf>
    <xf numFmtId="0" fontId="33" fillId="0" borderId="0" xfId="0" applyFont="1" applyAlignment="1">
      <alignment horizontal="right" vertical="center"/>
    </xf>
    <xf numFmtId="0" fontId="27" fillId="0" borderId="6" xfId="0" applyFont="1" applyBorder="1" applyAlignment="1">
      <alignment vertical="center"/>
    </xf>
    <xf numFmtId="0" fontId="34" fillId="0" borderId="6" xfId="0" applyFont="1" applyBorder="1" applyAlignment="1">
      <alignment horizontal="center" vertical="center"/>
    </xf>
    <xf numFmtId="0" fontId="34" fillId="0" borderId="2" xfId="0" applyFont="1" applyBorder="1" applyAlignment="1">
      <alignment horizontal="center" vertical="center"/>
    </xf>
    <xf numFmtId="0" fontId="29" fillId="2" borderId="7" xfId="0" applyFont="1" applyFill="1" applyBorder="1" applyAlignment="1">
      <alignment vertical="center"/>
    </xf>
    <xf numFmtId="0" fontId="11" fillId="0" borderId="8" xfId="0" applyFont="1" applyBorder="1" applyAlignment="1">
      <alignment vertical="center"/>
    </xf>
    <xf numFmtId="49" fontId="27" fillId="0" borderId="6" xfId="0" applyNumberFormat="1" applyFont="1" applyBorder="1" applyAlignment="1">
      <alignment vertical="center"/>
    </xf>
    <xf numFmtId="0" fontId="35" fillId="0" borderId="0" xfId="0" applyFont="1" applyAlignment="1">
      <alignment vertical="center"/>
    </xf>
    <xf numFmtId="0" fontId="36" fillId="0" borderId="0" xfId="0" applyFont="1" applyAlignment="1">
      <alignment vertical="center"/>
    </xf>
    <xf numFmtId="0" fontId="29" fillId="2" borderId="2" xfId="0" applyFont="1" applyFill="1" applyBorder="1" applyAlignment="1">
      <alignment vertical="center"/>
    </xf>
    <xf numFmtId="49" fontId="37" fillId="5" borderId="0" xfId="0" applyNumberFormat="1" applyFont="1" applyFill="1" applyAlignment="1">
      <alignment horizontal="center" vertical="center"/>
    </xf>
    <xf numFmtId="0" fontId="29" fillId="2" borderId="6" xfId="0" applyFont="1" applyFill="1" applyBorder="1" applyAlignment="1">
      <alignment vertical="center"/>
    </xf>
    <xf numFmtId="0" fontId="38" fillId="2" borderId="0" xfId="0" applyFont="1" applyFill="1" applyAlignment="1">
      <alignment horizontal="right" vertical="center"/>
    </xf>
    <xf numFmtId="0" fontId="39" fillId="0" borderId="0" xfId="0" applyFont="1" applyAlignment="1">
      <alignment vertical="center"/>
    </xf>
    <xf numFmtId="0" fontId="27" fillId="0" borderId="6" xfId="0" applyFont="1" applyBorder="1" applyAlignment="1">
      <alignment horizontal="right" vertical="center"/>
    </xf>
    <xf numFmtId="0" fontId="32" fillId="7" borderId="0" xfId="0" applyFont="1" applyFill="1" applyAlignment="1">
      <alignment horizontal="right" vertical="center"/>
    </xf>
    <xf numFmtId="49" fontId="11" fillId="2" borderId="0" xfId="0" applyNumberFormat="1" applyFont="1" applyFill="1" applyAlignment="1">
      <alignment vertical="center"/>
    </xf>
    <xf numFmtId="49" fontId="40" fillId="2" borderId="0" xfId="0" applyNumberFormat="1" applyFont="1" applyFill="1" applyAlignment="1">
      <alignment horizontal="center" vertical="center"/>
    </xf>
    <xf numFmtId="49" fontId="41" fillId="0" borderId="0" xfId="0" applyNumberFormat="1" applyFont="1" applyAlignment="1">
      <alignment vertical="center"/>
    </xf>
    <xf numFmtId="49" fontId="42" fillId="0" borderId="0" xfId="0" applyNumberFormat="1" applyFont="1" applyAlignment="1">
      <alignment horizontal="center" vertical="center"/>
    </xf>
    <xf numFmtId="49" fontId="41" fillId="2" borderId="0" xfId="0" applyNumberFormat="1" applyFont="1" applyFill="1" applyAlignment="1">
      <alignment vertical="center"/>
    </xf>
    <xf numFmtId="49" fontId="42" fillId="2" borderId="0" xfId="0" applyNumberFormat="1" applyFont="1" applyFill="1" applyAlignment="1">
      <alignment vertical="center"/>
    </xf>
    <xf numFmtId="0" fontId="0" fillId="2" borderId="0" xfId="0" applyFill="1" applyAlignment="1">
      <alignment vertical="center"/>
    </xf>
    <xf numFmtId="0" fontId="0" fillId="0" borderId="0" xfId="0" applyAlignment="1">
      <alignment vertical="center"/>
    </xf>
    <xf numFmtId="0" fontId="43" fillId="5" borderId="9" xfId="0" applyFont="1" applyFill="1" applyBorder="1" applyAlignment="1">
      <alignment vertical="center"/>
    </xf>
    <xf numFmtId="0" fontId="43" fillId="5" borderId="10" xfId="0" applyFont="1" applyFill="1" applyBorder="1" applyAlignment="1">
      <alignment vertical="center"/>
    </xf>
    <xf numFmtId="0" fontId="43" fillId="5" borderId="11" xfId="0" applyFont="1" applyFill="1" applyBorder="1" applyAlignment="1">
      <alignment vertical="center"/>
    </xf>
    <xf numFmtId="49" fontId="44" fillId="5" borderId="10" xfId="0" applyNumberFormat="1" applyFont="1" applyFill="1" applyBorder="1" applyAlignment="1">
      <alignment horizontal="center" vertical="center"/>
    </xf>
    <xf numFmtId="49" fontId="44" fillId="5" borderId="10" xfId="0" applyNumberFormat="1" applyFont="1" applyFill="1" applyBorder="1" applyAlignment="1">
      <alignment vertical="center"/>
    </xf>
    <xf numFmtId="49" fontId="44" fillId="5" borderId="10" xfId="0" applyNumberFormat="1" applyFont="1" applyFill="1" applyBorder="1" applyAlignment="1">
      <alignment horizontal="centerContinuous" vertical="center"/>
    </xf>
    <xf numFmtId="49" fontId="44" fillId="5" borderId="11" xfId="0" applyNumberFormat="1" applyFont="1" applyFill="1" applyBorder="1" applyAlignment="1">
      <alignment horizontal="centerContinuous" vertical="center"/>
    </xf>
    <xf numFmtId="49" fontId="45" fillId="5" borderId="10" xfId="0" applyNumberFormat="1" applyFont="1" applyFill="1" applyBorder="1" applyAlignment="1">
      <alignment vertical="center"/>
    </xf>
    <xf numFmtId="49" fontId="45" fillId="5" borderId="11" xfId="0" applyNumberFormat="1" applyFont="1" applyFill="1" applyBorder="1" applyAlignment="1">
      <alignment vertical="center"/>
    </xf>
    <xf numFmtId="49" fontId="43" fillId="5" borderId="10" xfId="0" applyNumberFormat="1" applyFont="1" applyFill="1" applyBorder="1" applyAlignment="1">
      <alignment horizontal="left" vertical="center"/>
    </xf>
    <xf numFmtId="49" fontId="43" fillId="0" borderId="10" xfId="0" applyNumberFormat="1" applyFont="1" applyBorder="1" applyAlignment="1">
      <alignment horizontal="left" vertical="center"/>
    </xf>
    <xf numFmtId="49" fontId="45" fillId="2" borderId="11" xfId="0" applyNumberFormat="1" applyFont="1" applyFill="1" applyBorder="1" applyAlignment="1">
      <alignment vertical="center"/>
    </xf>
    <xf numFmtId="0" fontId="20" fillId="0" borderId="0" xfId="0" applyFont="1" applyAlignment="1">
      <alignment vertical="center"/>
    </xf>
    <xf numFmtId="49" fontId="20" fillId="0" borderId="12" xfId="0" applyNumberFormat="1" applyFont="1" applyBorder="1" applyAlignment="1">
      <alignment vertical="center"/>
    </xf>
    <xf numFmtId="49" fontId="20" fillId="0" borderId="13" xfId="0" applyNumberFormat="1" applyFont="1" applyBorder="1" applyAlignment="1">
      <alignment vertical="center"/>
    </xf>
    <xf numFmtId="49" fontId="20" fillId="0" borderId="13" xfId="0" applyNumberFormat="1" applyFont="1" applyBorder="1" applyAlignment="1">
      <alignment horizontal="right" vertical="center"/>
    </xf>
    <xf numFmtId="49" fontId="20" fillId="0" borderId="4" xfId="0" applyNumberFormat="1" applyFont="1" applyBorder="1" applyAlignment="1">
      <alignment horizontal="right" vertical="center"/>
    </xf>
    <xf numFmtId="49" fontId="20" fillId="0" borderId="0" xfId="0" applyNumberFormat="1" applyFont="1" applyAlignment="1">
      <alignment horizontal="center" vertical="center"/>
    </xf>
    <xf numFmtId="0" fontId="20" fillId="2" borderId="0" xfId="0" applyFont="1" applyFill="1" applyAlignment="1">
      <alignment vertical="center"/>
    </xf>
    <xf numFmtId="49" fontId="20" fillId="2" borderId="0" xfId="0" applyNumberFormat="1" applyFont="1" applyFill="1" applyAlignment="1">
      <alignment horizontal="center" vertical="center"/>
    </xf>
    <xf numFmtId="49" fontId="20" fillId="2" borderId="7" xfId="0" applyNumberFormat="1" applyFont="1" applyFill="1" applyBorder="1" applyAlignment="1">
      <alignment vertical="center"/>
    </xf>
    <xf numFmtId="49" fontId="46" fillId="0" borderId="0" xfId="0" applyNumberFormat="1" applyFont="1" applyAlignment="1">
      <alignment horizontal="center" vertical="center"/>
    </xf>
    <xf numFmtId="49" fontId="20" fillId="0" borderId="0" xfId="0" applyNumberFormat="1" applyFont="1" applyAlignment="1">
      <alignment vertical="center"/>
    </xf>
    <xf numFmtId="49" fontId="21" fillId="0" borderId="0" xfId="0" applyNumberFormat="1" applyFont="1" applyAlignment="1">
      <alignment vertical="center"/>
    </xf>
    <xf numFmtId="49" fontId="21" fillId="0" borderId="7" xfId="0" applyNumberFormat="1" applyFont="1" applyBorder="1" applyAlignment="1">
      <alignment vertical="center"/>
    </xf>
    <xf numFmtId="49" fontId="43" fillId="5" borderId="12" xfId="0" applyNumberFormat="1" applyFont="1" applyFill="1" applyBorder="1" applyAlignment="1">
      <alignment vertical="center"/>
    </xf>
    <xf numFmtId="49" fontId="43" fillId="5" borderId="13" xfId="0" applyNumberFormat="1" applyFont="1" applyFill="1" applyBorder="1" applyAlignment="1">
      <alignment vertical="center"/>
    </xf>
    <xf numFmtId="49" fontId="21" fillId="5" borderId="7" xfId="0" applyNumberFormat="1" applyFont="1" applyFill="1" applyBorder="1" applyAlignment="1">
      <alignment vertical="center"/>
    </xf>
    <xf numFmtId="49" fontId="20" fillId="0" borderId="14" xfId="0" applyNumberFormat="1" applyFont="1" applyBorder="1" applyAlignment="1">
      <alignment vertical="center"/>
    </xf>
    <xf numFmtId="49" fontId="20" fillId="0" borderId="2" xfId="0" applyNumberFormat="1" applyFont="1" applyBorder="1" applyAlignment="1">
      <alignment vertical="center"/>
    </xf>
    <xf numFmtId="49" fontId="20" fillId="0" borderId="2" xfId="0" applyNumberFormat="1" applyFont="1" applyBorder="1" applyAlignment="1">
      <alignment horizontal="right" vertical="center"/>
    </xf>
    <xf numFmtId="49" fontId="20" fillId="0" borderId="6" xfId="0" applyNumberFormat="1" applyFont="1" applyBorder="1" applyAlignment="1">
      <alignment horizontal="right" vertical="center"/>
    </xf>
    <xf numFmtId="0" fontId="20" fillId="0" borderId="2" xfId="0" applyFont="1" applyBorder="1" applyAlignment="1">
      <alignment vertical="center"/>
    </xf>
    <xf numFmtId="49" fontId="21" fillId="0" borderId="2" xfId="0" applyNumberFormat="1" applyFont="1" applyBorder="1" applyAlignment="1">
      <alignment vertical="center"/>
    </xf>
    <xf numFmtId="49" fontId="21" fillId="0" borderId="6" xfId="0" applyNumberFormat="1" applyFont="1" applyBorder="1" applyAlignment="1">
      <alignment vertical="center"/>
    </xf>
    <xf numFmtId="49" fontId="20" fillId="5" borderId="12" xfId="0" applyNumberFormat="1" applyFont="1" applyFill="1" applyBorder="1" applyAlignment="1">
      <alignment vertical="center"/>
    </xf>
    <xf numFmtId="49" fontId="20" fillId="5" borderId="13" xfId="0" applyNumberFormat="1" applyFont="1" applyFill="1" applyBorder="1" applyAlignment="1">
      <alignment vertical="center"/>
    </xf>
    <xf numFmtId="49" fontId="20" fillId="5" borderId="13" xfId="0" applyNumberFormat="1" applyFont="1" applyFill="1" applyBorder="1" applyAlignment="1">
      <alignment horizontal="right" vertical="center"/>
    </xf>
    <xf numFmtId="49" fontId="20" fillId="5" borderId="4" xfId="0" applyNumberFormat="1" applyFont="1" applyFill="1" applyBorder="1" applyAlignment="1">
      <alignment horizontal="right" vertical="center"/>
    </xf>
    <xf numFmtId="0" fontId="20" fillId="5" borderId="15" xfId="0" applyFont="1" applyFill="1" applyBorder="1" applyAlignment="1">
      <alignment vertical="center"/>
    </xf>
    <xf numFmtId="49" fontId="20" fillId="5" borderId="7" xfId="0" applyNumberFormat="1" applyFont="1" applyFill="1" applyBorder="1" applyAlignment="1">
      <alignment horizontal="right" vertical="center"/>
    </xf>
    <xf numFmtId="0" fontId="43" fillId="5" borderId="15" xfId="0" applyFont="1" applyFill="1" applyBorder="1" applyAlignment="1">
      <alignment vertical="center"/>
    </xf>
    <xf numFmtId="0" fontId="43" fillId="5" borderId="0" xfId="0" applyFont="1" applyFill="1" applyAlignment="1">
      <alignment vertical="center"/>
    </xf>
    <xf numFmtId="0" fontId="43" fillId="5" borderId="7" xfId="0" applyFont="1" applyFill="1" applyBorder="1" applyAlignment="1">
      <alignment vertical="center"/>
    </xf>
    <xf numFmtId="49" fontId="20" fillId="5" borderId="15" xfId="0" applyNumberFormat="1" applyFont="1" applyFill="1" applyBorder="1" applyAlignment="1">
      <alignment vertical="center"/>
    </xf>
    <xf numFmtId="49" fontId="20" fillId="5" borderId="0" xfId="0" applyNumberFormat="1" applyFont="1" applyFill="1" applyAlignment="1">
      <alignment vertical="center"/>
    </xf>
    <xf numFmtId="0" fontId="20" fillId="5" borderId="0" xfId="0" applyFont="1" applyFill="1" applyAlignment="1">
      <alignment horizontal="right" vertical="center"/>
    </xf>
    <xf numFmtId="0" fontId="20" fillId="5" borderId="7" xfId="0" applyFont="1" applyFill="1" applyBorder="1" applyAlignment="1">
      <alignment horizontal="right" vertical="center"/>
    </xf>
    <xf numFmtId="49" fontId="20" fillId="5" borderId="14" xfId="0" applyNumberFormat="1" applyFont="1" applyFill="1" applyBorder="1" applyAlignment="1">
      <alignment vertical="center"/>
    </xf>
    <xf numFmtId="49" fontId="20" fillId="5" borderId="2" xfId="0" applyNumberFormat="1" applyFont="1" applyFill="1" applyBorder="1" applyAlignment="1">
      <alignment vertical="center"/>
    </xf>
    <xf numFmtId="0" fontId="20" fillId="5" borderId="2" xfId="0" applyFont="1" applyFill="1" applyBorder="1" applyAlignment="1">
      <alignment horizontal="right" vertical="center"/>
    </xf>
    <xf numFmtId="0" fontId="20" fillId="5" borderId="6" xfId="0" applyFont="1" applyFill="1" applyBorder="1" applyAlignment="1">
      <alignment horizontal="right" vertical="center"/>
    </xf>
    <xf numFmtId="49" fontId="20" fillId="0" borderId="2" xfId="0" applyNumberFormat="1" applyFont="1" applyBorder="1" applyAlignment="1">
      <alignment horizontal="center" vertical="center"/>
    </xf>
    <xf numFmtId="0" fontId="20" fillId="2" borderId="2" xfId="0" applyFont="1" applyFill="1" applyBorder="1" applyAlignment="1">
      <alignment vertical="center"/>
    </xf>
    <xf numFmtId="49" fontId="20" fillId="2" borderId="2" xfId="0" applyNumberFormat="1" applyFont="1" applyFill="1" applyBorder="1" applyAlignment="1">
      <alignment horizontal="center" vertical="center"/>
    </xf>
    <xf numFmtId="49" fontId="20" fillId="2" borderId="6" xfId="0" applyNumberFormat="1" applyFont="1" applyFill="1" applyBorder="1" applyAlignment="1">
      <alignment vertical="center"/>
    </xf>
    <xf numFmtId="49" fontId="46" fillId="0" borderId="2" xfId="0" applyNumberFormat="1" applyFont="1" applyBorder="1" applyAlignment="1">
      <alignment horizontal="center" vertical="center"/>
    </xf>
    <xf numFmtId="0" fontId="32" fillId="7" borderId="6" xfId="0" applyFont="1" applyFill="1" applyBorder="1" applyAlignment="1">
      <alignment horizontal="right" vertical="center"/>
    </xf>
    <xf numFmtId="0" fontId="21" fillId="0" borderId="0" xfId="0" applyFont="1"/>
    <xf numFmtId="0" fontId="12" fillId="0" borderId="0" xfId="0" applyFont="1"/>
    <xf numFmtId="0" fontId="10" fillId="0" borderId="0" xfId="0" applyFont="1" applyAlignment="1">
      <alignment horizontal="left"/>
    </xf>
    <xf numFmtId="0" fontId="48" fillId="0" borderId="0" xfId="2"/>
    <xf numFmtId="49" fontId="53" fillId="0" borderId="0" xfId="2" applyNumberFormat="1" applyFont="1" applyAlignment="1">
      <alignment textRotation="90" wrapText="1"/>
    </xf>
    <xf numFmtId="49" fontId="53" fillId="0" borderId="0" xfId="2" applyNumberFormat="1" applyFont="1" applyAlignment="1">
      <alignment horizontal="right" textRotation="90" wrapText="1"/>
    </xf>
    <xf numFmtId="49" fontId="48" fillId="0" borderId="0" xfId="2" applyNumberFormat="1" applyAlignment="1">
      <alignment horizontal="center" vertical="center"/>
    </xf>
    <xf numFmtId="49" fontId="48" fillId="0" borderId="0" xfId="2" applyNumberFormat="1" applyAlignment="1">
      <alignment horizontal="center"/>
    </xf>
    <xf numFmtId="49" fontId="48" fillId="0" borderId="16" xfId="2" applyNumberFormat="1" applyBorder="1"/>
    <xf numFmtId="49" fontId="54" fillId="0" borderId="16" xfId="2" applyNumberFormat="1" applyFont="1" applyBorder="1"/>
    <xf numFmtId="49" fontId="48" fillId="0" borderId="16" xfId="2" applyNumberFormat="1" applyBorder="1" applyAlignment="1">
      <alignment horizontal="center"/>
    </xf>
    <xf numFmtId="0" fontId="48" fillId="9" borderId="16" xfId="2" applyFill="1" applyBorder="1" applyAlignment="1">
      <alignment horizontal="left" vertical="center"/>
    </xf>
    <xf numFmtId="49" fontId="48" fillId="0" borderId="16" xfId="2" applyNumberFormat="1" applyBorder="1" applyAlignment="1">
      <alignment horizontal="center" vertical="center"/>
    </xf>
    <xf numFmtId="0" fontId="55" fillId="9" borderId="16" xfId="2" applyFont="1" applyFill="1" applyBorder="1" applyAlignment="1">
      <alignment horizontal="left" vertical="center"/>
    </xf>
    <xf numFmtId="49" fontId="48" fillId="0" borderId="0" xfId="2" applyNumberFormat="1"/>
    <xf numFmtId="49" fontId="54" fillId="0" borderId="0" xfId="2" applyNumberFormat="1" applyFont="1"/>
    <xf numFmtId="0" fontId="48" fillId="0" borderId="0" xfId="2" applyAlignment="1">
      <alignment horizontal="center" vertical="center"/>
    </xf>
    <xf numFmtId="0" fontId="55" fillId="0" borderId="16" xfId="2" applyFont="1" applyBorder="1" applyAlignment="1">
      <alignment horizontal="left" vertical="center"/>
    </xf>
    <xf numFmtId="0" fontId="48" fillId="0" borderId="16" xfId="2" applyBorder="1" applyAlignment="1">
      <alignment horizontal="left" vertical="center"/>
    </xf>
    <xf numFmtId="0" fontId="55" fillId="0" borderId="0" xfId="2" applyFont="1" applyAlignment="1">
      <alignment horizontal="center" vertical="center"/>
    </xf>
    <xf numFmtId="0" fontId="48" fillId="0" borderId="16" xfId="2" applyBorder="1" applyAlignment="1">
      <alignment horizontal="center" vertical="center"/>
    </xf>
    <xf numFmtId="0" fontId="59" fillId="9" borderId="16" xfId="2" applyFont="1" applyFill="1" applyBorder="1" applyAlignment="1">
      <alignment horizontal="left" vertical="center"/>
    </xf>
    <xf numFmtId="0" fontId="60" fillId="9" borderId="16" xfId="2" applyFont="1" applyFill="1" applyBorder="1" applyAlignment="1">
      <alignment horizontal="left" vertical="center"/>
    </xf>
    <xf numFmtId="49" fontId="2" fillId="0" borderId="0" xfId="3" applyNumberFormat="1" applyFont="1" applyAlignment="1">
      <alignment vertical="top"/>
    </xf>
    <xf numFmtId="0" fontId="2" fillId="0" borderId="0" xfId="3" applyFont="1" applyAlignment="1">
      <alignment vertical="top"/>
    </xf>
    <xf numFmtId="0" fontId="3" fillId="0" borderId="0" xfId="3" applyFont="1" applyAlignment="1">
      <alignment vertical="top"/>
    </xf>
    <xf numFmtId="49" fontId="4" fillId="0" borderId="0" xfId="3" applyNumberFormat="1" applyFont="1" applyAlignment="1">
      <alignment horizontal="center"/>
    </xf>
    <xf numFmtId="0" fontId="5" fillId="0" borderId="0" xfId="3" applyFont="1" applyAlignment="1">
      <alignment vertical="top"/>
    </xf>
    <xf numFmtId="0" fontId="6" fillId="0" borderId="0" xfId="3" applyFont="1" applyAlignment="1">
      <alignment horizontal="left"/>
    </xf>
    <xf numFmtId="0" fontId="7" fillId="0" borderId="0" xfId="3" applyFont="1" applyAlignment="1">
      <alignment horizontal="left"/>
    </xf>
    <xf numFmtId="0" fontId="62" fillId="0" borderId="0" xfId="3" applyFont="1"/>
    <xf numFmtId="49" fontId="10" fillId="0" borderId="0" xfId="3" applyNumberFormat="1" applyFont="1" applyAlignment="1">
      <alignment horizontal="left"/>
    </xf>
    <xf numFmtId="49" fontId="9" fillId="0" borderId="0" xfId="3" applyNumberFormat="1" applyFont="1"/>
    <xf numFmtId="0" fontId="11" fillId="0" borderId="0" xfId="3" applyFont="1"/>
    <xf numFmtId="0" fontId="12" fillId="0" borderId="0" xfId="3" applyFont="1"/>
    <xf numFmtId="0" fontId="13" fillId="5" borderId="0" xfId="3" applyFont="1" applyFill="1" applyAlignment="1">
      <alignment vertical="center"/>
    </xf>
    <xf numFmtId="0" fontId="14" fillId="5" borderId="0" xfId="3" applyFont="1" applyFill="1" applyAlignment="1">
      <alignment vertical="center"/>
    </xf>
    <xf numFmtId="49" fontId="13" fillId="5" borderId="0" xfId="3" applyNumberFormat="1" applyFont="1" applyFill="1" applyAlignment="1">
      <alignment vertical="center"/>
    </xf>
    <xf numFmtId="49" fontId="14" fillId="5" borderId="0" xfId="3" applyNumberFormat="1" applyFont="1" applyFill="1" applyAlignment="1">
      <alignment vertical="center"/>
    </xf>
    <xf numFmtId="49" fontId="13" fillId="5" borderId="0" xfId="3" applyNumberFormat="1" applyFont="1" applyFill="1" applyAlignment="1">
      <alignment horizontal="right" vertical="center"/>
    </xf>
    <xf numFmtId="0" fontId="15" fillId="5" borderId="0" xfId="3" applyFont="1" applyFill="1" applyAlignment="1">
      <alignment horizontal="right" vertical="center"/>
    </xf>
    <xf numFmtId="0" fontId="16" fillId="0" borderId="0" xfId="3" applyFont="1" applyAlignment="1">
      <alignment vertical="center"/>
    </xf>
    <xf numFmtId="0" fontId="17" fillId="0" borderId="1" xfId="3" applyFont="1" applyBorder="1" applyAlignment="1">
      <alignment vertical="center"/>
    </xf>
    <xf numFmtId="49" fontId="17" fillId="0" borderId="1" xfId="3" applyNumberFormat="1" applyFont="1" applyBorder="1" applyAlignment="1">
      <alignment vertical="center"/>
    </xf>
    <xf numFmtId="0" fontId="61" fillId="0" borderId="1" xfId="3" applyBorder="1" applyAlignment="1">
      <alignment vertical="center"/>
    </xf>
    <xf numFmtId="0" fontId="18" fillId="0" borderId="1" xfId="3" applyFont="1" applyBorder="1" applyAlignment="1">
      <alignment vertical="center"/>
    </xf>
    <xf numFmtId="49" fontId="18" fillId="0" borderId="1" xfId="3" applyNumberFormat="1" applyFont="1" applyBorder="1" applyAlignment="1">
      <alignment vertical="center"/>
    </xf>
    <xf numFmtId="0" fontId="19" fillId="0" borderId="1" xfId="3" applyFont="1" applyBorder="1" applyAlignment="1">
      <alignment horizontal="right" vertical="center"/>
    </xf>
    <xf numFmtId="49" fontId="19" fillId="0" borderId="1" xfId="3" applyNumberFormat="1" applyFont="1" applyBorder="1" applyAlignment="1">
      <alignment horizontal="right" vertical="center"/>
    </xf>
    <xf numFmtId="0" fontId="17" fillId="0" borderId="0" xfId="3" applyFont="1" applyAlignment="1">
      <alignment vertical="center"/>
    </xf>
    <xf numFmtId="0" fontId="20" fillId="5" borderId="0" xfId="3" applyFont="1" applyFill="1" applyAlignment="1">
      <alignment horizontal="right" vertical="center"/>
    </xf>
    <xf numFmtId="0" fontId="20" fillId="5" borderId="0" xfId="3" applyFont="1" applyFill="1" applyAlignment="1">
      <alignment horizontal="center" vertical="center"/>
    </xf>
    <xf numFmtId="0" fontId="20" fillId="5" borderId="0" xfId="3" applyFont="1" applyFill="1" applyAlignment="1">
      <alignment horizontal="center" vertical="center" shrinkToFit="1"/>
    </xf>
    <xf numFmtId="0" fontId="20" fillId="5" borderId="0" xfId="3" applyFont="1" applyFill="1" applyAlignment="1">
      <alignment horizontal="left" vertical="center"/>
    </xf>
    <xf numFmtId="0" fontId="21" fillId="5" borderId="0" xfId="3" applyFont="1" applyFill="1" applyAlignment="1">
      <alignment horizontal="center" vertical="center"/>
    </xf>
    <xf numFmtId="0" fontId="21" fillId="5" borderId="0" xfId="3" applyFont="1" applyFill="1" applyAlignment="1">
      <alignment vertical="center"/>
    </xf>
    <xf numFmtId="0" fontId="22" fillId="5" borderId="0" xfId="3" applyFont="1" applyFill="1" applyAlignment="1">
      <alignment horizontal="right" vertical="center"/>
    </xf>
    <xf numFmtId="0" fontId="22" fillId="0" borderId="0" xfId="3" applyFont="1" applyAlignment="1">
      <alignment horizontal="center" vertical="center"/>
    </xf>
    <xf numFmtId="0" fontId="22" fillId="0" borderId="0" xfId="3" applyFont="1" applyAlignment="1">
      <alignment horizontal="left" vertical="center"/>
    </xf>
    <xf numFmtId="0" fontId="22" fillId="0" borderId="0" xfId="3" applyFont="1" applyAlignment="1">
      <alignment vertical="center"/>
    </xf>
    <xf numFmtId="0" fontId="23" fillId="0" borderId="0" xfId="3" applyFont="1" applyAlignment="1">
      <alignment horizontal="center" vertical="center"/>
    </xf>
    <xf numFmtId="0" fontId="23" fillId="0" borderId="0" xfId="3" applyFont="1" applyAlignment="1">
      <alignment vertical="center"/>
    </xf>
    <xf numFmtId="0" fontId="24" fillId="5" borderId="0" xfId="3" applyFont="1" applyFill="1" applyAlignment="1">
      <alignment horizontal="center" vertical="center"/>
    </xf>
    <xf numFmtId="0" fontId="25" fillId="0" borderId="2" xfId="3" applyFont="1" applyBorder="1" applyAlignment="1">
      <alignment horizontal="center" vertical="center"/>
    </xf>
    <xf numFmtId="0" fontId="26" fillId="6" borderId="2" xfId="3" applyFont="1" applyFill="1" applyBorder="1" applyAlignment="1">
      <alignment horizontal="center" vertical="center"/>
    </xf>
    <xf numFmtId="0" fontId="24" fillId="0" borderId="2" xfId="3" applyFont="1" applyBorder="1" applyAlignment="1">
      <alignment vertical="center" shrinkToFit="1"/>
    </xf>
    <xf numFmtId="0" fontId="24" fillId="0" borderId="2" xfId="3" applyFont="1" applyBorder="1" applyAlignment="1">
      <alignment vertical="center"/>
    </xf>
    <xf numFmtId="0" fontId="7" fillId="0" borderId="2" xfId="3" applyFont="1" applyBorder="1" applyAlignment="1">
      <alignment vertical="center"/>
    </xf>
    <xf numFmtId="0" fontId="29" fillId="0" borderId="2" xfId="3" applyFont="1" applyBorder="1" applyAlignment="1">
      <alignment horizontal="center" vertical="center"/>
    </xf>
    <xf numFmtId="0" fontId="28" fillId="0" borderId="0" xfId="3" applyFont="1" applyAlignment="1">
      <alignment vertical="center"/>
    </xf>
    <xf numFmtId="0" fontId="29" fillId="0" borderId="0" xfId="3" applyFont="1" applyAlignment="1">
      <alignment vertical="center"/>
    </xf>
    <xf numFmtId="0" fontId="29" fillId="2" borderId="0" xfId="3" applyFont="1" applyFill="1" applyAlignment="1">
      <alignment vertical="center"/>
    </xf>
    <xf numFmtId="0" fontId="11" fillId="2" borderId="0" xfId="3" applyFont="1" applyFill="1" applyAlignment="1">
      <alignment vertical="center"/>
    </xf>
    <xf numFmtId="0" fontId="11" fillId="0" borderId="0" xfId="3" applyFont="1" applyAlignment="1">
      <alignment vertical="center"/>
    </xf>
    <xf numFmtId="0" fontId="11" fillId="0" borderId="3" xfId="3" applyFont="1" applyBorder="1" applyAlignment="1">
      <alignment vertical="center"/>
    </xf>
    <xf numFmtId="0" fontId="28" fillId="5" borderId="0" xfId="3" applyFont="1" applyFill="1" applyAlignment="1">
      <alignment horizontal="center" vertical="center"/>
    </xf>
    <xf numFmtId="0" fontId="25" fillId="0" borderId="0" xfId="3" applyFont="1" applyAlignment="1">
      <alignment horizontal="center" vertical="center"/>
    </xf>
    <xf numFmtId="0" fontId="39" fillId="0" borderId="6" xfId="3" applyFont="1" applyBorder="1" applyAlignment="1">
      <alignment horizontal="right" vertical="center"/>
    </xf>
    <xf numFmtId="0" fontId="24" fillId="0" borderId="0" xfId="3" applyFont="1" applyAlignment="1">
      <alignment vertical="center"/>
    </xf>
    <xf numFmtId="0" fontId="11" fillId="0" borderId="5" xfId="3" applyFont="1" applyBorder="1" applyAlignment="1">
      <alignment vertical="center"/>
    </xf>
    <xf numFmtId="0" fontId="28" fillId="0" borderId="0" xfId="3" applyFont="1" applyAlignment="1">
      <alignment horizontal="center" vertical="center"/>
    </xf>
    <xf numFmtId="0" fontId="28" fillId="0" borderId="0" xfId="3" applyFont="1" applyAlignment="1">
      <alignment horizontal="center" vertical="center" shrinkToFit="1"/>
    </xf>
    <xf numFmtId="0" fontId="25" fillId="0" borderId="0" xfId="3" applyFont="1" applyAlignment="1">
      <alignment vertical="center"/>
    </xf>
    <xf numFmtId="0" fontId="61" fillId="0" borderId="0" xfId="3" applyAlignment="1">
      <alignment vertical="center"/>
    </xf>
    <xf numFmtId="0" fontId="63" fillId="0" borderId="7" xfId="3" applyFont="1" applyBorder="1" applyAlignment="1">
      <alignment horizontal="center" vertical="center"/>
    </xf>
    <xf numFmtId="0" fontId="27" fillId="0" borderId="0" xfId="3" applyFont="1" applyAlignment="1">
      <alignment horizontal="left" vertical="center"/>
    </xf>
    <xf numFmtId="0" fontId="29" fillId="0" borderId="0" xfId="3" applyFont="1" applyAlignment="1">
      <alignment horizontal="left" vertical="center"/>
    </xf>
    <xf numFmtId="0" fontId="25" fillId="0" borderId="0" xfId="3" applyFont="1" applyAlignment="1">
      <alignment horizontal="center" vertical="center" shrinkToFit="1"/>
    </xf>
    <xf numFmtId="0" fontId="1" fillId="0" borderId="0" xfId="3" applyFont="1" applyAlignment="1">
      <alignment vertical="center"/>
    </xf>
    <xf numFmtId="0" fontId="33" fillId="0" borderId="0" xfId="3" applyFont="1" applyAlignment="1">
      <alignment horizontal="right" vertical="center"/>
    </xf>
    <xf numFmtId="0" fontId="32" fillId="7" borderId="7" xfId="3" applyFont="1" applyFill="1" applyBorder="1" applyAlignment="1">
      <alignment horizontal="right" vertical="center"/>
    </xf>
    <xf numFmtId="0" fontId="27" fillId="0" borderId="2" xfId="3" applyFont="1" applyBorder="1" applyAlignment="1">
      <alignment horizontal="left" vertical="center"/>
    </xf>
    <xf numFmtId="0" fontId="39" fillId="0" borderId="2" xfId="3" applyFont="1" applyBorder="1" applyAlignment="1">
      <alignment horizontal="right" vertical="center"/>
    </xf>
    <xf numFmtId="0" fontId="25" fillId="0" borderId="2" xfId="3" applyFont="1" applyBorder="1" applyAlignment="1">
      <alignment vertical="center" shrinkToFit="1"/>
    </xf>
    <xf numFmtId="0" fontId="25" fillId="0" borderId="2" xfId="3" applyFont="1" applyBorder="1" applyAlignment="1">
      <alignment vertical="center"/>
    </xf>
    <xf numFmtId="0" fontId="1" fillId="0" borderId="2" xfId="3" applyFont="1" applyBorder="1" applyAlignment="1">
      <alignment vertical="center"/>
    </xf>
    <xf numFmtId="0" fontId="29" fillId="0" borderId="6" xfId="3" applyFont="1" applyBorder="1" applyAlignment="1">
      <alignment horizontal="center" vertical="center"/>
    </xf>
    <xf numFmtId="0" fontId="29" fillId="0" borderId="7" xfId="3" applyFont="1" applyBorder="1" applyAlignment="1">
      <alignment vertical="center"/>
    </xf>
    <xf numFmtId="0" fontId="28" fillId="0" borderId="0" xfId="3" applyFont="1" applyAlignment="1">
      <alignment horizontal="left" vertical="center"/>
    </xf>
    <xf numFmtId="0" fontId="64" fillId="0" borderId="0" xfId="3" applyFont="1" applyAlignment="1">
      <alignment vertical="center"/>
    </xf>
    <xf numFmtId="0" fontId="39" fillId="0" borderId="0" xfId="3" applyFont="1" applyAlignment="1">
      <alignment horizontal="right" vertical="center"/>
    </xf>
    <xf numFmtId="0" fontId="26" fillId="0" borderId="0" xfId="3" applyFont="1" applyAlignment="1">
      <alignment horizontal="center" vertical="center"/>
    </xf>
    <xf numFmtId="0" fontId="65" fillId="0" borderId="0" xfId="3" applyFont="1" applyAlignment="1">
      <alignment horizontal="center" vertical="center" shrinkToFit="1"/>
    </xf>
    <xf numFmtId="0" fontId="29" fillId="0" borderId="0" xfId="3" applyFont="1" applyAlignment="1">
      <alignment horizontal="center" vertical="center"/>
    </xf>
    <xf numFmtId="0" fontId="21" fillId="0" borderId="0" xfId="3" applyFont="1" applyAlignment="1">
      <alignment horizontal="right" vertical="center"/>
    </xf>
    <xf numFmtId="0" fontId="25" fillId="5" borderId="0" xfId="3" applyFont="1" applyFill="1" applyAlignment="1">
      <alignment horizontal="center" vertical="center"/>
    </xf>
    <xf numFmtId="0" fontId="11" fillId="0" borderId="8" xfId="3" applyFont="1" applyBorder="1" applyAlignment="1">
      <alignment vertical="center"/>
    </xf>
    <xf numFmtId="0" fontId="29" fillId="0" borderId="7" xfId="3" applyFont="1" applyBorder="1" applyAlignment="1">
      <alignment horizontal="left" vertical="center"/>
    </xf>
    <xf numFmtId="0" fontId="39" fillId="0" borderId="7" xfId="3" applyFont="1" applyBorder="1" applyAlignment="1">
      <alignment horizontal="right" vertical="center"/>
    </xf>
    <xf numFmtId="0" fontId="29" fillId="2" borderId="0" xfId="3" applyFont="1" applyFill="1" applyAlignment="1">
      <alignment horizontal="right" vertical="center"/>
    </xf>
    <xf numFmtId="0" fontId="29" fillId="2" borderId="2" xfId="3" applyFont="1" applyFill="1" applyBorder="1" applyAlignment="1">
      <alignment horizontal="right" vertical="center"/>
    </xf>
    <xf numFmtId="0" fontId="39" fillId="2" borderId="0" xfId="3" applyFont="1" applyFill="1" applyAlignment="1">
      <alignment horizontal="right" vertical="center"/>
    </xf>
    <xf numFmtId="0" fontId="37" fillId="5" borderId="0" xfId="3" applyFont="1" applyFill="1" applyAlignment="1">
      <alignment horizontal="center" vertical="center"/>
    </xf>
    <xf numFmtId="0" fontId="37" fillId="0" borderId="2" xfId="3" applyFont="1" applyBorder="1" applyAlignment="1">
      <alignment vertical="center" shrinkToFit="1"/>
    </xf>
    <xf numFmtId="0" fontId="37" fillId="0" borderId="2" xfId="3" applyFont="1" applyBorder="1" applyAlignment="1">
      <alignment vertical="center"/>
    </xf>
    <xf numFmtId="0" fontId="62" fillId="0" borderId="2" xfId="3" applyFont="1" applyBorder="1" applyAlignment="1">
      <alignment vertical="center"/>
    </xf>
    <xf numFmtId="0" fontId="28" fillId="2" borderId="0" xfId="3" applyFont="1" applyFill="1" applyAlignment="1">
      <alignment horizontal="center" vertical="center"/>
    </xf>
    <xf numFmtId="49" fontId="28" fillId="2" borderId="0" xfId="3" applyNumberFormat="1" applyFont="1" applyFill="1" applyAlignment="1">
      <alignment horizontal="center" vertical="center"/>
    </xf>
    <xf numFmtId="1" fontId="28" fillId="2" borderId="0" xfId="3" applyNumberFormat="1" applyFont="1" applyFill="1" applyAlignment="1">
      <alignment horizontal="center" vertical="center"/>
    </xf>
    <xf numFmtId="49" fontId="28" fillId="0" borderId="0" xfId="3" applyNumberFormat="1" applyFont="1" applyAlignment="1">
      <alignment vertical="center"/>
    </xf>
    <xf numFmtId="49" fontId="61" fillId="0" borderId="0" xfId="3" applyNumberFormat="1" applyAlignment="1">
      <alignment vertical="center"/>
    </xf>
    <xf numFmtId="49" fontId="29" fillId="0" borderId="0" xfId="3" applyNumberFormat="1" applyFont="1" applyAlignment="1">
      <alignment horizontal="center" vertical="center"/>
    </xf>
    <xf numFmtId="49" fontId="28" fillId="2" borderId="0" xfId="3" applyNumberFormat="1" applyFont="1" applyFill="1" applyAlignment="1">
      <alignment vertical="center"/>
    </xf>
    <xf numFmtId="49" fontId="29" fillId="2" borderId="0" xfId="3" applyNumberFormat="1" applyFont="1" applyFill="1" applyAlignment="1">
      <alignment vertical="center"/>
    </xf>
    <xf numFmtId="49" fontId="41" fillId="2" borderId="0" xfId="3" applyNumberFormat="1" applyFont="1" applyFill="1" applyAlignment="1">
      <alignment vertical="center"/>
    </xf>
    <xf numFmtId="49" fontId="42" fillId="2" borderId="0" xfId="3" applyNumberFormat="1" applyFont="1" applyFill="1" applyAlignment="1">
      <alignment vertical="center"/>
    </xf>
    <xf numFmtId="0" fontId="61" fillId="2" borderId="0" xfId="3" applyFill="1" applyAlignment="1">
      <alignment vertical="center"/>
    </xf>
    <xf numFmtId="0" fontId="43" fillId="5" borderId="9" xfId="3" applyFont="1" applyFill="1" applyBorder="1" applyAlignment="1">
      <alignment vertical="center"/>
    </xf>
    <xf numFmtId="0" fontId="43" fillId="5" borderId="10" xfId="3" applyFont="1" applyFill="1" applyBorder="1" applyAlignment="1">
      <alignment vertical="center"/>
    </xf>
    <xf numFmtId="0" fontId="43" fillId="5" borderId="17" xfId="3" applyFont="1" applyFill="1" applyBorder="1" applyAlignment="1">
      <alignment vertical="center"/>
    </xf>
    <xf numFmtId="49" fontId="44" fillId="5" borderId="10" xfId="3" applyNumberFormat="1" applyFont="1" applyFill="1" applyBorder="1" applyAlignment="1">
      <alignment horizontal="center" vertical="center"/>
    </xf>
    <xf numFmtId="49" fontId="44" fillId="5" borderId="10" xfId="3" applyNumberFormat="1" applyFont="1" applyFill="1" applyBorder="1" applyAlignment="1">
      <alignment vertical="center"/>
    </xf>
    <xf numFmtId="49" fontId="44" fillId="5" borderId="11" xfId="3" applyNumberFormat="1" applyFont="1" applyFill="1" applyBorder="1" applyAlignment="1">
      <alignment vertical="center"/>
    </xf>
    <xf numFmtId="49" fontId="45" fillId="5" borderId="10" xfId="3" applyNumberFormat="1" applyFont="1" applyFill="1" applyBorder="1" applyAlignment="1">
      <alignment vertical="center"/>
    </xf>
    <xf numFmtId="49" fontId="45" fillId="5" borderId="11" xfId="3" applyNumberFormat="1" applyFont="1" applyFill="1" applyBorder="1" applyAlignment="1">
      <alignment vertical="center"/>
    </xf>
    <xf numFmtId="49" fontId="43" fillId="5" borderId="10" xfId="3" applyNumberFormat="1" applyFont="1" applyFill="1" applyBorder="1" applyAlignment="1">
      <alignment horizontal="left" vertical="center"/>
    </xf>
    <xf numFmtId="49" fontId="43" fillId="0" borderId="10" xfId="3" applyNumberFormat="1" applyFont="1" applyBorder="1" applyAlignment="1">
      <alignment horizontal="left" vertical="center"/>
    </xf>
    <xf numFmtId="49" fontId="45" fillId="2" borderId="11" xfId="3" applyNumberFormat="1" applyFont="1" applyFill="1" applyBorder="1" applyAlignment="1">
      <alignment vertical="center"/>
    </xf>
    <xf numFmtId="0" fontId="20" fillId="0" borderId="0" xfId="3" applyFont="1" applyAlignment="1">
      <alignment vertical="center"/>
    </xf>
    <xf numFmtId="49" fontId="20" fillId="0" borderId="15" xfId="3" applyNumberFormat="1" applyFont="1" applyBorder="1" applyAlignment="1">
      <alignment vertical="center"/>
    </xf>
    <xf numFmtId="49" fontId="20" fillId="0" borderId="0" xfId="3" applyNumberFormat="1" applyFont="1" applyAlignment="1">
      <alignment vertical="center"/>
    </xf>
    <xf numFmtId="49" fontId="20" fillId="0" borderId="7" xfId="3" applyNumberFormat="1" applyFont="1" applyBorder="1" applyAlignment="1">
      <alignment horizontal="right" vertical="center"/>
    </xf>
    <xf numFmtId="49" fontId="20" fillId="0" borderId="0" xfId="3" applyNumberFormat="1" applyFont="1" applyAlignment="1">
      <alignment horizontal="center" vertical="center"/>
    </xf>
    <xf numFmtId="0" fontId="20" fillId="2" borderId="0" xfId="3" applyFont="1" applyFill="1" applyAlignment="1">
      <alignment vertical="center"/>
    </xf>
    <xf numFmtId="49" fontId="20" fillId="2" borderId="0" xfId="3" applyNumberFormat="1" applyFont="1" applyFill="1" applyAlignment="1">
      <alignment vertical="center"/>
    </xf>
    <xf numFmtId="49" fontId="46" fillId="2" borderId="7" xfId="3" applyNumberFormat="1" applyFont="1" applyFill="1" applyBorder="1" applyAlignment="1">
      <alignment vertical="center"/>
    </xf>
    <xf numFmtId="49" fontId="46" fillId="0" borderId="0" xfId="3" applyNumberFormat="1" applyFont="1" applyAlignment="1">
      <alignment vertical="center"/>
    </xf>
    <xf numFmtId="49" fontId="21" fillId="0" borderId="0" xfId="3" applyNumberFormat="1" applyFont="1" applyAlignment="1">
      <alignment vertical="center"/>
    </xf>
    <xf numFmtId="49" fontId="21" fillId="0" borderId="7" xfId="3" applyNumberFormat="1" applyFont="1" applyBorder="1" applyAlignment="1">
      <alignment vertical="center"/>
    </xf>
    <xf numFmtId="49" fontId="43" fillId="5" borderId="12" xfId="3" applyNumberFormat="1" applyFont="1" applyFill="1" applyBorder="1" applyAlignment="1">
      <alignment vertical="center"/>
    </xf>
    <xf numFmtId="49" fontId="43" fillId="5" borderId="13" xfId="3" applyNumberFormat="1" applyFont="1" applyFill="1" applyBorder="1" applyAlignment="1">
      <alignment vertical="center"/>
    </xf>
    <xf numFmtId="49" fontId="21" fillId="5" borderId="7" xfId="3" applyNumberFormat="1" applyFont="1" applyFill="1" applyBorder="1" applyAlignment="1">
      <alignment vertical="center"/>
    </xf>
    <xf numFmtId="49" fontId="20" fillId="0" borderId="14" xfId="3" applyNumberFormat="1" applyFont="1" applyBorder="1" applyAlignment="1">
      <alignment vertical="center"/>
    </xf>
    <xf numFmtId="49" fontId="20" fillId="0" borderId="2" xfId="3" applyNumberFormat="1" applyFont="1" applyBorder="1" applyAlignment="1">
      <alignment vertical="center"/>
    </xf>
    <xf numFmtId="49" fontId="20" fillId="0" borderId="6" xfId="3" applyNumberFormat="1" applyFont="1" applyBorder="1" applyAlignment="1">
      <alignment horizontal="right" vertical="center"/>
    </xf>
    <xf numFmtId="49" fontId="21" fillId="0" borderId="2" xfId="3" applyNumberFormat="1" applyFont="1" applyBorder="1" applyAlignment="1">
      <alignment vertical="center"/>
    </xf>
    <xf numFmtId="49" fontId="21" fillId="0" borderId="6" xfId="3" applyNumberFormat="1" applyFont="1" applyBorder="1" applyAlignment="1">
      <alignment vertical="center"/>
    </xf>
    <xf numFmtId="49" fontId="20" fillId="5" borderId="12" xfId="3" applyNumberFormat="1" applyFont="1" applyFill="1" applyBorder="1" applyAlignment="1">
      <alignment vertical="center"/>
    </xf>
    <xf numFmtId="49" fontId="20" fillId="5" borderId="13" xfId="3" applyNumberFormat="1" applyFont="1" applyFill="1" applyBorder="1" applyAlignment="1">
      <alignment vertical="center"/>
    </xf>
    <xf numFmtId="49" fontId="20" fillId="5" borderId="4" xfId="3" applyNumberFormat="1" applyFont="1" applyFill="1" applyBorder="1" applyAlignment="1">
      <alignment horizontal="right" vertical="center"/>
    </xf>
    <xf numFmtId="0" fontId="20" fillId="5" borderId="15" xfId="3" applyFont="1" applyFill="1" applyBorder="1" applyAlignment="1">
      <alignment vertical="center"/>
    </xf>
    <xf numFmtId="49" fontId="20" fillId="5" borderId="0" xfId="3" applyNumberFormat="1" applyFont="1" applyFill="1" applyAlignment="1">
      <alignment horizontal="right" vertical="center"/>
    </xf>
    <xf numFmtId="49" fontId="20" fillId="5" borderId="7" xfId="3" applyNumberFormat="1" applyFont="1" applyFill="1" applyBorder="1" applyAlignment="1">
      <alignment horizontal="right" vertical="center"/>
    </xf>
    <xf numFmtId="0" fontId="43" fillId="5" borderId="15" xfId="3" applyFont="1" applyFill="1" applyBorder="1" applyAlignment="1">
      <alignment vertical="center"/>
    </xf>
    <xf numFmtId="0" fontId="43" fillId="5" borderId="0" xfId="3" applyFont="1" applyFill="1" applyAlignment="1">
      <alignment vertical="center"/>
    </xf>
    <xf numFmtId="0" fontId="43" fillId="5" borderId="18" xfId="3" applyFont="1" applyFill="1" applyBorder="1" applyAlignment="1">
      <alignment vertical="center"/>
    </xf>
    <xf numFmtId="49" fontId="20" fillId="5" borderId="15" xfId="3" applyNumberFormat="1" applyFont="1" applyFill="1" applyBorder="1" applyAlignment="1">
      <alignment vertical="center"/>
    </xf>
    <xf numFmtId="49" fontId="20" fillId="5" borderId="0" xfId="3" applyNumberFormat="1" applyFont="1" applyFill="1" applyAlignment="1">
      <alignment vertical="center"/>
    </xf>
    <xf numFmtId="0" fontId="20" fillId="5" borderId="7" xfId="3" applyFont="1" applyFill="1" applyBorder="1" applyAlignment="1">
      <alignment horizontal="right" vertical="center"/>
    </xf>
    <xf numFmtId="49" fontId="20" fillId="5" borderId="14" xfId="3" applyNumberFormat="1" applyFont="1" applyFill="1" applyBorder="1" applyAlignment="1">
      <alignment vertical="center"/>
    </xf>
    <xf numFmtId="49" fontId="20" fillId="5" borderId="2" xfId="3" applyNumberFormat="1" applyFont="1" applyFill="1" applyBorder="1" applyAlignment="1">
      <alignment vertical="center"/>
    </xf>
    <xf numFmtId="0" fontId="20" fillId="5" borderId="6" xfId="3" applyFont="1" applyFill="1" applyBorder="1" applyAlignment="1">
      <alignment horizontal="right" vertical="center"/>
    </xf>
    <xf numFmtId="49" fontId="20" fillId="0" borderId="2" xfId="3" applyNumberFormat="1" applyFont="1" applyBorder="1" applyAlignment="1">
      <alignment horizontal="center" vertical="center"/>
    </xf>
    <xf numFmtId="49" fontId="20" fillId="2" borderId="2" xfId="3" applyNumberFormat="1" applyFont="1" applyFill="1" applyBorder="1" applyAlignment="1">
      <alignment vertical="center"/>
    </xf>
    <xf numFmtId="49" fontId="46" fillId="2" borderId="6" xfId="3" applyNumberFormat="1" applyFont="1" applyFill="1" applyBorder="1" applyAlignment="1">
      <alignment vertical="center"/>
    </xf>
    <xf numFmtId="49" fontId="46" fillId="0" borderId="2" xfId="3" applyNumberFormat="1" applyFont="1" applyBorder="1" applyAlignment="1">
      <alignment vertical="center"/>
    </xf>
    <xf numFmtId="0" fontId="66" fillId="10" borderId="6" xfId="3" applyFont="1" applyFill="1" applyBorder="1" applyAlignment="1">
      <alignment vertical="center"/>
    </xf>
    <xf numFmtId="0" fontId="61" fillId="0" borderId="0" xfId="3"/>
    <xf numFmtId="0" fontId="21" fillId="0" borderId="0" xfId="3" applyFont="1"/>
    <xf numFmtId="0" fontId="10" fillId="0" borderId="0" xfId="3" applyFont="1" applyAlignment="1">
      <alignment horizontal="left"/>
    </xf>
    <xf numFmtId="0" fontId="67" fillId="5" borderId="0" xfId="3" applyFont="1" applyFill="1" applyAlignment="1">
      <alignment horizontal="right" vertical="center"/>
    </xf>
    <xf numFmtId="0" fontId="67" fillId="0" borderId="0" xfId="3" applyFont="1" applyAlignment="1">
      <alignment horizontal="center" vertical="center"/>
    </xf>
    <xf numFmtId="0" fontId="67" fillId="0" borderId="0" xfId="3" applyFont="1" applyAlignment="1">
      <alignment horizontal="left" vertical="center"/>
    </xf>
    <xf numFmtId="0" fontId="67" fillId="0" borderId="0" xfId="3" applyFont="1" applyAlignment="1">
      <alignment vertical="center"/>
    </xf>
    <xf numFmtId="0" fontId="68" fillId="0" borderId="0" xfId="3" applyFont="1" applyAlignment="1">
      <alignment vertical="center"/>
    </xf>
    <xf numFmtId="0" fontId="55" fillId="0" borderId="16" xfId="2" applyFont="1" applyBorder="1" applyAlignment="1">
      <alignment horizontal="center" vertical="center"/>
    </xf>
    <xf numFmtId="49" fontId="57" fillId="0" borderId="16" xfId="2" applyNumberFormat="1" applyFont="1" applyBorder="1" applyAlignment="1">
      <alignment horizontal="center" vertical="center"/>
    </xf>
    <xf numFmtId="0" fontId="59" fillId="9" borderId="0" xfId="2" applyFont="1" applyFill="1" applyAlignment="1">
      <alignment horizontal="left" vertical="center"/>
    </xf>
    <xf numFmtId="0" fontId="59" fillId="0" borderId="16" xfId="2" applyFont="1" applyBorder="1" applyAlignment="1">
      <alignment horizontal="left" vertical="center"/>
    </xf>
    <xf numFmtId="0" fontId="57" fillId="0" borderId="16" xfId="2" applyFont="1" applyBorder="1" applyAlignment="1">
      <alignment horizontal="center" vertical="center"/>
    </xf>
    <xf numFmtId="0" fontId="59" fillId="0" borderId="16" xfId="2" applyFont="1" applyBorder="1" applyAlignment="1">
      <alignment horizontal="center" vertical="center"/>
    </xf>
    <xf numFmtId="49" fontId="59" fillId="0" borderId="16" xfId="2" applyNumberFormat="1" applyFont="1" applyBorder="1" applyAlignment="1">
      <alignment horizontal="center" vertical="center"/>
    </xf>
    <xf numFmtId="0" fontId="58" fillId="0" borderId="16" xfId="2" applyFont="1" applyBorder="1" applyAlignment="1">
      <alignment horizontal="center" vertical="center"/>
    </xf>
    <xf numFmtId="0" fontId="60" fillId="0" borderId="16" xfId="2" applyFont="1" applyBorder="1" applyAlignment="1">
      <alignment horizontal="center" vertical="center"/>
    </xf>
    <xf numFmtId="0" fontId="48" fillId="0" borderId="16" xfId="2" applyFont="1" applyBorder="1" applyAlignment="1">
      <alignment horizontal="center" vertical="center"/>
    </xf>
    <xf numFmtId="49" fontId="69" fillId="0" borderId="0" xfId="0" applyNumberFormat="1" applyFont="1" applyAlignment="1">
      <alignment vertical="center"/>
    </xf>
    <xf numFmtId="49" fontId="69" fillId="2" borderId="0" xfId="0" applyNumberFormat="1" applyFont="1" applyFill="1" applyAlignment="1">
      <alignment vertical="center"/>
    </xf>
    <xf numFmtId="49" fontId="69" fillId="0" borderId="0" xfId="0" quotePrefix="1" applyNumberFormat="1" applyFont="1" applyAlignment="1">
      <alignment vertical="center"/>
    </xf>
    <xf numFmtId="14" fontId="17" fillId="0" borderId="1" xfId="0" applyNumberFormat="1" applyFont="1" applyBorder="1" applyAlignment="1">
      <alignment horizontal="left" vertical="center"/>
    </xf>
    <xf numFmtId="0" fontId="28" fillId="5" borderId="0" xfId="0" applyFont="1" applyFill="1" applyAlignment="1">
      <alignment horizontal="center" vertical="center"/>
    </xf>
    <xf numFmtId="0" fontId="28" fillId="5" borderId="7" xfId="0" applyFont="1" applyFill="1" applyBorder="1" applyAlignment="1">
      <alignment horizontal="center" vertical="center"/>
    </xf>
    <xf numFmtId="14" fontId="17" fillId="0" borderId="1" xfId="3" applyNumberFormat="1" applyFont="1" applyBorder="1" applyAlignment="1">
      <alignment horizontal="left" vertical="center"/>
    </xf>
    <xf numFmtId="0" fontId="49" fillId="0" borderId="0" xfId="2" applyFont="1" applyAlignment="1">
      <alignment horizontal="center" vertical="center"/>
    </xf>
    <xf numFmtId="0" fontId="52" fillId="8" borderId="0" xfId="2" applyFont="1" applyFill="1" applyAlignment="1">
      <alignment horizontal="center" vertical="center" wrapText="1"/>
    </xf>
    <xf numFmtId="0" fontId="52" fillId="0" borderId="0" xfId="2" applyFont="1" applyAlignment="1">
      <alignment horizontal="center" vertical="center" wrapText="1"/>
    </xf>
  </cellXfs>
  <cellStyles count="5">
    <cellStyle name="Normál" xfId="0" builtinId="0"/>
    <cellStyle name="Normál 2" xfId="2" xr:uid="{DF656894-5F6B-47F4-9C54-7DE9B7714BEE}"/>
    <cellStyle name="Normál 3" xfId="3" xr:uid="{D2D30DB2-67A1-4CD3-BD02-72BAB1E7169A}"/>
    <cellStyle name="Normál 3 2" xfId="4" xr:uid="{42539951-551A-421D-A5A4-39F488B501E2}"/>
    <cellStyle name="Pénznem" xfId="1" builtinId="4"/>
  </cellStyles>
  <dxfs count="44">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color indexed="8"/>
      </font>
      <fill>
        <patternFill patternType="solid">
          <bgColor indexed="42"/>
        </patternFill>
      </fill>
    </dxf>
    <dxf>
      <font>
        <b/>
        <i val="0"/>
        <condense val="0"/>
        <extend val="0"/>
      </font>
    </dxf>
    <dxf>
      <font>
        <b/>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font>
    </dxf>
    <dxf>
      <font>
        <b/>
        <i val="0"/>
        <condense val="0"/>
        <extend val="0"/>
        <color indexed="8"/>
      </font>
      <fill>
        <patternFill patternType="solid">
          <bgColor indexed="42"/>
        </patternFill>
      </fill>
    </dxf>
    <dxf>
      <font>
        <b/>
        <i val="0"/>
        <condense val="0"/>
        <extend val="0"/>
      </font>
    </dxf>
    <dxf>
      <font>
        <b/>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525780</xdr:colOff>
          <xdr:row>0</xdr:row>
          <xdr:rowOff>7620</xdr:rowOff>
        </xdr:from>
        <xdr:to>
          <xdr:col>14</xdr:col>
          <xdr:colOff>373380</xdr:colOff>
          <xdr:row>0</xdr:row>
          <xdr:rowOff>175260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518160</xdr:colOff>
          <xdr:row>0</xdr:row>
          <xdr:rowOff>182880</xdr:rowOff>
        </xdr:from>
        <xdr:to>
          <xdr:col>14</xdr:col>
          <xdr:colOff>373380</xdr:colOff>
          <xdr:row>1</xdr:row>
          <xdr:rowOff>60960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twoCellAnchor editAs="oneCell">
    <xdr:from>
      <xdr:col>16</xdr:col>
      <xdr:colOff>274320</xdr:colOff>
      <xdr:row>0</xdr:row>
      <xdr:rowOff>0</xdr:rowOff>
    </xdr:from>
    <xdr:to>
      <xdr:col>17</xdr:col>
      <xdr:colOff>91440</xdr:colOff>
      <xdr:row>2</xdr:row>
      <xdr:rowOff>0</xdr:rowOff>
    </xdr:to>
    <xdr:pic>
      <xdr:nvPicPr>
        <xdr:cNvPr id="4" name="Kép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69380" y="0"/>
          <a:ext cx="5486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525780</xdr:colOff>
          <xdr:row>0</xdr:row>
          <xdr:rowOff>7620</xdr:rowOff>
        </xdr:from>
        <xdr:to>
          <xdr:col>14</xdr:col>
          <xdr:colOff>373380</xdr:colOff>
          <xdr:row>0</xdr:row>
          <xdr:rowOff>175260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518160</xdr:colOff>
          <xdr:row>0</xdr:row>
          <xdr:rowOff>182880</xdr:rowOff>
        </xdr:from>
        <xdr:to>
          <xdr:col>14</xdr:col>
          <xdr:colOff>373380</xdr:colOff>
          <xdr:row>1</xdr:row>
          <xdr:rowOff>60960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twoCellAnchor editAs="oneCell">
    <xdr:from>
      <xdr:col>16</xdr:col>
      <xdr:colOff>281940</xdr:colOff>
      <xdr:row>0</xdr:row>
      <xdr:rowOff>30480</xdr:rowOff>
    </xdr:from>
    <xdr:to>
      <xdr:col>17</xdr:col>
      <xdr:colOff>68580</xdr:colOff>
      <xdr:row>2</xdr:row>
      <xdr:rowOff>0</xdr:rowOff>
    </xdr:to>
    <xdr:pic>
      <xdr:nvPicPr>
        <xdr:cNvPr id="4" name="Kép 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6520" y="30480"/>
          <a:ext cx="51816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510540</xdr:colOff>
          <xdr:row>0</xdr:row>
          <xdr:rowOff>7620</xdr:rowOff>
        </xdr:from>
        <xdr:to>
          <xdr:col>14</xdr:col>
          <xdr:colOff>350520</xdr:colOff>
          <xdr:row>0</xdr:row>
          <xdr:rowOff>175260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495300</xdr:colOff>
          <xdr:row>0</xdr:row>
          <xdr:rowOff>175260</xdr:rowOff>
        </xdr:from>
        <xdr:to>
          <xdr:col>14</xdr:col>
          <xdr:colOff>350520</xdr:colOff>
          <xdr:row>1</xdr:row>
          <xdr:rowOff>45720</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twoCellAnchor editAs="oneCell">
    <xdr:from>
      <xdr:col>16</xdr:col>
      <xdr:colOff>266700</xdr:colOff>
      <xdr:row>0</xdr:row>
      <xdr:rowOff>22860</xdr:rowOff>
    </xdr:from>
    <xdr:to>
      <xdr:col>17</xdr:col>
      <xdr:colOff>60960</xdr:colOff>
      <xdr:row>2</xdr:row>
      <xdr:rowOff>0</xdr:rowOff>
    </xdr:to>
    <xdr:pic>
      <xdr:nvPicPr>
        <xdr:cNvPr id="4" name="Kép 2">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01740" y="22860"/>
          <a:ext cx="52578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510540</xdr:colOff>
          <xdr:row>0</xdr:row>
          <xdr:rowOff>7620</xdr:rowOff>
        </xdr:from>
        <xdr:to>
          <xdr:col>14</xdr:col>
          <xdr:colOff>350520</xdr:colOff>
          <xdr:row>0</xdr:row>
          <xdr:rowOff>175260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495300</xdr:colOff>
          <xdr:row>0</xdr:row>
          <xdr:rowOff>175260</xdr:rowOff>
        </xdr:from>
        <xdr:to>
          <xdr:col>14</xdr:col>
          <xdr:colOff>350520</xdr:colOff>
          <xdr:row>1</xdr:row>
          <xdr:rowOff>45720</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twoCellAnchor editAs="oneCell">
    <xdr:from>
      <xdr:col>16</xdr:col>
      <xdr:colOff>266700</xdr:colOff>
      <xdr:row>0</xdr:row>
      <xdr:rowOff>0</xdr:rowOff>
    </xdr:from>
    <xdr:to>
      <xdr:col>17</xdr:col>
      <xdr:colOff>91440</xdr:colOff>
      <xdr:row>2</xdr:row>
      <xdr:rowOff>7620</xdr:rowOff>
    </xdr:to>
    <xdr:pic>
      <xdr:nvPicPr>
        <xdr:cNvPr id="4" name="Kép 2">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78880" y="0"/>
          <a:ext cx="55626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ownloads/verseny_jo20180225%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talanos"/>
      <sheetName val="Birók"/>
      <sheetName val="F16 elokeszito"/>
      <sheetName val="F16"/>
      <sheetName val="F16P elokeszito"/>
      <sheetName val="F16P"/>
      <sheetName val="L16 elokeszito"/>
      <sheetName val="L16"/>
      <sheetName val="L16P elokeszito"/>
    </sheetNames>
    <definedNames>
      <definedName name="Jun_Hide_CU"/>
      <definedName name="Jun_Show_CU"/>
    </definedNames>
    <sheetDataSet>
      <sheetData sheetId="0">
        <row r="6">
          <cell r="A6" t="str">
            <v>Fehérvár Kupa</v>
          </cell>
        </row>
        <row r="8">
          <cell r="A8" t="str">
            <v>F16</v>
          </cell>
          <cell r="B8" t="str">
            <v>L16</v>
          </cell>
        </row>
        <row r="10">
          <cell r="A10" t="str">
            <v>2022.01-15-17</v>
          </cell>
          <cell r="C10" t="str">
            <v>Székesfehérvár</v>
          </cell>
          <cell r="E10" t="str">
            <v>Izmendi Károly</v>
          </cell>
        </row>
      </sheetData>
      <sheetData sheetId="1">
        <row r="21">
          <cell r="P21" t="str">
            <v>Bíró</v>
          </cell>
        </row>
        <row r="22">
          <cell r="P22" t="str">
            <v>M Ujszászi</v>
          </cell>
        </row>
        <row r="23">
          <cell r="P23" t="str">
            <v xml:space="preserve"> </v>
          </cell>
        </row>
        <row r="24">
          <cell r="P24" t="str">
            <v xml:space="preserve"> </v>
          </cell>
        </row>
        <row r="25">
          <cell r="P25" t="str">
            <v xml:space="preserve"> </v>
          </cell>
        </row>
        <row r="26">
          <cell r="P26" t="str">
            <v xml:space="preserve"> </v>
          </cell>
        </row>
        <row r="27">
          <cell r="P27" t="str">
            <v xml:space="preserve"> </v>
          </cell>
        </row>
        <row r="28">
          <cell r="P28" t="str">
            <v xml:space="preserve"> </v>
          </cell>
        </row>
        <row r="29">
          <cell r="P29" t="str">
            <v xml:space="preserve"> </v>
          </cell>
        </row>
        <row r="30">
          <cell r="P30" t="str">
            <v>Egyik sem</v>
          </cell>
        </row>
      </sheetData>
      <sheetData sheetId="2">
        <row r="7">
          <cell r="A7">
            <v>1</v>
          </cell>
          <cell r="B7" t="str">
            <v xml:space="preserve">Zsembery </v>
          </cell>
          <cell r="C7" t="str">
            <v>András Nándor</v>
          </cell>
          <cell r="D7" t="str">
            <v>UNIK SE</v>
          </cell>
          <cell r="E7" t="str">
            <v>"060824</v>
          </cell>
          <cell r="H7">
            <v>6</v>
          </cell>
          <cell r="N7" t="str">
            <v>DA</v>
          </cell>
          <cell r="O7">
            <v>6</v>
          </cell>
          <cell r="Q7">
            <v>1</v>
          </cell>
        </row>
        <row r="8">
          <cell r="A8">
            <v>2</v>
          </cell>
          <cell r="B8" t="str">
            <v xml:space="preserve">Juhász </v>
          </cell>
          <cell r="C8" t="str">
            <v>Bence</v>
          </cell>
          <cell r="D8" t="str">
            <v>Kiskút TK</v>
          </cell>
          <cell r="E8" t="str">
            <v>"061121</v>
          </cell>
          <cell r="H8">
            <v>7</v>
          </cell>
          <cell r="N8" t="str">
            <v>DA</v>
          </cell>
          <cell r="O8">
            <v>7</v>
          </cell>
          <cell r="Q8">
            <v>2</v>
          </cell>
        </row>
        <row r="9">
          <cell r="A9">
            <v>3</v>
          </cell>
          <cell r="B9" t="str">
            <v xml:space="preserve">Jilly </v>
          </cell>
          <cell r="C9" t="str">
            <v>Ádám</v>
          </cell>
          <cell r="D9" t="str">
            <v>Alfa TI</v>
          </cell>
          <cell r="E9" t="str">
            <v>"0612120</v>
          </cell>
          <cell r="H9">
            <v>9</v>
          </cell>
          <cell r="N9" t="str">
            <v>DA</v>
          </cell>
          <cell r="O9">
            <v>9</v>
          </cell>
          <cell r="Q9">
            <v>3</v>
          </cell>
        </row>
        <row r="10">
          <cell r="A10">
            <v>4</v>
          </cell>
          <cell r="B10" t="str">
            <v xml:space="preserve">Taskovics </v>
          </cell>
          <cell r="C10" t="str">
            <v>Viktor</v>
          </cell>
          <cell r="D10" t="str">
            <v>Halasi TC</v>
          </cell>
          <cell r="E10" t="str">
            <v>"060611</v>
          </cell>
          <cell r="H10">
            <v>11</v>
          </cell>
          <cell r="N10" t="str">
            <v>DA</v>
          </cell>
          <cell r="O10">
            <v>11</v>
          </cell>
          <cell r="Q10">
            <v>4</v>
          </cell>
        </row>
        <row r="11">
          <cell r="A11">
            <v>5</v>
          </cell>
          <cell r="B11" t="str">
            <v xml:space="preserve">Nagy </v>
          </cell>
          <cell r="C11" t="str">
            <v>Botond</v>
          </cell>
          <cell r="D11" t="str">
            <v>Alfa TI</v>
          </cell>
          <cell r="E11" t="str">
            <v>"071102</v>
          </cell>
          <cell r="H11">
            <v>13</v>
          </cell>
          <cell r="N11" t="str">
            <v>DA</v>
          </cell>
          <cell r="O11">
            <v>13</v>
          </cell>
          <cell r="Q11">
            <v>5</v>
          </cell>
        </row>
        <row r="12">
          <cell r="A12">
            <v>6</v>
          </cell>
          <cell r="B12" t="str">
            <v xml:space="preserve">Grossmann </v>
          </cell>
          <cell r="C12" t="str">
            <v>Maxim Noel</v>
          </cell>
          <cell r="D12" t="str">
            <v>MTK</v>
          </cell>
          <cell r="E12" t="str">
            <v>"061212</v>
          </cell>
          <cell r="H12">
            <v>14</v>
          </cell>
          <cell r="N12" t="str">
            <v>DA</v>
          </cell>
          <cell r="O12">
            <v>14</v>
          </cell>
          <cell r="Q12">
            <v>6</v>
          </cell>
        </row>
        <row r="13">
          <cell r="A13">
            <v>7</v>
          </cell>
          <cell r="B13" t="str">
            <v xml:space="preserve">Gyüre </v>
          </cell>
          <cell r="C13" t="str">
            <v>Dávid</v>
          </cell>
          <cell r="D13" t="str">
            <v>Pasarét TK</v>
          </cell>
          <cell r="E13" t="str">
            <v>"061015</v>
          </cell>
          <cell r="H13">
            <v>15</v>
          </cell>
          <cell r="N13" t="str">
            <v>DA</v>
          </cell>
          <cell r="O13">
            <v>15</v>
          </cell>
          <cell r="Q13">
            <v>7</v>
          </cell>
        </row>
        <row r="14">
          <cell r="A14">
            <v>8</v>
          </cell>
          <cell r="B14" t="str">
            <v xml:space="preserve">Almádi </v>
          </cell>
          <cell r="C14" t="str">
            <v>Attila</v>
          </cell>
          <cell r="D14" t="str">
            <v>MTK</v>
          </cell>
          <cell r="E14" t="str">
            <v>"0706250</v>
          </cell>
          <cell r="H14">
            <v>16</v>
          </cell>
          <cell r="N14" t="str">
            <v>DA</v>
          </cell>
          <cell r="O14">
            <v>16</v>
          </cell>
          <cell r="Q14">
            <v>8</v>
          </cell>
        </row>
        <row r="15">
          <cell r="A15">
            <v>9</v>
          </cell>
          <cell r="B15" t="str">
            <v xml:space="preserve">Kristyán </v>
          </cell>
          <cell r="C15" t="str">
            <v>István</v>
          </cell>
          <cell r="D15" t="str">
            <v>Ten. Műhely</v>
          </cell>
          <cell r="E15" t="str">
            <v>"0712230</v>
          </cell>
          <cell r="H15">
            <v>17</v>
          </cell>
          <cell r="N15" t="str">
            <v>DA</v>
          </cell>
          <cell r="O15">
            <v>17</v>
          </cell>
        </row>
        <row r="16">
          <cell r="A16">
            <v>10</v>
          </cell>
          <cell r="B16" t="str">
            <v xml:space="preserve">Csóll </v>
          </cell>
          <cell r="C16" t="str">
            <v>Péter</v>
          </cell>
          <cell r="D16" t="str">
            <v>PG Tenisz</v>
          </cell>
          <cell r="E16" t="str">
            <v>"0606160</v>
          </cell>
          <cell r="H16">
            <v>19</v>
          </cell>
          <cell r="N16" t="str">
            <v>DA</v>
          </cell>
          <cell r="O16">
            <v>19</v>
          </cell>
        </row>
        <row r="17">
          <cell r="A17">
            <v>11</v>
          </cell>
          <cell r="B17" t="str">
            <v xml:space="preserve">Varga </v>
          </cell>
          <cell r="C17" t="str">
            <v>Ákos</v>
          </cell>
          <cell r="D17" t="str">
            <v>DEAC</v>
          </cell>
          <cell r="E17" t="str">
            <v>"060109</v>
          </cell>
          <cell r="H17">
            <v>21</v>
          </cell>
          <cell r="N17" t="str">
            <v>DA</v>
          </cell>
          <cell r="O17">
            <v>21</v>
          </cell>
        </row>
        <row r="18">
          <cell r="A18">
            <v>12</v>
          </cell>
          <cell r="B18" t="str">
            <v xml:space="preserve">Mihály </v>
          </cell>
          <cell r="C18" t="str">
            <v>Márk Sámuel</v>
          </cell>
          <cell r="D18" t="str">
            <v>MTK</v>
          </cell>
          <cell r="E18" t="str">
            <v>"060222</v>
          </cell>
          <cell r="H18">
            <v>25</v>
          </cell>
          <cell r="N18" t="str">
            <v>DA</v>
          </cell>
          <cell r="O18">
            <v>25</v>
          </cell>
        </row>
        <row r="19">
          <cell r="A19">
            <v>13</v>
          </cell>
          <cell r="B19" t="str">
            <v xml:space="preserve">Hargitai </v>
          </cell>
          <cell r="C19" t="str">
            <v>Csaba</v>
          </cell>
          <cell r="D19" t="str">
            <v>Ten.Műhely</v>
          </cell>
          <cell r="E19" t="str">
            <v>"060920</v>
          </cell>
          <cell r="H19">
            <v>26</v>
          </cell>
          <cell r="N19" t="str">
            <v>DA</v>
          </cell>
          <cell r="O19">
            <v>26</v>
          </cell>
        </row>
        <row r="20">
          <cell r="A20">
            <v>14</v>
          </cell>
          <cell r="B20" t="str">
            <v xml:space="preserve">Horváth </v>
          </cell>
          <cell r="C20" t="str">
            <v>Bence</v>
          </cell>
          <cell r="D20" t="str">
            <v>Panakor TK</v>
          </cell>
          <cell r="E20" t="str">
            <v>"071130</v>
          </cell>
          <cell r="H20">
            <v>27</v>
          </cell>
          <cell r="N20" t="str">
            <v>DA</v>
          </cell>
          <cell r="O20">
            <v>27</v>
          </cell>
        </row>
        <row r="21">
          <cell r="A21">
            <v>15</v>
          </cell>
          <cell r="B21" t="str">
            <v xml:space="preserve">Egressy </v>
          </cell>
          <cell r="C21" t="str">
            <v>Mátyás</v>
          </cell>
          <cell r="D21" t="str">
            <v>Alfa TI</v>
          </cell>
          <cell r="E21" t="str">
            <v>"070304</v>
          </cell>
          <cell r="H21">
            <v>28</v>
          </cell>
          <cell r="N21" t="str">
            <v>DA</v>
          </cell>
          <cell r="O21">
            <v>28</v>
          </cell>
        </row>
        <row r="22">
          <cell r="A22">
            <v>16</v>
          </cell>
          <cell r="B22" t="str">
            <v xml:space="preserve">Kurucsai </v>
          </cell>
          <cell r="C22" t="str">
            <v>Dominik</v>
          </cell>
          <cell r="D22" t="str">
            <v>Kiskút TK</v>
          </cell>
          <cell r="E22" t="str">
            <v>"0601260</v>
          </cell>
          <cell r="H22">
            <v>33</v>
          </cell>
          <cell r="N22" t="str">
            <v>DA</v>
          </cell>
          <cell r="O22">
            <v>33</v>
          </cell>
        </row>
        <row r="23">
          <cell r="A23">
            <v>17</v>
          </cell>
          <cell r="B23" t="str">
            <v xml:space="preserve">Géresi </v>
          </cell>
          <cell r="C23" t="str">
            <v>Olivér</v>
          </cell>
          <cell r="D23" t="str">
            <v>MTK</v>
          </cell>
          <cell r="E23" t="str">
            <v>"060903</v>
          </cell>
          <cell r="H23">
            <v>34</v>
          </cell>
          <cell r="N23" t="str">
            <v>DA</v>
          </cell>
          <cell r="O23">
            <v>34</v>
          </cell>
        </row>
        <row r="24">
          <cell r="A24">
            <v>27</v>
          </cell>
          <cell r="B24" t="str">
            <v>Sinkalovics</v>
          </cell>
          <cell r="C24" t="str">
            <v>Patrik</v>
          </cell>
          <cell r="D24" t="str">
            <v>MTK</v>
          </cell>
          <cell r="E24" t="str">
            <v>060731</v>
          </cell>
          <cell r="H24">
            <v>36</v>
          </cell>
          <cell r="N24" t="str">
            <v>WC</v>
          </cell>
          <cell r="O24">
            <v>36</v>
          </cell>
        </row>
        <row r="25">
          <cell r="A25">
            <v>18</v>
          </cell>
          <cell r="B25" t="str">
            <v xml:space="preserve">Bányai </v>
          </cell>
          <cell r="C25" t="str">
            <v>Benedek</v>
          </cell>
          <cell r="D25" t="str">
            <v>DEAC</v>
          </cell>
          <cell r="E25" t="str">
            <v>"060131</v>
          </cell>
          <cell r="H25">
            <v>39</v>
          </cell>
          <cell r="N25" t="str">
            <v>DA</v>
          </cell>
          <cell r="O25">
            <v>39</v>
          </cell>
        </row>
        <row r="26">
          <cell r="A26">
            <v>19</v>
          </cell>
          <cell r="B26" t="str">
            <v xml:space="preserve">Draskovits </v>
          </cell>
          <cell r="C26" t="str">
            <v>Dénes</v>
          </cell>
          <cell r="D26" t="str">
            <v>Budaörs SC</v>
          </cell>
          <cell r="E26" t="str">
            <v>"0706260</v>
          </cell>
          <cell r="H26">
            <v>40</v>
          </cell>
          <cell r="N26" t="str">
            <v>DA</v>
          </cell>
          <cell r="O26">
            <v>40</v>
          </cell>
        </row>
        <row r="27">
          <cell r="A27">
            <v>20</v>
          </cell>
          <cell r="B27" t="str">
            <v xml:space="preserve">Garami </v>
          </cell>
          <cell r="C27" t="str">
            <v>József</v>
          </cell>
          <cell r="D27" t="str">
            <v>Pécs VTC</v>
          </cell>
          <cell r="E27" t="str">
            <v>"060707</v>
          </cell>
          <cell r="H27">
            <v>44</v>
          </cell>
          <cell r="N27" t="str">
            <v>DA</v>
          </cell>
          <cell r="O27">
            <v>44</v>
          </cell>
        </row>
        <row r="28">
          <cell r="A28">
            <v>21</v>
          </cell>
          <cell r="B28" t="str">
            <v xml:space="preserve">Kecskés </v>
          </cell>
          <cell r="C28" t="str">
            <v>Oliver</v>
          </cell>
          <cell r="D28" t="str">
            <v>külf.</v>
          </cell>
          <cell r="E28" t="str">
            <v>"0602190</v>
          </cell>
          <cell r="H28">
            <v>49</v>
          </cell>
          <cell r="N28" t="str">
            <v>DA</v>
          </cell>
          <cell r="O28">
            <v>49</v>
          </cell>
        </row>
        <row r="29">
          <cell r="A29">
            <v>22</v>
          </cell>
          <cell r="B29" t="str">
            <v xml:space="preserve">Dani </v>
          </cell>
          <cell r="C29" t="str">
            <v>Bence</v>
          </cell>
          <cell r="D29" t="str">
            <v>MTK</v>
          </cell>
          <cell r="E29" t="str">
            <v>"061130</v>
          </cell>
          <cell r="H29">
            <v>57</v>
          </cell>
          <cell r="N29" t="str">
            <v>DA</v>
          </cell>
          <cell r="O29">
            <v>57</v>
          </cell>
        </row>
        <row r="30">
          <cell r="A30">
            <v>23</v>
          </cell>
          <cell r="B30" t="str">
            <v xml:space="preserve">Ipacs </v>
          </cell>
          <cell r="C30" t="str">
            <v>Attila</v>
          </cell>
          <cell r="D30" t="str">
            <v>Ten.Műhely</v>
          </cell>
          <cell r="E30" t="str">
            <v>"0712190</v>
          </cell>
          <cell r="H30">
            <v>58</v>
          </cell>
          <cell r="N30" t="str">
            <v>DA</v>
          </cell>
          <cell r="O30">
            <v>58</v>
          </cell>
        </row>
        <row r="31">
          <cell r="A31">
            <v>24</v>
          </cell>
          <cell r="B31" t="str">
            <v xml:space="preserve">Béres </v>
          </cell>
          <cell r="C31" t="str">
            <v>Máté Sámuel</v>
          </cell>
          <cell r="D31" t="str">
            <v>Next TA</v>
          </cell>
          <cell r="E31" t="str">
            <v>"070927</v>
          </cell>
          <cell r="H31">
            <v>59</v>
          </cell>
          <cell r="N31" t="str">
            <v>DA</v>
          </cell>
          <cell r="O31">
            <v>59</v>
          </cell>
        </row>
        <row r="32">
          <cell r="A32">
            <v>25</v>
          </cell>
          <cell r="B32" t="str">
            <v>Borkovits</v>
          </cell>
          <cell r="C32" t="str">
            <v xml:space="preserve"> Benedek</v>
          </cell>
          <cell r="D32" t="str">
            <v>Ten.Partner</v>
          </cell>
          <cell r="E32" t="str">
            <v>0705040</v>
          </cell>
          <cell r="H32">
            <v>63</v>
          </cell>
          <cell r="N32" t="str">
            <v>DA</v>
          </cell>
          <cell r="O32">
            <v>63</v>
          </cell>
        </row>
        <row r="33">
          <cell r="A33">
            <v>26</v>
          </cell>
          <cell r="B33" t="str">
            <v>Fenyves</v>
          </cell>
          <cell r="C33" t="str">
            <v>Koppány</v>
          </cell>
          <cell r="D33" t="str">
            <v>Normafa TC</v>
          </cell>
          <cell r="E33" t="str">
            <v>070208</v>
          </cell>
          <cell r="H33">
            <v>67</v>
          </cell>
          <cell r="N33" t="str">
            <v>DA</v>
          </cell>
          <cell r="O33">
            <v>67</v>
          </cell>
        </row>
        <row r="34">
          <cell r="A34">
            <v>28</v>
          </cell>
          <cell r="B34" t="str">
            <v>X</v>
          </cell>
        </row>
        <row r="35">
          <cell r="A35">
            <v>29</v>
          </cell>
        </row>
        <row r="36">
          <cell r="A36">
            <v>30</v>
          </cell>
        </row>
        <row r="37">
          <cell r="A37">
            <v>31</v>
          </cell>
        </row>
        <row r="38">
          <cell r="A38">
            <v>32</v>
          </cell>
        </row>
        <row r="39">
          <cell r="A39">
            <v>33</v>
          </cell>
        </row>
        <row r="40">
          <cell r="A40">
            <v>34</v>
          </cell>
          <cell r="J40" t="e">
            <v>#REF!</v>
          </cell>
          <cell r="K40" t="str">
            <v>ZZZ9</v>
          </cell>
          <cell r="L40">
            <v>999</v>
          </cell>
          <cell r="M40">
            <v>999</v>
          </cell>
          <cell r="P40">
            <v>999</v>
          </cell>
        </row>
        <row r="41">
          <cell r="A41">
            <v>35</v>
          </cell>
          <cell r="J41" t="e">
            <v>#REF!</v>
          </cell>
          <cell r="K41" t="str">
            <v>ZZZ9</v>
          </cell>
          <cell r="L41">
            <v>999</v>
          </cell>
          <cell r="M41">
            <v>999</v>
          </cell>
          <cell r="P41">
            <v>999</v>
          </cell>
        </row>
        <row r="42">
          <cell r="A42">
            <v>36</v>
          </cell>
          <cell r="J42" t="e">
            <v>#REF!</v>
          </cell>
          <cell r="K42" t="str">
            <v>ZZZ9</v>
          </cell>
          <cell r="L42">
            <v>999</v>
          </cell>
          <cell r="M42">
            <v>999</v>
          </cell>
          <cell r="P42">
            <v>999</v>
          </cell>
        </row>
        <row r="43">
          <cell r="A43">
            <v>37</v>
          </cell>
          <cell r="J43" t="e">
            <v>#REF!</v>
          </cell>
          <cell r="K43" t="str">
            <v>ZZZ9</v>
          </cell>
          <cell r="L43">
            <v>999</v>
          </cell>
          <cell r="M43">
            <v>999</v>
          </cell>
          <cell r="P43">
            <v>999</v>
          </cell>
        </row>
        <row r="44">
          <cell r="A44">
            <v>38</v>
          </cell>
          <cell r="J44" t="e">
            <v>#REF!</v>
          </cell>
          <cell r="K44" t="str">
            <v>ZZZ9</v>
          </cell>
          <cell r="L44">
            <v>999</v>
          </cell>
          <cell r="M44">
            <v>999</v>
          </cell>
          <cell r="P44">
            <v>999</v>
          </cell>
        </row>
        <row r="45">
          <cell r="A45">
            <v>39</v>
          </cell>
          <cell r="J45" t="e">
            <v>#REF!</v>
          </cell>
          <cell r="K45" t="str">
            <v>ZZZ9</v>
          </cell>
          <cell r="L45">
            <v>999</v>
          </cell>
          <cell r="M45">
            <v>999</v>
          </cell>
          <cell r="P45">
            <v>999</v>
          </cell>
        </row>
        <row r="46">
          <cell r="A46">
            <v>40</v>
          </cell>
          <cell r="J46" t="e">
            <v>#REF!</v>
          </cell>
          <cell r="K46" t="str">
            <v>ZZZ9</v>
          </cell>
          <cell r="L46">
            <v>999</v>
          </cell>
          <cell r="M46">
            <v>999</v>
          </cell>
          <cell r="P46">
            <v>999</v>
          </cell>
        </row>
        <row r="47">
          <cell r="A47">
            <v>41</v>
          </cell>
          <cell r="J47" t="e">
            <v>#REF!</v>
          </cell>
          <cell r="K47" t="str">
            <v>ZZZ9</v>
          </cell>
          <cell r="L47">
            <v>999</v>
          </cell>
          <cell r="M47">
            <v>999</v>
          </cell>
          <cell r="P47">
            <v>999</v>
          </cell>
        </row>
        <row r="48">
          <cell r="A48">
            <v>42</v>
          </cell>
          <cell r="J48" t="e">
            <v>#REF!</v>
          </cell>
          <cell r="K48" t="str">
            <v>ZZZ9</v>
          </cell>
          <cell r="L48">
            <v>999</v>
          </cell>
          <cell r="M48">
            <v>999</v>
          </cell>
          <cell r="P48">
            <v>999</v>
          </cell>
        </row>
        <row r="49">
          <cell r="A49">
            <v>43</v>
          </cell>
          <cell r="J49" t="e">
            <v>#REF!</v>
          </cell>
          <cell r="K49" t="str">
            <v>ZZZ9</v>
          </cell>
          <cell r="L49">
            <v>999</v>
          </cell>
          <cell r="M49">
            <v>999</v>
          </cell>
          <cell r="P49">
            <v>999</v>
          </cell>
        </row>
        <row r="50">
          <cell r="A50">
            <v>44</v>
          </cell>
          <cell r="J50" t="e">
            <v>#REF!</v>
          </cell>
          <cell r="K50" t="str">
            <v>ZZZ9</v>
          </cell>
          <cell r="L50">
            <v>999</v>
          </cell>
          <cell r="M50">
            <v>999</v>
          </cell>
          <cell r="P50">
            <v>999</v>
          </cell>
        </row>
        <row r="51">
          <cell r="A51">
            <v>45</v>
          </cell>
          <cell r="J51" t="e">
            <v>#REF!</v>
          </cell>
          <cell r="K51" t="str">
            <v>ZZZ9</v>
          </cell>
          <cell r="L51">
            <v>999</v>
          </cell>
          <cell r="M51">
            <v>999</v>
          </cell>
          <cell r="P51">
            <v>999</v>
          </cell>
        </row>
        <row r="52">
          <cell r="A52">
            <v>46</v>
          </cell>
          <cell r="J52" t="e">
            <v>#REF!</v>
          </cell>
          <cell r="K52" t="str">
            <v>ZZZ9</v>
          </cell>
          <cell r="L52">
            <v>999</v>
          </cell>
          <cell r="M52">
            <v>999</v>
          </cell>
          <cell r="P52">
            <v>999</v>
          </cell>
        </row>
        <row r="53">
          <cell r="A53">
            <v>47</v>
          </cell>
          <cell r="J53" t="e">
            <v>#REF!</v>
          </cell>
          <cell r="K53" t="str">
            <v>ZZZ9</v>
          </cell>
          <cell r="L53">
            <v>999</v>
          </cell>
          <cell r="M53">
            <v>999</v>
          </cell>
          <cell r="P53">
            <v>999</v>
          </cell>
        </row>
        <row r="54">
          <cell r="A54">
            <v>48</v>
          </cell>
          <cell r="J54" t="e">
            <v>#REF!</v>
          </cell>
          <cell r="K54" t="str">
            <v>ZZZ9</v>
          </cell>
          <cell r="L54">
            <v>999</v>
          </cell>
          <cell r="M54">
            <v>999</v>
          </cell>
          <cell r="P54">
            <v>999</v>
          </cell>
        </row>
        <row r="55">
          <cell r="A55">
            <v>49</v>
          </cell>
          <cell r="J55" t="e">
            <v>#REF!</v>
          </cell>
          <cell r="K55" t="str">
            <v>ZZZ9</v>
          </cell>
          <cell r="L55">
            <v>999</v>
          </cell>
          <cell r="M55">
            <v>999</v>
          </cell>
          <cell r="P55">
            <v>999</v>
          </cell>
        </row>
        <row r="56">
          <cell r="A56">
            <v>50</v>
          </cell>
          <cell r="J56" t="e">
            <v>#REF!</v>
          </cell>
          <cell r="K56" t="str">
            <v>ZZZ9</v>
          </cell>
          <cell r="L56">
            <v>999</v>
          </cell>
          <cell r="M56">
            <v>999</v>
          </cell>
          <cell r="P56">
            <v>999</v>
          </cell>
        </row>
        <row r="57">
          <cell r="A57">
            <v>51</v>
          </cell>
          <cell r="J57" t="e">
            <v>#REF!</v>
          </cell>
          <cell r="K57" t="str">
            <v>ZZZ9</v>
          </cell>
          <cell r="L57">
            <v>999</v>
          </cell>
          <cell r="M57">
            <v>999</v>
          </cell>
          <cell r="P57">
            <v>999</v>
          </cell>
        </row>
        <row r="58">
          <cell r="A58">
            <v>52</v>
          </cell>
          <cell r="J58" t="e">
            <v>#REF!</v>
          </cell>
          <cell r="K58" t="str">
            <v>ZZZ9</v>
          </cell>
          <cell r="L58">
            <v>999</v>
          </cell>
          <cell r="M58">
            <v>999</v>
          </cell>
          <cell r="P58">
            <v>999</v>
          </cell>
        </row>
        <row r="59">
          <cell r="A59">
            <v>53</v>
          </cell>
          <cell r="J59" t="e">
            <v>#REF!</v>
          </cell>
          <cell r="K59" t="str">
            <v>ZZZ9</v>
          </cell>
          <cell r="L59">
            <v>999</v>
          </cell>
          <cell r="M59">
            <v>999</v>
          </cell>
          <cell r="P59">
            <v>999</v>
          </cell>
        </row>
        <row r="60">
          <cell r="A60">
            <v>54</v>
          </cell>
          <cell r="J60" t="e">
            <v>#REF!</v>
          </cell>
          <cell r="K60" t="str">
            <v>ZZZ9</v>
          </cell>
          <cell r="L60">
            <v>999</v>
          </cell>
          <cell r="M60">
            <v>999</v>
          </cell>
          <cell r="P60">
            <v>999</v>
          </cell>
        </row>
        <row r="61">
          <cell r="A61">
            <v>55</v>
          </cell>
          <cell r="J61" t="e">
            <v>#REF!</v>
          </cell>
          <cell r="K61" t="str">
            <v>ZZZ9</v>
          </cell>
          <cell r="L61">
            <v>999</v>
          </cell>
          <cell r="M61">
            <v>999</v>
          </cell>
          <cell r="P61">
            <v>999</v>
          </cell>
        </row>
        <row r="62">
          <cell r="A62">
            <v>56</v>
          </cell>
          <cell r="J62" t="e">
            <v>#REF!</v>
          </cell>
          <cell r="K62" t="str">
            <v>ZZZ9</v>
          </cell>
          <cell r="L62">
            <v>999</v>
          </cell>
          <cell r="M62">
            <v>999</v>
          </cell>
          <cell r="P62">
            <v>999</v>
          </cell>
        </row>
        <row r="63">
          <cell r="A63">
            <v>57</v>
          </cell>
          <cell r="J63" t="e">
            <v>#REF!</v>
          </cell>
          <cell r="K63" t="str">
            <v>ZZZ9</v>
          </cell>
          <cell r="L63">
            <v>999</v>
          </cell>
          <cell r="M63">
            <v>999</v>
          </cell>
          <cell r="P63">
            <v>999</v>
          </cell>
        </row>
        <row r="64">
          <cell r="A64">
            <v>58</v>
          </cell>
          <cell r="J64" t="e">
            <v>#REF!</v>
          </cell>
          <cell r="K64" t="str">
            <v>ZZZ9</v>
          </cell>
          <cell r="L64">
            <v>999</v>
          </cell>
          <cell r="M64">
            <v>999</v>
          </cell>
          <cell r="P64">
            <v>999</v>
          </cell>
        </row>
        <row r="65">
          <cell r="A65">
            <v>59</v>
          </cell>
          <cell r="J65" t="e">
            <v>#REF!</v>
          </cell>
          <cell r="K65" t="str">
            <v>ZZZ9</v>
          </cell>
          <cell r="L65">
            <v>999</v>
          </cell>
          <cell r="M65">
            <v>999</v>
          </cell>
          <cell r="P65">
            <v>999</v>
          </cell>
        </row>
        <row r="66">
          <cell r="A66">
            <v>60</v>
          </cell>
          <cell r="J66" t="e">
            <v>#REF!</v>
          </cell>
          <cell r="K66" t="str">
            <v>ZZZ9</v>
          </cell>
          <cell r="L66">
            <v>999</v>
          </cell>
          <cell r="M66">
            <v>999</v>
          </cell>
          <cell r="P66">
            <v>999</v>
          </cell>
        </row>
        <row r="67">
          <cell r="A67">
            <v>61</v>
          </cell>
          <cell r="J67" t="e">
            <v>#REF!</v>
          </cell>
          <cell r="K67" t="str">
            <v>ZZZ9</v>
          </cell>
          <cell r="L67">
            <v>999</v>
          </cell>
          <cell r="M67">
            <v>999</v>
          </cell>
          <cell r="P67">
            <v>999</v>
          </cell>
        </row>
        <row r="68">
          <cell r="A68">
            <v>62</v>
          </cell>
          <cell r="J68" t="e">
            <v>#REF!</v>
          </cell>
          <cell r="K68" t="str">
            <v>ZZZ9</v>
          </cell>
          <cell r="L68">
            <v>999</v>
          </cell>
          <cell r="M68">
            <v>999</v>
          </cell>
          <cell r="P68">
            <v>999</v>
          </cell>
        </row>
        <row r="69">
          <cell r="A69">
            <v>63</v>
          </cell>
          <cell r="J69" t="e">
            <v>#REF!</v>
          </cell>
          <cell r="K69" t="str">
            <v>ZZZ9</v>
          </cell>
          <cell r="L69">
            <v>999</v>
          </cell>
          <cell r="M69">
            <v>999</v>
          </cell>
          <cell r="P69">
            <v>999</v>
          </cell>
        </row>
        <row r="70">
          <cell r="A70">
            <v>64</v>
          </cell>
          <cell r="J70" t="e">
            <v>#REF!</v>
          </cell>
          <cell r="K70" t="str">
            <v>ZZZ9</v>
          </cell>
          <cell r="L70">
            <v>999</v>
          </cell>
          <cell r="M70">
            <v>999</v>
          </cell>
          <cell r="P70">
            <v>999</v>
          </cell>
        </row>
        <row r="71">
          <cell r="A71">
            <v>65</v>
          </cell>
          <cell r="J71" t="e">
            <v>#REF!</v>
          </cell>
          <cell r="K71" t="str">
            <v>ZZZ9</v>
          </cell>
          <cell r="L71">
            <v>999</v>
          </cell>
          <cell r="M71">
            <v>999</v>
          </cell>
          <cell r="P71">
            <v>999</v>
          </cell>
        </row>
        <row r="72">
          <cell r="A72">
            <v>66</v>
          </cell>
          <cell r="J72" t="e">
            <v>#REF!</v>
          </cell>
          <cell r="K72" t="str">
            <v>ZZZ9</v>
          </cell>
          <cell r="L72">
            <v>999</v>
          </cell>
          <cell r="M72">
            <v>999</v>
          </cell>
          <cell r="P72">
            <v>999</v>
          </cell>
        </row>
        <row r="73">
          <cell r="A73">
            <v>67</v>
          </cell>
          <cell r="J73" t="e">
            <v>#REF!</v>
          </cell>
          <cell r="K73" t="str">
            <v>ZZZ9</v>
          </cell>
          <cell r="L73">
            <v>999</v>
          </cell>
          <cell r="M73">
            <v>999</v>
          </cell>
          <cell r="P73">
            <v>999</v>
          </cell>
        </row>
        <row r="74">
          <cell r="A74">
            <v>68</v>
          </cell>
          <cell r="J74" t="e">
            <v>#REF!</v>
          </cell>
          <cell r="K74" t="str">
            <v>ZZZ9</v>
          </cell>
          <cell r="L74">
            <v>999</v>
          </cell>
          <cell r="M74">
            <v>999</v>
          </cell>
          <cell r="P74">
            <v>999</v>
          </cell>
        </row>
        <row r="75">
          <cell r="A75">
            <v>69</v>
          </cell>
          <cell r="J75" t="e">
            <v>#REF!</v>
          </cell>
          <cell r="K75" t="str">
            <v>ZZZ9</v>
          </cell>
          <cell r="L75">
            <v>999</v>
          </cell>
          <cell r="M75">
            <v>999</v>
          </cell>
          <cell r="P75">
            <v>999</v>
          </cell>
        </row>
        <row r="76">
          <cell r="A76">
            <v>70</v>
          </cell>
          <cell r="J76" t="e">
            <v>#REF!</v>
          </cell>
          <cell r="K76" t="str">
            <v>ZZZ9</v>
          </cell>
          <cell r="L76">
            <v>999</v>
          </cell>
          <cell r="M76">
            <v>999</v>
          </cell>
          <cell r="P76">
            <v>999</v>
          </cell>
        </row>
        <row r="77">
          <cell r="A77">
            <v>71</v>
          </cell>
          <cell r="J77" t="e">
            <v>#REF!</v>
          </cell>
          <cell r="K77" t="str">
            <v>ZZZ9</v>
          </cell>
          <cell r="L77">
            <v>999</v>
          </cell>
          <cell r="M77">
            <v>999</v>
          </cell>
          <cell r="P77">
            <v>999</v>
          </cell>
        </row>
        <row r="78">
          <cell r="A78">
            <v>72</v>
          </cell>
          <cell r="J78" t="e">
            <v>#REF!</v>
          </cell>
          <cell r="K78" t="str">
            <v>ZZZ9</v>
          </cell>
          <cell r="L78">
            <v>999</v>
          </cell>
          <cell r="M78">
            <v>999</v>
          </cell>
          <cell r="P78">
            <v>999</v>
          </cell>
        </row>
        <row r="79">
          <cell r="A79">
            <v>73</v>
          </cell>
          <cell r="J79" t="e">
            <v>#REF!</v>
          </cell>
          <cell r="K79" t="str">
            <v>ZZZ9</v>
          </cell>
          <cell r="L79">
            <v>999</v>
          </cell>
          <cell r="M79">
            <v>999</v>
          </cell>
          <cell r="P79">
            <v>999</v>
          </cell>
        </row>
        <row r="80">
          <cell r="A80">
            <v>74</v>
          </cell>
          <cell r="J80" t="e">
            <v>#REF!</v>
          </cell>
          <cell r="K80" t="str">
            <v>ZZZ9</v>
          </cell>
          <cell r="L80">
            <v>999</v>
          </cell>
          <cell r="M80">
            <v>999</v>
          </cell>
          <cell r="P80">
            <v>999</v>
          </cell>
        </row>
        <row r="81">
          <cell r="A81">
            <v>75</v>
          </cell>
          <cell r="J81" t="e">
            <v>#REF!</v>
          </cell>
          <cell r="K81" t="str">
            <v>ZZZ9</v>
          </cell>
          <cell r="L81">
            <v>999</v>
          </cell>
          <cell r="M81">
            <v>999</v>
          </cell>
          <cell r="P81">
            <v>999</v>
          </cell>
        </row>
        <row r="82">
          <cell r="A82">
            <v>76</v>
          </cell>
          <cell r="J82" t="e">
            <v>#REF!</v>
          </cell>
          <cell r="K82" t="str">
            <v>ZZZ9</v>
          </cell>
          <cell r="L82">
            <v>999</v>
          </cell>
          <cell r="M82">
            <v>999</v>
          </cell>
          <cell r="P82">
            <v>999</v>
          </cell>
        </row>
        <row r="83">
          <cell r="A83">
            <v>77</v>
          </cell>
          <cell r="J83" t="e">
            <v>#REF!</v>
          </cell>
          <cell r="K83" t="str">
            <v>ZZZ9</v>
          </cell>
          <cell r="L83">
            <v>999</v>
          </cell>
          <cell r="M83">
            <v>999</v>
          </cell>
          <cell r="P83">
            <v>999</v>
          </cell>
        </row>
        <row r="84">
          <cell r="A84">
            <v>78</v>
          </cell>
          <cell r="J84" t="e">
            <v>#REF!</v>
          </cell>
          <cell r="K84" t="str">
            <v>ZZZ9</v>
          </cell>
          <cell r="L84">
            <v>999</v>
          </cell>
          <cell r="M84">
            <v>999</v>
          </cell>
          <cell r="P84">
            <v>999</v>
          </cell>
        </row>
        <row r="85">
          <cell r="A85">
            <v>79</v>
          </cell>
          <cell r="J85" t="e">
            <v>#REF!</v>
          </cell>
          <cell r="K85" t="str">
            <v>ZZZ9</v>
          </cell>
          <cell r="L85">
            <v>999</v>
          </cell>
          <cell r="M85">
            <v>999</v>
          </cell>
          <cell r="P85">
            <v>999</v>
          </cell>
        </row>
        <row r="86">
          <cell r="A86">
            <v>80</v>
          </cell>
          <cell r="J86" t="e">
            <v>#REF!</v>
          </cell>
          <cell r="K86" t="str">
            <v>ZZZ9</v>
          </cell>
          <cell r="L86">
            <v>999</v>
          </cell>
          <cell r="M86">
            <v>999</v>
          </cell>
          <cell r="P86">
            <v>999</v>
          </cell>
        </row>
        <row r="87">
          <cell r="A87">
            <v>81</v>
          </cell>
          <cell r="J87" t="e">
            <v>#REF!</v>
          </cell>
          <cell r="K87" t="str">
            <v>ZZZ9</v>
          </cell>
          <cell r="L87">
            <v>999</v>
          </cell>
          <cell r="M87">
            <v>999</v>
          </cell>
          <cell r="P87">
            <v>999</v>
          </cell>
        </row>
        <row r="88">
          <cell r="A88">
            <v>82</v>
          </cell>
          <cell r="J88" t="e">
            <v>#REF!</v>
          </cell>
          <cell r="K88" t="str">
            <v>ZZZ9</v>
          </cell>
          <cell r="L88">
            <v>999</v>
          </cell>
          <cell r="M88">
            <v>999</v>
          </cell>
          <cell r="P88">
            <v>999</v>
          </cell>
        </row>
        <row r="89">
          <cell r="A89">
            <v>83</v>
          </cell>
          <cell r="J89" t="e">
            <v>#REF!</v>
          </cell>
          <cell r="K89" t="str">
            <v>ZZZ9</v>
          </cell>
          <cell r="L89">
            <v>999</v>
          </cell>
          <cell r="M89">
            <v>999</v>
          </cell>
          <cell r="P89">
            <v>999</v>
          </cell>
        </row>
        <row r="90">
          <cell r="A90">
            <v>84</v>
          </cell>
          <cell r="J90" t="e">
            <v>#REF!</v>
          </cell>
          <cell r="K90" t="str">
            <v>ZZZ9</v>
          </cell>
          <cell r="L90">
            <v>999</v>
          </cell>
          <cell r="M90">
            <v>999</v>
          </cell>
          <cell r="P90">
            <v>999</v>
          </cell>
        </row>
        <row r="91">
          <cell r="A91">
            <v>85</v>
          </cell>
          <cell r="J91" t="e">
            <v>#REF!</v>
          </cell>
          <cell r="K91" t="str">
            <v>ZZZ9</v>
          </cell>
          <cell r="L91">
            <v>999</v>
          </cell>
          <cell r="M91">
            <v>999</v>
          </cell>
          <cell r="P91">
            <v>999</v>
          </cell>
        </row>
        <row r="92">
          <cell r="A92">
            <v>86</v>
          </cell>
          <cell r="J92" t="e">
            <v>#REF!</v>
          </cell>
          <cell r="K92" t="str">
            <v>ZZZ9</v>
          </cell>
          <cell r="L92">
            <v>999</v>
          </cell>
          <cell r="M92">
            <v>999</v>
          </cell>
          <cell r="P92">
            <v>999</v>
          </cell>
        </row>
        <row r="93">
          <cell r="A93">
            <v>87</v>
          </cell>
          <cell r="J93" t="e">
            <v>#REF!</v>
          </cell>
          <cell r="K93" t="str">
            <v>ZZZ9</v>
          </cell>
          <cell r="L93">
            <v>999</v>
          </cell>
          <cell r="M93">
            <v>999</v>
          </cell>
          <cell r="P93">
            <v>999</v>
          </cell>
        </row>
        <row r="94">
          <cell r="A94">
            <v>88</v>
          </cell>
          <cell r="J94" t="e">
            <v>#REF!</v>
          </cell>
          <cell r="K94" t="str">
            <v>ZZZ9</v>
          </cell>
          <cell r="L94">
            <v>999</v>
          </cell>
          <cell r="M94">
            <v>999</v>
          </cell>
          <cell r="P94">
            <v>999</v>
          </cell>
        </row>
        <row r="95">
          <cell r="A95">
            <v>89</v>
          </cell>
          <cell r="J95" t="e">
            <v>#REF!</v>
          </cell>
          <cell r="K95" t="str">
            <v>ZZZ9</v>
          </cell>
          <cell r="L95">
            <v>999</v>
          </cell>
          <cell r="M95">
            <v>999</v>
          </cell>
          <cell r="P95">
            <v>999</v>
          </cell>
        </row>
        <row r="96">
          <cell r="A96">
            <v>90</v>
          </cell>
          <cell r="J96" t="e">
            <v>#REF!</v>
          </cell>
          <cell r="K96" t="str">
            <v>ZZZ9</v>
          </cell>
          <cell r="L96">
            <v>999</v>
          </cell>
          <cell r="M96">
            <v>999</v>
          </cell>
          <cell r="P96">
            <v>999</v>
          </cell>
        </row>
        <row r="97">
          <cell r="A97">
            <v>91</v>
          </cell>
          <cell r="J97" t="e">
            <v>#REF!</v>
          </cell>
          <cell r="K97" t="str">
            <v>ZZZ9</v>
          </cell>
          <cell r="L97">
            <v>999</v>
          </cell>
          <cell r="M97">
            <v>999</v>
          </cell>
          <cell r="P97">
            <v>999</v>
          </cell>
        </row>
        <row r="98">
          <cell r="A98">
            <v>92</v>
          </cell>
          <cell r="J98" t="e">
            <v>#REF!</v>
          </cell>
          <cell r="K98" t="str">
            <v>ZZZ9</v>
          </cell>
          <cell r="L98">
            <v>999</v>
          </cell>
          <cell r="M98">
            <v>999</v>
          </cell>
          <cell r="P98">
            <v>999</v>
          </cell>
        </row>
        <row r="99">
          <cell r="A99">
            <v>93</v>
          </cell>
          <cell r="J99" t="e">
            <v>#REF!</v>
          </cell>
          <cell r="K99" t="str">
            <v>ZZZ9</v>
          </cell>
          <cell r="L99">
            <v>999</v>
          </cell>
          <cell r="M99">
            <v>999</v>
          </cell>
          <cell r="P99">
            <v>999</v>
          </cell>
        </row>
        <row r="100">
          <cell r="A100">
            <v>94</v>
          </cell>
          <cell r="J100" t="e">
            <v>#REF!</v>
          </cell>
          <cell r="K100" t="str">
            <v>ZZZ9</v>
          </cell>
          <cell r="L100">
            <v>999</v>
          </cell>
          <cell r="M100">
            <v>999</v>
          </cell>
          <cell r="P100">
            <v>999</v>
          </cell>
        </row>
        <row r="101">
          <cell r="A101">
            <v>95</v>
          </cell>
          <cell r="J101" t="e">
            <v>#REF!</v>
          </cell>
          <cell r="K101" t="str">
            <v>ZZZ9</v>
          </cell>
          <cell r="L101">
            <v>999</v>
          </cell>
          <cell r="M101">
            <v>999</v>
          </cell>
          <cell r="P101">
            <v>999</v>
          </cell>
        </row>
        <row r="102">
          <cell r="A102">
            <v>96</v>
          </cell>
          <cell r="J102" t="e">
            <v>#REF!</v>
          </cell>
          <cell r="K102" t="str">
            <v>ZZZ9</v>
          </cell>
          <cell r="L102">
            <v>999</v>
          </cell>
          <cell r="M102">
            <v>999</v>
          </cell>
          <cell r="P102">
            <v>999</v>
          </cell>
        </row>
        <row r="103">
          <cell r="A103">
            <v>97</v>
          </cell>
          <cell r="J103" t="e">
            <v>#REF!</v>
          </cell>
          <cell r="K103" t="str">
            <v>ZZZ9</v>
          </cell>
          <cell r="L103">
            <v>999</v>
          </cell>
          <cell r="M103">
            <v>999</v>
          </cell>
          <cell r="P103">
            <v>999</v>
          </cell>
        </row>
        <row r="104">
          <cell r="A104">
            <v>98</v>
          </cell>
          <cell r="J104" t="e">
            <v>#REF!</v>
          </cell>
          <cell r="K104" t="str">
            <v>ZZZ9</v>
          </cell>
          <cell r="L104">
            <v>999</v>
          </cell>
          <cell r="M104">
            <v>999</v>
          </cell>
          <cell r="P104">
            <v>999</v>
          </cell>
        </row>
        <row r="105">
          <cell r="A105">
            <v>99</v>
          </cell>
          <cell r="J105" t="e">
            <v>#REF!</v>
          </cell>
          <cell r="K105" t="str">
            <v>ZZZ9</v>
          </cell>
          <cell r="L105">
            <v>999</v>
          </cell>
          <cell r="M105">
            <v>999</v>
          </cell>
          <cell r="P105">
            <v>999</v>
          </cell>
        </row>
        <row r="106">
          <cell r="A106">
            <v>100</v>
          </cell>
          <cell r="J106" t="e">
            <v>#REF!</v>
          </cell>
          <cell r="K106" t="str">
            <v>ZZZ9</v>
          </cell>
          <cell r="L106">
            <v>999</v>
          </cell>
          <cell r="M106">
            <v>999</v>
          </cell>
          <cell r="P106">
            <v>999</v>
          </cell>
        </row>
        <row r="107">
          <cell r="A107">
            <v>101</v>
          </cell>
          <cell r="J107" t="e">
            <v>#REF!</v>
          </cell>
          <cell r="K107" t="str">
            <v>ZZZ9</v>
          </cell>
          <cell r="L107">
            <v>999</v>
          </cell>
          <cell r="M107">
            <v>999</v>
          </cell>
          <cell r="P107">
            <v>999</v>
          </cell>
        </row>
        <row r="108">
          <cell r="A108">
            <v>102</v>
          </cell>
          <cell r="J108" t="e">
            <v>#REF!</v>
          </cell>
          <cell r="K108" t="str">
            <v>ZZZ9</v>
          </cell>
          <cell r="L108">
            <v>999</v>
          </cell>
          <cell r="M108">
            <v>999</v>
          </cell>
          <cell r="P108">
            <v>999</v>
          </cell>
        </row>
        <row r="109">
          <cell r="A109">
            <v>103</v>
          </cell>
          <cell r="J109" t="e">
            <v>#REF!</v>
          </cell>
          <cell r="K109" t="str">
            <v>ZZZ9</v>
          </cell>
          <cell r="L109">
            <v>999</v>
          </cell>
          <cell r="M109">
            <v>999</v>
          </cell>
          <cell r="P109">
            <v>999</v>
          </cell>
        </row>
        <row r="110">
          <cell r="A110">
            <v>104</v>
          </cell>
          <cell r="J110" t="e">
            <v>#REF!</v>
          </cell>
          <cell r="K110" t="str">
            <v>ZZZ9</v>
          </cell>
          <cell r="L110">
            <v>999</v>
          </cell>
          <cell r="M110">
            <v>999</v>
          </cell>
          <cell r="P110">
            <v>999</v>
          </cell>
        </row>
        <row r="111">
          <cell r="A111">
            <v>105</v>
          </cell>
          <cell r="J111" t="e">
            <v>#REF!</v>
          </cell>
          <cell r="K111" t="str">
            <v>ZZZ9</v>
          </cell>
          <cell r="L111">
            <v>999</v>
          </cell>
          <cell r="M111">
            <v>999</v>
          </cell>
          <cell r="P111">
            <v>999</v>
          </cell>
        </row>
        <row r="112">
          <cell r="A112">
            <v>106</v>
          </cell>
          <cell r="J112" t="e">
            <v>#REF!</v>
          </cell>
          <cell r="K112" t="str">
            <v>ZZZ9</v>
          </cell>
          <cell r="L112">
            <v>999</v>
          </cell>
          <cell r="M112">
            <v>999</v>
          </cell>
          <cell r="P112">
            <v>999</v>
          </cell>
        </row>
        <row r="113">
          <cell r="A113">
            <v>107</v>
          </cell>
          <cell r="J113" t="e">
            <v>#REF!</v>
          </cell>
          <cell r="K113" t="str">
            <v>ZZZ9</v>
          </cell>
          <cell r="L113">
            <v>999</v>
          </cell>
          <cell r="M113">
            <v>999</v>
          </cell>
          <cell r="P113">
            <v>999</v>
          </cell>
        </row>
        <row r="114">
          <cell r="A114">
            <v>108</v>
          </cell>
          <cell r="J114" t="e">
            <v>#REF!</v>
          </cell>
          <cell r="K114" t="str">
            <v>ZZZ9</v>
          </cell>
          <cell r="L114">
            <v>999</v>
          </cell>
          <cell r="M114">
            <v>999</v>
          </cell>
          <cell r="P114">
            <v>999</v>
          </cell>
        </row>
        <row r="115">
          <cell r="A115">
            <v>109</v>
          </cell>
          <cell r="J115" t="e">
            <v>#REF!</v>
          </cell>
          <cell r="K115" t="str">
            <v>ZZZ9</v>
          </cell>
          <cell r="L115">
            <v>999</v>
          </cell>
          <cell r="M115">
            <v>999</v>
          </cell>
          <cell r="P115">
            <v>999</v>
          </cell>
        </row>
        <row r="116">
          <cell r="A116">
            <v>110</v>
          </cell>
          <cell r="J116" t="e">
            <v>#REF!</v>
          </cell>
          <cell r="K116" t="str">
            <v>ZZZ9</v>
          </cell>
          <cell r="L116">
            <v>999</v>
          </cell>
          <cell r="M116">
            <v>999</v>
          </cell>
          <cell r="P116">
            <v>999</v>
          </cell>
        </row>
        <row r="117">
          <cell r="A117">
            <v>111</v>
          </cell>
          <cell r="J117" t="e">
            <v>#REF!</v>
          </cell>
          <cell r="K117" t="str">
            <v>ZZZ9</v>
          </cell>
          <cell r="L117">
            <v>999</v>
          </cell>
          <cell r="M117">
            <v>999</v>
          </cell>
          <cell r="P117">
            <v>999</v>
          </cell>
        </row>
        <row r="118">
          <cell r="A118">
            <v>112</v>
          </cell>
          <cell r="J118" t="e">
            <v>#REF!</v>
          </cell>
          <cell r="K118" t="str">
            <v>ZZZ9</v>
          </cell>
          <cell r="L118">
            <v>999</v>
          </cell>
          <cell r="M118">
            <v>999</v>
          </cell>
          <cell r="P118">
            <v>999</v>
          </cell>
        </row>
        <row r="119">
          <cell r="A119">
            <v>113</v>
          </cell>
          <cell r="J119" t="e">
            <v>#REF!</v>
          </cell>
          <cell r="K119" t="str">
            <v>ZZZ9</v>
          </cell>
          <cell r="L119">
            <v>999</v>
          </cell>
          <cell r="M119">
            <v>999</v>
          </cell>
          <cell r="P119">
            <v>999</v>
          </cell>
        </row>
        <row r="120">
          <cell r="A120">
            <v>114</v>
          </cell>
          <cell r="J120" t="e">
            <v>#REF!</v>
          </cell>
          <cell r="K120" t="str">
            <v>ZZZ9</v>
          </cell>
          <cell r="L120">
            <v>999</v>
          </cell>
          <cell r="M120">
            <v>999</v>
          </cell>
          <cell r="P120">
            <v>999</v>
          </cell>
        </row>
        <row r="121">
          <cell r="A121">
            <v>115</v>
          </cell>
          <cell r="J121" t="e">
            <v>#REF!</v>
          </cell>
          <cell r="K121" t="str">
            <v>ZZZ9</v>
          </cell>
          <cell r="L121">
            <v>999</v>
          </cell>
          <cell r="M121">
            <v>999</v>
          </cell>
          <cell r="P121">
            <v>999</v>
          </cell>
        </row>
        <row r="122">
          <cell r="A122">
            <v>116</v>
          </cell>
          <cell r="J122" t="e">
            <v>#REF!</v>
          </cell>
          <cell r="K122" t="str">
            <v>ZZZ9</v>
          </cell>
          <cell r="L122">
            <v>999</v>
          </cell>
          <cell r="M122">
            <v>999</v>
          </cell>
          <cell r="P122">
            <v>999</v>
          </cell>
        </row>
        <row r="123">
          <cell r="A123">
            <v>117</v>
          </cell>
          <cell r="J123" t="e">
            <v>#REF!</v>
          </cell>
          <cell r="K123" t="str">
            <v>ZZZ9</v>
          </cell>
          <cell r="L123">
            <v>999</v>
          </cell>
          <cell r="M123">
            <v>999</v>
          </cell>
          <cell r="P123">
            <v>999</v>
          </cell>
        </row>
        <row r="124">
          <cell r="A124">
            <v>118</v>
          </cell>
          <cell r="J124" t="e">
            <v>#REF!</v>
          </cell>
          <cell r="K124" t="str">
            <v>ZZZ9</v>
          </cell>
          <cell r="L124">
            <v>999</v>
          </cell>
          <cell r="M124">
            <v>999</v>
          </cell>
          <cell r="P124">
            <v>999</v>
          </cell>
        </row>
        <row r="125">
          <cell r="A125">
            <v>119</v>
          </cell>
          <cell r="J125" t="e">
            <v>#REF!</v>
          </cell>
          <cell r="K125" t="str">
            <v>ZZZ9</v>
          </cell>
          <cell r="L125">
            <v>999</v>
          </cell>
          <cell r="M125">
            <v>999</v>
          </cell>
          <cell r="P125">
            <v>999</v>
          </cell>
        </row>
        <row r="126">
          <cell r="A126">
            <v>120</v>
          </cell>
          <cell r="J126" t="e">
            <v>#REF!</v>
          </cell>
          <cell r="K126" t="str">
            <v>ZZZ9</v>
          </cell>
          <cell r="L126">
            <v>999</v>
          </cell>
          <cell r="M126">
            <v>999</v>
          </cell>
          <cell r="P126">
            <v>999</v>
          </cell>
        </row>
        <row r="127">
          <cell r="A127">
            <v>121</v>
          </cell>
          <cell r="J127" t="e">
            <v>#REF!</v>
          </cell>
          <cell r="K127" t="str">
            <v>ZZZ9</v>
          </cell>
          <cell r="L127">
            <v>999</v>
          </cell>
          <cell r="M127">
            <v>999</v>
          </cell>
          <cell r="P127">
            <v>999</v>
          </cell>
        </row>
        <row r="128">
          <cell r="A128">
            <v>122</v>
          </cell>
          <cell r="J128" t="e">
            <v>#REF!</v>
          </cell>
          <cell r="K128" t="str">
            <v>ZZZ9</v>
          </cell>
          <cell r="L128">
            <v>999</v>
          </cell>
          <cell r="M128">
            <v>999</v>
          </cell>
          <cell r="P128">
            <v>999</v>
          </cell>
        </row>
        <row r="129">
          <cell r="A129">
            <v>123</v>
          </cell>
          <cell r="J129" t="e">
            <v>#REF!</v>
          </cell>
          <cell r="K129" t="str">
            <v>ZZZ9</v>
          </cell>
          <cell r="L129">
            <v>999</v>
          </cell>
          <cell r="M129">
            <v>999</v>
          </cell>
          <cell r="P129">
            <v>999</v>
          </cell>
        </row>
        <row r="130">
          <cell r="A130">
            <v>124</v>
          </cell>
          <cell r="J130" t="e">
            <v>#REF!</v>
          </cell>
          <cell r="K130" t="str">
            <v>ZZZ9</v>
          </cell>
          <cell r="L130">
            <v>999</v>
          </cell>
          <cell r="M130">
            <v>999</v>
          </cell>
          <cell r="P130">
            <v>999</v>
          </cell>
        </row>
        <row r="131">
          <cell r="A131">
            <v>125</v>
          </cell>
          <cell r="J131" t="e">
            <v>#REF!</v>
          </cell>
          <cell r="K131" t="str">
            <v>ZZZ9</v>
          </cell>
          <cell r="L131">
            <v>999</v>
          </cell>
          <cell r="M131">
            <v>999</v>
          </cell>
          <cell r="P131">
            <v>999</v>
          </cell>
        </row>
        <row r="132">
          <cell r="A132">
            <v>126</v>
          </cell>
          <cell r="J132" t="e">
            <v>#REF!</v>
          </cell>
          <cell r="K132" t="str">
            <v>ZZZ9</v>
          </cell>
          <cell r="L132">
            <v>999</v>
          </cell>
          <cell r="M132">
            <v>999</v>
          </cell>
          <cell r="P132">
            <v>999</v>
          </cell>
        </row>
        <row r="133">
          <cell r="A133">
            <v>127</v>
          </cell>
          <cell r="J133" t="e">
            <v>#REF!</v>
          </cell>
          <cell r="K133" t="str">
            <v>ZZZ9</v>
          </cell>
          <cell r="L133">
            <v>999</v>
          </cell>
          <cell r="M133">
            <v>999</v>
          </cell>
          <cell r="P133">
            <v>999</v>
          </cell>
        </row>
        <row r="134">
          <cell r="A134">
            <v>128</v>
          </cell>
          <cell r="J134" t="e">
            <v>#REF!</v>
          </cell>
          <cell r="K134" t="str">
            <v>ZZZ9</v>
          </cell>
          <cell r="L134">
            <v>999</v>
          </cell>
          <cell r="M134">
            <v>999</v>
          </cell>
          <cell r="P134">
            <v>999</v>
          </cell>
        </row>
      </sheetData>
      <sheetData sheetId="3"/>
      <sheetData sheetId="4">
        <row r="5">
          <cell r="P5">
            <v>2</v>
          </cell>
        </row>
        <row r="7">
          <cell r="A7" t="str">
            <v>Ssz.</v>
          </cell>
          <cell r="B7" t="str">
            <v>Családi név</v>
          </cell>
          <cell r="C7" t="str">
            <v>Keresztnév</v>
          </cell>
          <cell r="D7" t="str">
            <v>Egyesület</v>
          </cell>
          <cell r="E7" t="str">
            <v>Kódszám</v>
          </cell>
          <cell r="F7" t="str">
            <v>1. játékos ranglista</v>
          </cell>
          <cell r="G7" t="str">
            <v>Aláírás</v>
          </cell>
          <cell r="H7" t="str">
            <v>Családi név</v>
          </cell>
          <cell r="I7" t="str">
            <v>Keresztnév</v>
          </cell>
          <cell r="J7" t="str">
            <v>Egyesület</v>
          </cell>
          <cell r="K7" t="str">
            <v>Kódszám</v>
          </cell>
          <cell r="L7" t="str">
            <v>2. játékos ranglista</v>
          </cell>
          <cell r="M7" t="str">
            <v>Aláírás</v>
          </cell>
          <cell r="N7" t="str">
            <v>Elfogadási státusz
DA,WC, A</v>
          </cell>
          <cell r="O7" t="str">
            <v>Páros egyesített rangsora</v>
          </cell>
          <cell r="P7" t="str">
            <v>Kiemelés</v>
          </cell>
        </row>
        <row r="8">
          <cell r="A8">
            <v>1</v>
          </cell>
          <cell r="B8" t="str">
            <v>Jilly</v>
          </cell>
          <cell r="C8" t="str">
            <v>Ádám</v>
          </cell>
          <cell r="D8" t="str">
            <v>Alfa TI</v>
          </cell>
          <cell r="E8" t="str">
            <v>"0612120</v>
          </cell>
          <cell r="F8">
            <v>9</v>
          </cell>
          <cell r="H8" t="str">
            <v xml:space="preserve">Nagy </v>
          </cell>
          <cell r="I8" t="str">
            <v>Botond</v>
          </cell>
          <cell r="J8" t="str">
            <v>Alfa TI</v>
          </cell>
          <cell r="K8" t="str">
            <v>"071102</v>
          </cell>
          <cell r="L8">
            <v>13</v>
          </cell>
          <cell r="O8">
            <v>22</v>
          </cell>
          <cell r="P8">
            <v>1</v>
          </cell>
        </row>
        <row r="9">
          <cell r="A9">
            <v>2</v>
          </cell>
          <cell r="B9" t="str">
            <v>Kristyán</v>
          </cell>
          <cell r="C9" t="str">
            <v>István</v>
          </cell>
          <cell r="D9" t="str">
            <v>Ten.Műhely</v>
          </cell>
          <cell r="E9" t="str">
            <v>"0712230</v>
          </cell>
          <cell r="F9">
            <v>17</v>
          </cell>
          <cell r="H9" t="str">
            <v>Gyüre</v>
          </cell>
          <cell r="I9" t="str">
            <v>Dávid</v>
          </cell>
          <cell r="J9" t="str">
            <v>Pasarét TK</v>
          </cell>
          <cell r="K9" t="str">
            <v>"061015</v>
          </cell>
          <cell r="L9">
            <v>15</v>
          </cell>
          <cell r="O9">
            <v>32</v>
          </cell>
          <cell r="P9">
            <v>2</v>
          </cell>
        </row>
        <row r="10">
          <cell r="A10">
            <v>3</v>
          </cell>
          <cell r="B10" t="str">
            <v>Juhász</v>
          </cell>
          <cell r="C10" t="str">
            <v>Bence</v>
          </cell>
          <cell r="D10" t="str">
            <v>Kiskút TK</v>
          </cell>
          <cell r="E10" t="str">
            <v>"060824</v>
          </cell>
          <cell r="F10">
            <v>7</v>
          </cell>
          <cell r="H10" t="str">
            <v>Kurucsai</v>
          </cell>
          <cell r="I10" t="str">
            <v>Dominik</v>
          </cell>
          <cell r="J10" t="str">
            <v>Kiskút TK</v>
          </cell>
          <cell r="K10" t="str">
            <v>"0601260</v>
          </cell>
          <cell r="L10">
            <v>33</v>
          </cell>
          <cell r="O10">
            <v>40</v>
          </cell>
        </row>
        <row r="11">
          <cell r="A11">
            <v>4</v>
          </cell>
          <cell r="B11" t="str">
            <v>Varga</v>
          </cell>
          <cell r="C11" t="str">
            <v>Ákos</v>
          </cell>
          <cell r="D11" t="str">
            <v>DEAC</v>
          </cell>
          <cell r="E11" t="str">
            <v>"060109</v>
          </cell>
          <cell r="F11">
            <v>21</v>
          </cell>
          <cell r="H11" t="str">
            <v>Fehér</v>
          </cell>
          <cell r="I11" t="str">
            <v>Alexander</v>
          </cell>
          <cell r="J11" t="str">
            <v>Bebto Team</v>
          </cell>
          <cell r="K11" t="str">
            <v>"060103</v>
          </cell>
          <cell r="L11">
            <v>20</v>
          </cell>
          <cell r="O11">
            <v>41</v>
          </cell>
        </row>
        <row r="12">
          <cell r="A12">
            <v>5</v>
          </cell>
          <cell r="B12" t="str">
            <v>Hargitai</v>
          </cell>
          <cell r="C12" t="str">
            <v>Csaba</v>
          </cell>
          <cell r="D12" t="str">
            <v>Ten.Műhely</v>
          </cell>
          <cell r="E12" t="str">
            <v>"060920</v>
          </cell>
          <cell r="F12">
            <v>26</v>
          </cell>
          <cell r="H12" t="str">
            <v>Horváth</v>
          </cell>
          <cell r="I12" t="str">
            <v>Bence</v>
          </cell>
          <cell r="J12" t="str">
            <v>Panakor TK</v>
          </cell>
          <cell r="K12" t="str">
            <v>"071130</v>
          </cell>
          <cell r="L12">
            <v>27</v>
          </cell>
          <cell r="O12">
            <v>53</v>
          </cell>
        </row>
        <row r="13">
          <cell r="A13">
            <v>6</v>
          </cell>
          <cell r="B13" t="str">
            <v>Sinkalovics</v>
          </cell>
          <cell r="C13" t="str">
            <v xml:space="preserve">Patrik </v>
          </cell>
          <cell r="D13" t="str">
            <v>MTK</v>
          </cell>
          <cell r="E13" t="str">
            <v>"060731</v>
          </cell>
          <cell r="F13">
            <v>36</v>
          </cell>
          <cell r="H13" t="str">
            <v>Géresi</v>
          </cell>
          <cell r="I13" t="str">
            <v>Olivér</v>
          </cell>
          <cell r="J13" t="str">
            <v>MTK</v>
          </cell>
          <cell r="K13" t="str">
            <v>"060903</v>
          </cell>
          <cell r="L13">
            <v>34</v>
          </cell>
          <cell r="O13">
            <v>70</v>
          </cell>
        </row>
        <row r="14">
          <cell r="A14">
            <v>7</v>
          </cell>
          <cell r="B14" t="str">
            <v>Garami</v>
          </cell>
          <cell r="C14" t="str">
            <v>József</v>
          </cell>
          <cell r="D14" t="str">
            <v>Pécs VTC</v>
          </cell>
          <cell r="E14" t="str">
            <v>"060707</v>
          </cell>
          <cell r="F14">
            <v>44</v>
          </cell>
          <cell r="H14" t="str">
            <v>Bányai</v>
          </cell>
          <cell r="I14" t="str">
            <v>Benedek</v>
          </cell>
          <cell r="J14" t="str">
            <v>DEAC</v>
          </cell>
          <cell r="K14" t="str">
            <v>"060131</v>
          </cell>
          <cell r="L14">
            <v>39</v>
          </cell>
          <cell r="O14">
            <v>83</v>
          </cell>
        </row>
        <row r="15">
          <cell r="A15">
            <v>8</v>
          </cell>
          <cell r="B15" t="str">
            <v>Ipacs</v>
          </cell>
          <cell r="C15" t="str">
            <v>Attila</v>
          </cell>
          <cell r="D15" t="str">
            <v>Ten.Műhely</v>
          </cell>
          <cell r="E15" t="str">
            <v>"0712190</v>
          </cell>
          <cell r="F15">
            <v>58</v>
          </cell>
          <cell r="H15" t="str">
            <v>Draskovics</v>
          </cell>
          <cell r="I15" t="str">
            <v>Dénes</v>
          </cell>
          <cell r="J15" t="str">
            <v>Budaörs SC</v>
          </cell>
          <cell r="K15" t="str">
            <v>"0706260</v>
          </cell>
          <cell r="L15">
            <v>40</v>
          </cell>
          <cell r="O15">
            <v>98</v>
          </cell>
        </row>
        <row r="16">
          <cell r="A16">
            <v>9</v>
          </cell>
          <cell r="B16" t="str">
            <v xml:space="preserve">Béres </v>
          </cell>
          <cell r="C16" t="str">
            <v>Máté Sámuel</v>
          </cell>
          <cell r="D16" t="str">
            <v>Next TA</v>
          </cell>
          <cell r="E16" t="str">
            <v>"070927</v>
          </cell>
          <cell r="F16">
            <v>59</v>
          </cell>
          <cell r="H16" t="str">
            <v>Borkovits</v>
          </cell>
          <cell r="I16" t="str">
            <v>Benedek</v>
          </cell>
          <cell r="J16" t="str">
            <v>Ten.Partner</v>
          </cell>
          <cell r="K16" t="str">
            <v>"0705040</v>
          </cell>
          <cell r="L16">
            <v>63</v>
          </cell>
          <cell r="O16">
            <v>122</v>
          </cell>
        </row>
        <row r="17">
          <cell r="A17">
            <v>10</v>
          </cell>
          <cell r="O17">
            <v>0</v>
          </cell>
        </row>
        <row r="18">
          <cell r="A18">
            <v>11</v>
          </cell>
          <cell r="O18">
            <v>0</v>
          </cell>
        </row>
        <row r="19">
          <cell r="A19">
            <v>12</v>
          </cell>
          <cell r="O19">
            <v>0</v>
          </cell>
        </row>
        <row r="20">
          <cell r="A20">
            <v>13</v>
          </cell>
          <cell r="O20">
            <v>0</v>
          </cell>
        </row>
        <row r="21">
          <cell r="A21">
            <v>14</v>
          </cell>
          <cell r="O21">
            <v>0</v>
          </cell>
        </row>
        <row r="22">
          <cell r="A22">
            <v>15</v>
          </cell>
          <cell r="O22">
            <v>0</v>
          </cell>
        </row>
        <row r="23">
          <cell r="A23">
            <v>16</v>
          </cell>
          <cell r="O23">
            <v>0</v>
          </cell>
        </row>
        <row r="24">
          <cell r="A24">
            <v>17</v>
          </cell>
          <cell r="O24">
            <v>0</v>
          </cell>
        </row>
        <row r="25">
          <cell r="A25">
            <v>18</v>
          </cell>
          <cell r="O25">
            <v>0</v>
          </cell>
        </row>
        <row r="26">
          <cell r="A26">
            <v>19</v>
          </cell>
          <cell r="O26">
            <v>0</v>
          </cell>
        </row>
        <row r="27">
          <cell r="A27">
            <v>20</v>
          </cell>
          <cell r="O27">
            <v>0</v>
          </cell>
        </row>
        <row r="28">
          <cell r="A28">
            <v>21</v>
          </cell>
          <cell r="O28">
            <v>0</v>
          </cell>
        </row>
        <row r="29">
          <cell r="O29">
            <v>0</v>
          </cell>
        </row>
        <row r="30">
          <cell r="O30">
            <v>0</v>
          </cell>
        </row>
        <row r="31">
          <cell r="O31">
            <v>0</v>
          </cell>
        </row>
        <row r="32">
          <cell r="O32">
            <v>0</v>
          </cell>
        </row>
      </sheetData>
      <sheetData sheetId="5"/>
      <sheetData sheetId="6">
        <row r="7">
          <cell r="A7">
            <v>1</v>
          </cell>
          <cell r="B7" t="str">
            <v xml:space="preserve">Farkaslaki Hints </v>
          </cell>
          <cell r="C7" t="str">
            <v>Flóra</v>
          </cell>
          <cell r="D7" t="str">
            <v>Tenisztanoda</v>
          </cell>
          <cell r="E7" t="str">
            <v>"070227</v>
          </cell>
          <cell r="H7">
            <v>5</v>
          </cell>
          <cell r="N7" t="str">
            <v>DA</v>
          </cell>
          <cell r="O7">
            <v>5</v>
          </cell>
          <cell r="Q7">
            <v>1</v>
          </cell>
        </row>
        <row r="8">
          <cell r="A8">
            <v>2</v>
          </cell>
          <cell r="B8" t="str">
            <v xml:space="preserve">Komlódi </v>
          </cell>
          <cell r="C8" t="str">
            <v>Kiara</v>
          </cell>
          <cell r="D8" t="str">
            <v>PG Tenisz</v>
          </cell>
          <cell r="E8" t="str">
            <v>"060708</v>
          </cell>
          <cell r="H8">
            <v>6</v>
          </cell>
          <cell r="N8" t="str">
            <v>DA</v>
          </cell>
          <cell r="O8">
            <v>6</v>
          </cell>
          <cell r="Q8">
            <v>2</v>
          </cell>
        </row>
        <row r="9">
          <cell r="A9">
            <v>3</v>
          </cell>
          <cell r="B9" t="str">
            <v xml:space="preserve">Pécsi </v>
          </cell>
          <cell r="C9" t="str">
            <v>Boglárka</v>
          </cell>
          <cell r="D9" t="str">
            <v>Future TT</v>
          </cell>
          <cell r="E9" t="str">
            <v>"071108</v>
          </cell>
          <cell r="H9">
            <v>8</v>
          </cell>
          <cell r="N9" t="str">
            <v>DA</v>
          </cell>
          <cell r="O9">
            <v>8</v>
          </cell>
          <cell r="Q9">
            <v>3</v>
          </cell>
        </row>
        <row r="10">
          <cell r="A10">
            <v>4</v>
          </cell>
          <cell r="B10" t="str">
            <v xml:space="preserve">Pukkai </v>
          </cell>
          <cell r="C10" t="str">
            <v>Réka</v>
          </cell>
          <cell r="D10" t="str">
            <v>PG Tenisz</v>
          </cell>
          <cell r="E10" t="str">
            <v>"061213</v>
          </cell>
          <cell r="H10">
            <v>9</v>
          </cell>
          <cell r="N10" t="str">
            <v>DA</v>
          </cell>
          <cell r="O10">
            <v>9</v>
          </cell>
          <cell r="Q10">
            <v>4</v>
          </cell>
        </row>
        <row r="11">
          <cell r="A11">
            <v>5</v>
          </cell>
          <cell r="B11" t="str">
            <v xml:space="preserve">György </v>
          </cell>
          <cell r="C11" t="str">
            <v>Emília</v>
          </cell>
          <cell r="D11" t="str">
            <v>Bebto Team</v>
          </cell>
          <cell r="E11" t="str">
            <v>"0608010</v>
          </cell>
          <cell r="H11">
            <v>10</v>
          </cell>
          <cell r="N11" t="str">
            <v>DA</v>
          </cell>
          <cell r="O11">
            <v>10</v>
          </cell>
          <cell r="Q11">
            <v>5</v>
          </cell>
        </row>
        <row r="12">
          <cell r="A12">
            <v>6</v>
          </cell>
          <cell r="B12" t="str">
            <v xml:space="preserve">Major </v>
          </cell>
          <cell r="C12" t="str">
            <v>Stella</v>
          </cell>
          <cell r="D12" t="str">
            <v>Sportmánia</v>
          </cell>
          <cell r="E12" t="str">
            <v>"0604060</v>
          </cell>
          <cell r="H12">
            <v>11</v>
          </cell>
          <cell r="N12" t="str">
            <v>DA</v>
          </cell>
          <cell r="O12">
            <v>11</v>
          </cell>
          <cell r="Q12">
            <v>6</v>
          </cell>
        </row>
        <row r="13">
          <cell r="A13">
            <v>7</v>
          </cell>
          <cell r="B13" t="str">
            <v xml:space="preserve">Tuzson </v>
          </cell>
          <cell r="C13" t="str">
            <v>Viktória</v>
          </cell>
          <cell r="D13" t="str">
            <v>MESE</v>
          </cell>
          <cell r="E13" t="str">
            <v>"070820</v>
          </cell>
          <cell r="H13">
            <v>12</v>
          </cell>
          <cell r="N13" t="str">
            <v>DA</v>
          </cell>
          <cell r="O13">
            <v>12</v>
          </cell>
          <cell r="Q13">
            <v>7</v>
          </cell>
        </row>
        <row r="14">
          <cell r="A14">
            <v>8</v>
          </cell>
          <cell r="B14" t="str">
            <v xml:space="preserve">Németh </v>
          </cell>
          <cell r="C14" t="str">
            <v>Laura</v>
          </cell>
          <cell r="D14" t="str">
            <v>SVSE</v>
          </cell>
          <cell r="E14" t="str">
            <v>"060119</v>
          </cell>
          <cell r="H14">
            <v>15</v>
          </cell>
          <cell r="N14" t="str">
            <v>DA</v>
          </cell>
          <cell r="O14">
            <v>15</v>
          </cell>
          <cell r="Q14">
            <v>8</v>
          </cell>
        </row>
        <row r="15">
          <cell r="A15">
            <v>9</v>
          </cell>
          <cell r="B15" t="str">
            <v xml:space="preserve">Benke-Giosanu </v>
          </cell>
          <cell r="C15" t="str">
            <v>Izabella</v>
          </cell>
          <cell r="D15" t="str">
            <v>Vasas SC</v>
          </cell>
          <cell r="E15" t="str">
            <v>"0806170</v>
          </cell>
          <cell r="H15">
            <v>17</v>
          </cell>
          <cell r="N15" t="str">
            <v>DA</v>
          </cell>
          <cell r="O15">
            <v>17</v>
          </cell>
        </row>
        <row r="16">
          <cell r="A16">
            <v>10</v>
          </cell>
          <cell r="B16" t="str">
            <v xml:space="preserve">Fehér </v>
          </cell>
          <cell r="C16" t="str">
            <v>Laura</v>
          </cell>
          <cell r="D16" t="str">
            <v>PG Tenisz</v>
          </cell>
          <cell r="E16" t="str">
            <v>"061204</v>
          </cell>
          <cell r="H16">
            <v>18</v>
          </cell>
          <cell r="N16" t="str">
            <v>DA</v>
          </cell>
          <cell r="O16">
            <v>18</v>
          </cell>
        </row>
        <row r="17">
          <cell r="A17">
            <v>11</v>
          </cell>
          <cell r="B17" t="str">
            <v xml:space="preserve">Kun </v>
          </cell>
          <cell r="C17" t="str">
            <v>Csenge</v>
          </cell>
          <cell r="D17" t="str">
            <v>SVSE</v>
          </cell>
          <cell r="E17" t="str">
            <v>"0609040</v>
          </cell>
          <cell r="H17">
            <v>19</v>
          </cell>
          <cell r="N17" t="str">
            <v>DA</v>
          </cell>
          <cell r="O17">
            <v>19</v>
          </cell>
        </row>
        <row r="18">
          <cell r="A18">
            <v>12</v>
          </cell>
          <cell r="B18" t="str">
            <v xml:space="preserve">Ganbat </v>
          </cell>
          <cell r="C18" t="str">
            <v>Jázmin</v>
          </cell>
          <cell r="D18" t="str">
            <v>Gellért SE</v>
          </cell>
          <cell r="E18" t="str">
            <v>"070627</v>
          </cell>
          <cell r="H18">
            <v>20</v>
          </cell>
          <cell r="N18" t="str">
            <v>DA</v>
          </cell>
          <cell r="O18">
            <v>20</v>
          </cell>
        </row>
        <row r="19">
          <cell r="A19">
            <v>13</v>
          </cell>
          <cell r="B19" t="str">
            <v xml:space="preserve">Böröczky </v>
          </cell>
          <cell r="C19" t="str">
            <v>Emília Anikó</v>
          </cell>
          <cell r="D19" t="str">
            <v>Fitt SE</v>
          </cell>
          <cell r="E19" t="str">
            <v>"071011</v>
          </cell>
          <cell r="H19">
            <v>22</v>
          </cell>
          <cell r="N19" t="str">
            <v>DA</v>
          </cell>
          <cell r="O19">
            <v>22</v>
          </cell>
        </row>
        <row r="20">
          <cell r="A20">
            <v>14</v>
          </cell>
          <cell r="B20" t="str">
            <v xml:space="preserve">Kovács-Sebestyén </v>
          </cell>
          <cell r="C20" t="str">
            <v>Lili</v>
          </cell>
          <cell r="D20" t="str">
            <v>MTK</v>
          </cell>
          <cell r="E20" t="str">
            <v>"0705271</v>
          </cell>
          <cell r="H20">
            <v>26</v>
          </cell>
          <cell r="N20" t="str">
            <v>DA</v>
          </cell>
          <cell r="O20">
            <v>26</v>
          </cell>
        </row>
        <row r="21">
          <cell r="A21">
            <v>15</v>
          </cell>
          <cell r="B21" t="str">
            <v xml:space="preserve">Burkus </v>
          </cell>
          <cell r="C21" t="str">
            <v>Bella Mária</v>
          </cell>
          <cell r="D21" t="str">
            <v>Next TA</v>
          </cell>
          <cell r="E21" t="str">
            <v>"0708150</v>
          </cell>
          <cell r="H21">
            <v>30</v>
          </cell>
          <cell r="N21" t="str">
            <v>DA</v>
          </cell>
          <cell r="O21">
            <v>30</v>
          </cell>
        </row>
        <row r="22">
          <cell r="A22">
            <v>16</v>
          </cell>
          <cell r="B22" t="str">
            <v xml:space="preserve">Ruzsinszky </v>
          </cell>
          <cell r="C22" t="str">
            <v>Hanna</v>
          </cell>
          <cell r="D22" t="str">
            <v>BUSC</v>
          </cell>
          <cell r="E22" t="str">
            <v>"0704141</v>
          </cell>
          <cell r="H22">
            <v>35</v>
          </cell>
          <cell r="N22" t="str">
            <v>DA</v>
          </cell>
          <cell r="O22">
            <v>35</v>
          </cell>
        </row>
        <row r="23">
          <cell r="A23">
            <v>17</v>
          </cell>
          <cell r="B23" t="str">
            <v xml:space="preserve">Hajdú </v>
          </cell>
          <cell r="C23" t="str">
            <v>Anna Jázmin</v>
          </cell>
          <cell r="D23" t="str">
            <v>Next TA</v>
          </cell>
          <cell r="E23" t="str">
            <v>"0701251</v>
          </cell>
          <cell r="H23">
            <v>41</v>
          </cell>
          <cell r="N23" t="str">
            <v>DA</v>
          </cell>
          <cell r="O23">
            <v>41</v>
          </cell>
        </row>
        <row r="24">
          <cell r="A24">
            <v>18</v>
          </cell>
          <cell r="B24" t="str">
            <v xml:space="preserve">Harari </v>
          </cell>
          <cell r="C24" t="str">
            <v>Amy Danielle</v>
          </cell>
          <cell r="D24" t="str">
            <v>Next TA</v>
          </cell>
          <cell r="E24" t="str">
            <v>"0701131</v>
          </cell>
          <cell r="H24">
            <v>42</v>
          </cell>
          <cell r="N24" t="str">
            <v>DA</v>
          </cell>
          <cell r="O24">
            <v>42</v>
          </cell>
        </row>
        <row r="25">
          <cell r="A25">
            <v>19</v>
          </cell>
          <cell r="B25" t="str">
            <v>Bányai Boglárka</v>
          </cell>
          <cell r="C25" t="str">
            <v>Boglárka</v>
          </cell>
          <cell r="D25" t="str">
            <v>DEAC</v>
          </cell>
          <cell r="E25" t="str">
            <v>"071219</v>
          </cell>
          <cell r="H25">
            <v>46</v>
          </cell>
          <cell r="N25" t="str">
            <v>DA</v>
          </cell>
          <cell r="O25">
            <v>46</v>
          </cell>
        </row>
        <row r="26">
          <cell r="A26">
            <v>20</v>
          </cell>
          <cell r="B26" t="str">
            <v>Szalay Róza</v>
          </cell>
          <cell r="C26" t="str">
            <v>Róza</v>
          </cell>
          <cell r="D26" t="str">
            <v>Fitt SE</v>
          </cell>
          <cell r="E26" t="str">
            <v>"0705093</v>
          </cell>
          <cell r="H26">
            <v>74</v>
          </cell>
          <cell r="N26" t="str">
            <v>DA</v>
          </cell>
          <cell r="O26">
            <v>74</v>
          </cell>
        </row>
        <row r="27">
          <cell r="A27">
            <v>21</v>
          </cell>
          <cell r="B27" t="str">
            <v xml:space="preserve">Szabó </v>
          </cell>
          <cell r="C27" t="str">
            <v>Lora</v>
          </cell>
          <cell r="D27" t="str">
            <v>Kiskút TK</v>
          </cell>
          <cell r="E27" t="str">
            <v>"071211</v>
          </cell>
          <cell r="H27">
            <v>23</v>
          </cell>
          <cell r="N27" t="str">
            <v>WC</v>
          </cell>
          <cell r="O27">
            <v>23</v>
          </cell>
        </row>
        <row r="28">
          <cell r="A28">
            <v>22</v>
          </cell>
          <cell r="B28" t="str">
            <v>Kelemen-Tiborcz</v>
          </cell>
          <cell r="C28" t="str">
            <v>Kata</v>
          </cell>
          <cell r="D28" t="str">
            <v>Next TA</v>
          </cell>
          <cell r="E28" t="str">
            <v>"071108</v>
          </cell>
          <cell r="H28">
            <v>57</v>
          </cell>
          <cell r="N28" t="str">
            <v>WC</v>
          </cell>
          <cell r="O28">
            <v>57</v>
          </cell>
        </row>
        <row r="29">
          <cell r="A29">
            <v>23</v>
          </cell>
          <cell r="B29" t="str">
            <v xml:space="preserve">Nagy </v>
          </cell>
          <cell r="C29" t="str">
            <v>Gréta</v>
          </cell>
          <cell r="D29" t="str">
            <v>MTK</v>
          </cell>
          <cell r="E29" t="str">
            <v>"060529</v>
          </cell>
          <cell r="H29">
            <v>25</v>
          </cell>
          <cell r="N29" t="str">
            <v>WC</v>
          </cell>
          <cell r="O29">
            <v>25</v>
          </cell>
        </row>
        <row r="30">
          <cell r="A30">
            <v>24</v>
          </cell>
          <cell r="B30" t="str">
            <v>X</v>
          </cell>
        </row>
        <row r="31">
          <cell r="A31">
            <v>25</v>
          </cell>
        </row>
        <row r="32">
          <cell r="A32">
            <v>26</v>
          </cell>
        </row>
        <row r="33">
          <cell r="A33">
            <v>27</v>
          </cell>
        </row>
        <row r="34">
          <cell r="A34">
            <v>28</v>
          </cell>
        </row>
        <row r="35">
          <cell r="A35">
            <v>29</v>
          </cell>
        </row>
        <row r="36">
          <cell r="A36">
            <v>30</v>
          </cell>
        </row>
        <row r="37">
          <cell r="A37">
            <v>31</v>
          </cell>
        </row>
        <row r="38">
          <cell r="A38">
            <v>32</v>
          </cell>
        </row>
        <row r="39">
          <cell r="A39">
            <v>33</v>
          </cell>
        </row>
        <row r="40">
          <cell r="A40">
            <v>34</v>
          </cell>
          <cell r="J40" t="e">
            <v>#REF!</v>
          </cell>
          <cell r="K40" t="str">
            <v>ZZZ9</v>
          </cell>
          <cell r="L40">
            <v>999</v>
          </cell>
          <cell r="M40">
            <v>999</v>
          </cell>
          <cell r="P40">
            <v>999</v>
          </cell>
        </row>
        <row r="41">
          <cell r="A41">
            <v>35</v>
          </cell>
          <cell r="J41" t="e">
            <v>#REF!</v>
          </cell>
          <cell r="K41" t="str">
            <v>ZZZ9</v>
          </cell>
          <cell r="L41">
            <v>999</v>
          </cell>
          <cell r="M41">
            <v>999</v>
          </cell>
          <cell r="P41">
            <v>999</v>
          </cell>
        </row>
        <row r="42">
          <cell r="A42">
            <v>36</v>
          </cell>
          <cell r="J42" t="e">
            <v>#REF!</v>
          </cell>
          <cell r="K42" t="str">
            <v>ZZZ9</v>
          </cell>
          <cell r="L42">
            <v>999</v>
          </cell>
          <cell r="M42">
            <v>999</v>
          </cell>
          <cell r="P42">
            <v>999</v>
          </cell>
        </row>
        <row r="43">
          <cell r="A43">
            <v>37</v>
          </cell>
          <cell r="J43" t="e">
            <v>#REF!</v>
          </cell>
          <cell r="K43" t="str">
            <v>ZZZ9</v>
          </cell>
          <cell r="L43">
            <v>999</v>
          </cell>
          <cell r="M43">
            <v>999</v>
          </cell>
          <cell r="P43">
            <v>999</v>
          </cell>
        </row>
        <row r="44">
          <cell r="A44">
            <v>38</v>
          </cell>
          <cell r="J44" t="e">
            <v>#REF!</v>
          </cell>
          <cell r="K44" t="str">
            <v>ZZZ9</v>
          </cell>
          <cell r="L44">
            <v>999</v>
          </cell>
          <cell r="M44">
            <v>999</v>
          </cell>
          <cell r="P44">
            <v>999</v>
          </cell>
        </row>
        <row r="45">
          <cell r="A45">
            <v>39</v>
          </cell>
          <cell r="J45" t="e">
            <v>#REF!</v>
          </cell>
          <cell r="K45" t="str">
            <v>ZZZ9</v>
          </cell>
          <cell r="L45">
            <v>999</v>
          </cell>
          <cell r="M45">
            <v>999</v>
          </cell>
          <cell r="P45">
            <v>999</v>
          </cell>
        </row>
        <row r="46">
          <cell r="A46">
            <v>40</v>
          </cell>
          <cell r="J46" t="e">
            <v>#REF!</v>
          </cell>
          <cell r="K46" t="str">
            <v>ZZZ9</v>
          </cell>
          <cell r="L46">
            <v>999</v>
          </cell>
          <cell r="M46">
            <v>999</v>
          </cell>
          <cell r="P46">
            <v>999</v>
          </cell>
        </row>
        <row r="47">
          <cell r="A47">
            <v>41</v>
          </cell>
          <cell r="J47" t="e">
            <v>#REF!</v>
          </cell>
          <cell r="K47" t="str">
            <v>ZZZ9</v>
          </cell>
          <cell r="L47">
            <v>999</v>
          </cell>
          <cell r="M47">
            <v>999</v>
          </cell>
          <cell r="P47">
            <v>999</v>
          </cell>
        </row>
        <row r="48">
          <cell r="A48">
            <v>42</v>
          </cell>
          <cell r="J48" t="e">
            <v>#REF!</v>
          </cell>
          <cell r="K48" t="str">
            <v>ZZZ9</v>
          </cell>
          <cell r="L48">
            <v>999</v>
          </cell>
          <cell r="M48">
            <v>999</v>
          </cell>
          <cell r="P48">
            <v>999</v>
          </cell>
        </row>
        <row r="49">
          <cell r="A49">
            <v>43</v>
          </cell>
          <cell r="J49" t="e">
            <v>#REF!</v>
          </cell>
          <cell r="K49" t="str">
            <v>ZZZ9</v>
          </cell>
          <cell r="L49">
            <v>999</v>
          </cell>
          <cell r="M49">
            <v>999</v>
          </cell>
          <cell r="P49">
            <v>999</v>
          </cell>
        </row>
        <row r="50">
          <cell r="A50">
            <v>44</v>
          </cell>
          <cell r="J50" t="e">
            <v>#REF!</v>
          </cell>
          <cell r="K50" t="str">
            <v>ZZZ9</v>
          </cell>
          <cell r="L50">
            <v>999</v>
          </cell>
          <cell r="M50">
            <v>999</v>
          </cell>
          <cell r="P50">
            <v>999</v>
          </cell>
        </row>
        <row r="51">
          <cell r="A51">
            <v>45</v>
          </cell>
          <cell r="J51" t="e">
            <v>#REF!</v>
          </cell>
          <cell r="K51" t="str">
            <v>ZZZ9</v>
          </cell>
          <cell r="L51">
            <v>999</v>
          </cell>
          <cell r="M51">
            <v>999</v>
          </cell>
          <cell r="P51">
            <v>999</v>
          </cell>
        </row>
        <row r="52">
          <cell r="A52">
            <v>46</v>
          </cell>
          <cell r="J52" t="e">
            <v>#REF!</v>
          </cell>
          <cell r="K52" t="str">
            <v>ZZZ9</v>
          </cell>
          <cell r="L52">
            <v>999</v>
          </cell>
          <cell r="M52">
            <v>999</v>
          </cell>
          <cell r="P52">
            <v>999</v>
          </cell>
        </row>
        <row r="53">
          <cell r="A53">
            <v>47</v>
          </cell>
          <cell r="J53" t="e">
            <v>#REF!</v>
          </cell>
          <cell r="K53" t="str">
            <v>ZZZ9</v>
          </cell>
          <cell r="L53">
            <v>999</v>
          </cell>
          <cell r="M53">
            <v>999</v>
          </cell>
          <cell r="P53">
            <v>999</v>
          </cell>
        </row>
        <row r="54">
          <cell r="A54">
            <v>48</v>
          </cell>
          <cell r="J54" t="e">
            <v>#REF!</v>
          </cell>
          <cell r="K54" t="str">
            <v>ZZZ9</v>
          </cell>
          <cell r="L54">
            <v>999</v>
          </cell>
          <cell r="M54">
            <v>999</v>
          </cell>
          <cell r="P54">
            <v>999</v>
          </cell>
        </row>
        <row r="55">
          <cell r="A55">
            <v>49</v>
          </cell>
          <cell r="J55" t="e">
            <v>#REF!</v>
          </cell>
          <cell r="K55" t="str">
            <v>ZZZ9</v>
          </cell>
          <cell r="L55">
            <v>999</v>
          </cell>
          <cell r="M55">
            <v>999</v>
          </cell>
          <cell r="P55">
            <v>999</v>
          </cell>
        </row>
        <row r="56">
          <cell r="A56">
            <v>50</v>
          </cell>
          <cell r="J56" t="e">
            <v>#REF!</v>
          </cell>
          <cell r="K56" t="str">
            <v>ZZZ9</v>
          </cell>
          <cell r="L56">
            <v>999</v>
          </cell>
          <cell r="M56">
            <v>999</v>
          </cell>
          <cell r="P56">
            <v>999</v>
          </cell>
        </row>
        <row r="57">
          <cell r="A57">
            <v>51</v>
          </cell>
          <cell r="J57" t="e">
            <v>#REF!</v>
          </cell>
          <cell r="K57" t="str">
            <v>ZZZ9</v>
          </cell>
          <cell r="L57">
            <v>999</v>
          </cell>
          <cell r="M57">
            <v>999</v>
          </cell>
          <cell r="P57">
            <v>999</v>
          </cell>
        </row>
        <row r="58">
          <cell r="A58">
            <v>52</v>
          </cell>
          <cell r="J58" t="e">
            <v>#REF!</v>
          </cell>
          <cell r="K58" t="str">
            <v>ZZZ9</v>
          </cell>
          <cell r="L58">
            <v>999</v>
          </cell>
          <cell r="M58">
            <v>999</v>
          </cell>
          <cell r="P58">
            <v>999</v>
          </cell>
        </row>
        <row r="59">
          <cell r="A59">
            <v>53</v>
          </cell>
          <cell r="J59" t="e">
            <v>#REF!</v>
          </cell>
          <cell r="K59" t="str">
            <v>ZZZ9</v>
          </cell>
          <cell r="L59">
            <v>999</v>
          </cell>
          <cell r="M59">
            <v>999</v>
          </cell>
          <cell r="P59">
            <v>999</v>
          </cell>
        </row>
        <row r="60">
          <cell r="A60">
            <v>54</v>
          </cell>
          <cell r="J60" t="e">
            <v>#REF!</v>
          </cell>
          <cell r="K60" t="str">
            <v>ZZZ9</v>
          </cell>
          <cell r="L60">
            <v>999</v>
          </cell>
          <cell r="M60">
            <v>999</v>
          </cell>
          <cell r="P60">
            <v>999</v>
          </cell>
        </row>
        <row r="61">
          <cell r="A61">
            <v>55</v>
          </cell>
          <cell r="J61" t="e">
            <v>#REF!</v>
          </cell>
          <cell r="K61" t="str">
            <v>ZZZ9</v>
          </cell>
          <cell r="L61">
            <v>999</v>
          </cell>
          <cell r="M61">
            <v>999</v>
          </cell>
          <cell r="P61">
            <v>999</v>
          </cell>
        </row>
        <row r="62">
          <cell r="A62">
            <v>56</v>
          </cell>
          <cell r="J62" t="e">
            <v>#REF!</v>
          </cell>
          <cell r="K62" t="str">
            <v>ZZZ9</v>
          </cell>
          <cell r="L62">
            <v>999</v>
          </cell>
          <cell r="M62">
            <v>999</v>
          </cell>
          <cell r="P62">
            <v>999</v>
          </cell>
        </row>
        <row r="63">
          <cell r="A63">
            <v>57</v>
          </cell>
          <cell r="J63" t="e">
            <v>#REF!</v>
          </cell>
          <cell r="K63" t="str">
            <v>ZZZ9</v>
          </cell>
          <cell r="L63">
            <v>999</v>
          </cell>
          <cell r="M63">
            <v>999</v>
          </cell>
          <cell r="P63">
            <v>999</v>
          </cell>
        </row>
        <row r="64">
          <cell r="A64">
            <v>58</v>
          </cell>
          <cell r="J64" t="e">
            <v>#REF!</v>
          </cell>
          <cell r="K64" t="str">
            <v>ZZZ9</v>
          </cell>
          <cell r="L64">
            <v>999</v>
          </cell>
          <cell r="M64">
            <v>999</v>
          </cell>
          <cell r="P64">
            <v>999</v>
          </cell>
        </row>
        <row r="65">
          <cell r="A65">
            <v>59</v>
          </cell>
          <cell r="J65" t="e">
            <v>#REF!</v>
          </cell>
          <cell r="K65" t="str">
            <v>ZZZ9</v>
          </cell>
          <cell r="L65">
            <v>999</v>
          </cell>
          <cell r="M65">
            <v>999</v>
          </cell>
          <cell r="P65">
            <v>999</v>
          </cell>
        </row>
        <row r="66">
          <cell r="A66">
            <v>60</v>
          </cell>
          <cell r="J66" t="e">
            <v>#REF!</v>
          </cell>
          <cell r="K66" t="str">
            <v>ZZZ9</v>
          </cell>
          <cell r="L66">
            <v>999</v>
          </cell>
          <cell r="M66">
            <v>999</v>
          </cell>
          <cell r="P66">
            <v>999</v>
          </cell>
        </row>
        <row r="67">
          <cell r="A67">
            <v>61</v>
          </cell>
          <cell r="J67" t="e">
            <v>#REF!</v>
          </cell>
          <cell r="K67" t="str">
            <v>ZZZ9</v>
          </cell>
          <cell r="L67">
            <v>999</v>
          </cell>
          <cell r="M67">
            <v>999</v>
          </cell>
          <cell r="P67">
            <v>999</v>
          </cell>
        </row>
        <row r="68">
          <cell r="A68">
            <v>62</v>
          </cell>
          <cell r="J68" t="e">
            <v>#REF!</v>
          </cell>
          <cell r="K68" t="str">
            <v>ZZZ9</v>
          </cell>
          <cell r="L68">
            <v>999</v>
          </cell>
          <cell r="M68">
            <v>999</v>
          </cell>
          <cell r="P68">
            <v>999</v>
          </cell>
        </row>
        <row r="69">
          <cell r="A69">
            <v>63</v>
          </cell>
          <cell r="J69" t="e">
            <v>#REF!</v>
          </cell>
          <cell r="K69" t="str">
            <v>ZZZ9</v>
          </cell>
          <cell r="L69">
            <v>999</v>
          </cell>
          <cell r="M69">
            <v>999</v>
          </cell>
          <cell r="P69">
            <v>999</v>
          </cell>
        </row>
        <row r="70">
          <cell r="A70">
            <v>64</v>
          </cell>
          <cell r="J70" t="e">
            <v>#REF!</v>
          </cell>
          <cell r="K70" t="str">
            <v>ZZZ9</v>
          </cell>
          <cell r="L70">
            <v>999</v>
          </cell>
          <cell r="M70">
            <v>999</v>
          </cell>
          <cell r="P70">
            <v>999</v>
          </cell>
        </row>
        <row r="71">
          <cell r="A71">
            <v>65</v>
          </cell>
          <cell r="J71" t="e">
            <v>#REF!</v>
          </cell>
          <cell r="K71" t="str">
            <v>ZZZ9</v>
          </cell>
          <cell r="L71">
            <v>999</v>
          </cell>
          <cell r="M71">
            <v>999</v>
          </cell>
          <cell r="P71">
            <v>999</v>
          </cell>
        </row>
        <row r="72">
          <cell r="A72">
            <v>66</v>
          </cell>
          <cell r="J72" t="e">
            <v>#REF!</v>
          </cell>
          <cell r="K72" t="str">
            <v>ZZZ9</v>
          </cell>
          <cell r="L72">
            <v>999</v>
          </cell>
          <cell r="M72">
            <v>999</v>
          </cell>
          <cell r="P72">
            <v>999</v>
          </cell>
        </row>
        <row r="73">
          <cell r="A73">
            <v>67</v>
          </cell>
          <cell r="J73" t="e">
            <v>#REF!</v>
          </cell>
          <cell r="K73" t="str">
            <v>ZZZ9</v>
          </cell>
          <cell r="L73">
            <v>999</v>
          </cell>
          <cell r="M73">
            <v>999</v>
          </cell>
          <cell r="P73">
            <v>999</v>
          </cell>
        </row>
        <row r="74">
          <cell r="A74">
            <v>68</v>
          </cell>
          <cell r="J74" t="e">
            <v>#REF!</v>
          </cell>
          <cell r="K74" t="str">
            <v>ZZZ9</v>
          </cell>
          <cell r="L74">
            <v>999</v>
          </cell>
          <cell r="M74">
            <v>999</v>
          </cell>
          <cell r="P74">
            <v>999</v>
          </cell>
        </row>
        <row r="75">
          <cell r="A75">
            <v>69</v>
          </cell>
          <cell r="J75" t="e">
            <v>#REF!</v>
          </cell>
          <cell r="K75" t="str">
            <v>ZZZ9</v>
          </cell>
          <cell r="L75">
            <v>999</v>
          </cell>
          <cell r="M75">
            <v>999</v>
          </cell>
          <cell r="P75">
            <v>999</v>
          </cell>
        </row>
        <row r="76">
          <cell r="A76">
            <v>70</v>
          </cell>
          <cell r="J76" t="e">
            <v>#REF!</v>
          </cell>
          <cell r="K76" t="str">
            <v>ZZZ9</v>
          </cell>
          <cell r="L76">
            <v>999</v>
          </cell>
          <cell r="M76">
            <v>999</v>
          </cell>
          <cell r="P76">
            <v>999</v>
          </cell>
        </row>
        <row r="77">
          <cell r="A77">
            <v>71</v>
          </cell>
          <cell r="J77" t="e">
            <v>#REF!</v>
          </cell>
          <cell r="K77" t="str">
            <v>ZZZ9</v>
          </cell>
          <cell r="L77">
            <v>999</v>
          </cell>
          <cell r="M77">
            <v>999</v>
          </cell>
          <cell r="P77">
            <v>999</v>
          </cell>
        </row>
        <row r="78">
          <cell r="A78">
            <v>72</v>
          </cell>
          <cell r="J78" t="e">
            <v>#REF!</v>
          </cell>
          <cell r="K78" t="str">
            <v>ZZZ9</v>
          </cell>
          <cell r="L78">
            <v>999</v>
          </cell>
          <cell r="M78">
            <v>999</v>
          </cell>
          <cell r="P78">
            <v>999</v>
          </cell>
        </row>
        <row r="79">
          <cell r="A79">
            <v>73</v>
          </cell>
          <cell r="J79" t="e">
            <v>#REF!</v>
          </cell>
          <cell r="K79" t="str">
            <v>ZZZ9</v>
          </cell>
          <cell r="L79">
            <v>999</v>
          </cell>
          <cell r="M79">
            <v>999</v>
          </cell>
          <cell r="P79">
            <v>999</v>
          </cell>
        </row>
        <row r="80">
          <cell r="A80">
            <v>74</v>
          </cell>
          <cell r="J80" t="e">
            <v>#REF!</v>
          </cell>
          <cell r="K80" t="str">
            <v>ZZZ9</v>
          </cell>
          <cell r="L80">
            <v>999</v>
          </cell>
          <cell r="M80">
            <v>999</v>
          </cell>
          <cell r="P80">
            <v>999</v>
          </cell>
        </row>
        <row r="81">
          <cell r="A81">
            <v>75</v>
          </cell>
          <cell r="J81" t="e">
            <v>#REF!</v>
          </cell>
          <cell r="K81" t="str">
            <v>ZZZ9</v>
          </cell>
          <cell r="L81">
            <v>999</v>
          </cell>
          <cell r="M81">
            <v>999</v>
          </cell>
          <cell r="P81">
            <v>999</v>
          </cell>
        </row>
        <row r="82">
          <cell r="A82">
            <v>76</v>
          </cell>
          <cell r="J82" t="e">
            <v>#REF!</v>
          </cell>
          <cell r="K82" t="str">
            <v>ZZZ9</v>
          </cell>
          <cell r="L82">
            <v>999</v>
          </cell>
          <cell r="M82">
            <v>999</v>
          </cell>
          <cell r="P82">
            <v>999</v>
          </cell>
        </row>
        <row r="83">
          <cell r="A83">
            <v>77</v>
          </cell>
          <cell r="J83" t="e">
            <v>#REF!</v>
          </cell>
          <cell r="K83" t="str">
            <v>ZZZ9</v>
          </cell>
          <cell r="L83">
            <v>999</v>
          </cell>
          <cell r="M83">
            <v>999</v>
          </cell>
          <cell r="P83">
            <v>999</v>
          </cell>
        </row>
        <row r="84">
          <cell r="A84">
            <v>78</v>
          </cell>
          <cell r="J84" t="e">
            <v>#REF!</v>
          </cell>
          <cell r="K84" t="str">
            <v>ZZZ9</v>
          </cell>
          <cell r="L84">
            <v>999</v>
          </cell>
          <cell r="M84">
            <v>999</v>
          </cell>
          <cell r="P84">
            <v>999</v>
          </cell>
        </row>
        <row r="85">
          <cell r="A85">
            <v>79</v>
          </cell>
          <cell r="J85" t="e">
            <v>#REF!</v>
          </cell>
          <cell r="K85" t="str">
            <v>ZZZ9</v>
          </cell>
          <cell r="L85">
            <v>999</v>
          </cell>
          <cell r="M85">
            <v>999</v>
          </cell>
          <cell r="P85">
            <v>999</v>
          </cell>
        </row>
        <row r="86">
          <cell r="A86">
            <v>80</v>
          </cell>
          <cell r="J86" t="e">
            <v>#REF!</v>
          </cell>
          <cell r="K86" t="str">
            <v>ZZZ9</v>
          </cell>
          <cell r="L86">
            <v>999</v>
          </cell>
          <cell r="M86">
            <v>999</v>
          </cell>
          <cell r="P86">
            <v>999</v>
          </cell>
        </row>
        <row r="87">
          <cell r="A87">
            <v>81</v>
          </cell>
          <cell r="J87" t="e">
            <v>#REF!</v>
          </cell>
          <cell r="K87" t="str">
            <v>ZZZ9</v>
          </cell>
          <cell r="L87">
            <v>999</v>
          </cell>
          <cell r="M87">
            <v>999</v>
          </cell>
          <cell r="P87">
            <v>999</v>
          </cell>
        </row>
        <row r="88">
          <cell r="A88">
            <v>82</v>
          </cell>
          <cell r="J88" t="e">
            <v>#REF!</v>
          </cell>
          <cell r="K88" t="str">
            <v>ZZZ9</v>
          </cell>
          <cell r="L88">
            <v>999</v>
          </cell>
          <cell r="M88">
            <v>999</v>
          </cell>
          <cell r="P88">
            <v>999</v>
          </cell>
        </row>
        <row r="89">
          <cell r="A89">
            <v>83</v>
          </cell>
          <cell r="J89" t="e">
            <v>#REF!</v>
          </cell>
          <cell r="K89" t="str">
            <v>ZZZ9</v>
          </cell>
          <cell r="L89">
            <v>999</v>
          </cell>
          <cell r="M89">
            <v>999</v>
          </cell>
          <cell r="P89">
            <v>999</v>
          </cell>
        </row>
        <row r="90">
          <cell r="A90">
            <v>84</v>
          </cell>
          <cell r="J90" t="e">
            <v>#REF!</v>
          </cell>
          <cell r="K90" t="str">
            <v>ZZZ9</v>
          </cell>
          <cell r="L90">
            <v>999</v>
          </cell>
          <cell r="M90">
            <v>999</v>
          </cell>
          <cell r="P90">
            <v>999</v>
          </cell>
        </row>
        <row r="91">
          <cell r="A91">
            <v>85</v>
          </cell>
          <cell r="J91" t="e">
            <v>#REF!</v>
          </cell>
          <cell r="K91" t="str">
            <v>ZZZ9</v>
          </cell>
          <cell r="L91">
            <v>999</v>
          </cell>
          <cell r="M91">
            <v>999</v>
          </cell>
          <cell r="P91">
            <v>999</v>
          </cell>
        </row>
        <row r="92">
          <cell r="A92">
            <v>86</v>
          </cell>
          <cell r="J92" t="e">
            <v>#REF!</v>
          </cell>
          <cell r="K92" t="str">
            <v>ZZZ9</v>
          </cell>
          <cell r="L92">
            <v>999</v>
          </cell>
          <cell r="M92">
            <v>999</v>
          </cell>
          <cell r="P92">
            <v>999</v>
          </cell>
        </row>
        <row r="93">
          <cell r="A93">
            <v>87</v>
          </cell>
          <cell r="J93" t="e">
            <v>#REF!</v>
          </cell>
          <cell r="K93" t="str">
            <v>ZZZ9</v>
          </cell>
          <cell r="L93">
            <v>999</v>
          </cell>
          <cell r="M93">
            <v>999</v>
          </cell>
          <cell r="P93">
            <v>999</v>
          </cell>
        </row>
        <row r="94">
          <cell r="A94">
            <v>88</v>
          </cell>
          <cell r="J94" t="e">
            <v>#REF!</v>
          </cell>
          <cell r="K94" t="str">
            <v>ZZZ9</v>
          </cell>
          <cell r="L94">
            <v>999</v>
          </cell>
          <cell r="M94">
            <v>999</v>
          </cell>
          <cell r="P94">
            <v>999</v>
          </cell>
        </row>
        <row r="95">
          <cell r="A95">
            <v>89</v>
          </cell>
          <cell r="J95" t="e">
            <v>#REF!</v>
          </cell>
          <cell r="K95" t="str">
            <v>ZZZ9</v>
          </cell>
          <cell r="L95">
            <v>999</v>
          </cell>
          <cell r="M95">
            <v>999</v>
          </cell>
          <cell r="P95">
            <v>999</v>
          </cell>
        </row>
        <row r="96">
          <cell r="A96">
            <v>90</v>
          </cell>
          <cell r="J96" t="e">
            <v>#REF!</v>
          </cell>
          <cell r="K96" t="str">
            <v>ZZZ9</v>
          </cell>
          <cell r="L96">
            <v>999</v>
          </cell>
          <cell r="M96">
            <v>999</v>
          </cell>
          <cell r="P96">
            <v>999</v>
          </cell>
        </row>
        <row r="97">
          <cell r="A97">
            <v>91</v>
          </cell>
          <cell r="J97" t="e">
            <v>#REF!</v>
          </cell>
          <cell r="K97" t="str">
            <v>ZZZ9</v>
          </cell>
          <cell r="L97">
            <v>999</v>
          </cell>
          <cell r="M97">
            <v>999</v>
          </cell>
          <cell r="P97">
            <v>999</v>
          </cell>
        </row>
        <row r="98">
          <cell r="A98">
            <v>92</v>
          </cell>
          <cell r="J98" t="e">
            <v>#REF!</v>
          </cell>
          <cell r="K98" t="str">
            <v>ZZZ9</v>
          </cell>
          <cell r="L98">
            <v>999</v>
          </cell>
          <cell r="M98">
            <v>999</v>
          </cell>
          <cell r="P98">
            <v>999</v>
          </cell>
        </row>
        <row r="99">
          <cell r="A99">
            <v>93</v>
          </cell>
          <cell r="J99" t="e">
            <v>#REF!</v>
          </cell>
          <cell r="K99" t="str">
            <v>ZZZ9</v>
          </cell>
          <cell r="L99">
            <v>999</v>
          </cell>
          <cell r="M99">
            <v>999</v>
          </cell>
          <cell r="P99">
            <v>999</v>
          </cell>
        </row>
        <row r="100">
          <cell r="A100">
            <v>94</v>
          </cell>
          <cell r="J100" t="e">
            <v>#REF!</v>
          </cell>
          <cell r="K100" t="str">
            <v>ZZZ9</v>
          </cell>
          <cell r="L100">
            <v>999</v>
          </cell>
          <cell r="M100">
            <v>999</v>
          </cell>
          <cell r="P100">
            <v>999</v>
          </cell>
        </row>
        <row r="101">
          <cell r="A101">
            <v>95</v>
          </cell>
          <cell r="J101" t="e">
            <v>#REF!</v>
          </cell>
          <cell r="K101" t="str">
            <v>ZZZ9</v>
          </cell>
          <cell r="L101">
            <v>999</v>
          </cell>
          <cell r="M101">
            <v>999</v>
          </cell>
          <cell r="P101">
            <v>999</v>
          </cell>
        </row>
        <row r="102">
          <cell r="A102">
            <v>96</v>
          </cell>
          <cell r="J102" t="e">
            <v>#REF!</v>
          </cell>
          <cell r="K102" t="str">
            <v>ZZZ9</v>
          </cell>
          <cell r="L102">
            <v>999</v>
          </cell>
          <cell r="M102">
            <v>999</v>
          </cell>
          <cell r="P102">
            <v>999</v>
          </cell>
        </row>
        <row r="103">
          <cell r="A103">
            <v>97</v>
          </cell>
          <cell r="J103" t="e">
            <v>#REF!</v>
          </cell>
          <cell r="K103" t="str">
            <v>ZZZ9</v>
          </cell>
          <cell r="L103">
            <v>999</v>
          </cell>
          <cell r="M103">
            <v>999</v>
          </cell>
          <cell r="P103">
            <v>999</v>
          </cell>
        </row>
        <row r="104">
          <cell r="A104">
            <v>98</v>
          </cell>
          <cell r="J104" t="e">
            <v>#REF!</v>
          </cell>
          <cell r="K104" t="str">
            <v>ZZZ9</v>
          </cell>
          <cell r="L104">
            <v>999</v>
          </cell>
          <cell r="M104">
            <v>999</v>
          </cell>
          <cell r="P104">
            <v>999</v>
          </cell>
        </row>
        <row r="105">
          <cell r="A105">
            <v>99</v>
          </cell>
          <cell r="J105" t="e">
            <v>#REF!</v>
          </cell>
          <cell r="K105" t="str">
            <v>ZZZ9</v>
          </cell>
          <cell r="L105">
            <v>999</v>
          </cell>
          <cell r="M105">
            <v>999</v>
          </cell>
          <cell r="P105">
            <v>999</v>
          </cell>
        </row>
        <row r="106">
          <cell r="A106">
            <v>100</v>
          </cell>
          <cell r="J106" t="e">
            <v>#REF!</v>
          </cell>
          <cell r="K106" t="str">
            <v>ZZZ9</v>
          </cell>
          <cell r="L106">
            <v>999</v>
          </cell>
          <cell r="M106">
            <v>999</v>
          </cell>
          <cell r="P106">
            <v>999</v>
          </cell>
        </row>
        <row r="107">
          <cell r="A107">
            <v>101</v>
          </cell>
          <cell r="J107" t="e">
            <v>#REF!</v>
          </cell>
          <cell r="K107" t="str">
            <v>ZZZ9</v>
          </cell>
          <cell r="L107">
            <v>999</v>
          </cell>
          <cell r="M107">
            <v>999</v>
          </cell>
          <cell r="P107">
            <v>999</v>
          </cell>
        </row>
        <row r="108">
          <cell r="A108">
            <v>102</v>
          </cell>
          <cell r="J108" t="e">
            <v>#REF!</v>
          </cell>
          <cell r="K108" t="str">
            <v>ZZZ9</v>
          </cell>
          <cell r="L108">
            <v>999</v>
          </cell>
          <cell r="M108">
            <v>999</v>
          </cell>
          <cell r="P108">
            <v>999</v>
          </cell>
        </row>
        <row r="109">
          <cell r="A109">
            <v>103</v>
          </cell>
          <cell r="J109" t="e">
            <v>#REF!</v>
          </cell>
          <cell r="K109" t="str">
            <v>ZZZ9</v>
          </cell>
          <cell r="L109">
            <v>999</v>
          </cell>
          <cell r="M109">
            <v>999</v>
          </cell>
          <cell r="P109">
            <v>999</v>
          </cell>
        </row>
        <row r="110">
          <cell r="A110">
            <v>104</v>
          </cell>
          <cell r="J110" t="e">
            <v>#REF!</v>
          </cell>
          <cell r="K110" t="str">
            <v>ZZZ9</v>
          </cell>
          <cell r="L110">
            <v>999</v>
          </cell>
          <cell r="M110">
            <v>999</v>
          </cell>
          <cell r="P110">
            <v>999</v>
          </cell>
        </row>
        <row r="111">
          <cell r="A111">
            <v>105</v>
          </cell>
          <cell r="J111" t="e">
            <v>#REF!</v>
          </cell>
          <cell r="K111" t="str">
            <v>ZZZ9</v>
          </cell>
          <cell r="L111">
            <v>999</v>
          </cell>
          <cell r="M111">
            <v>999</v>
          </cell>
          <cell r="P111">
            <v>999</v>
          </cell>
        </row>
        <row r="112">
          <cell r="A112">
            <v>106</v>
          </cell>
          <cell r="J112" t="e">
            <v>#REF!</v>
          </cell>
          <cell r="K112" t="str">
            <v>ZZZ9</v>
          </cell>
          <cell r="L112">
            <v>999</v>
          </cell>
          <cell r="M112">
            <v>999</v>
          </cell>
          <cell r="P112">
            <v>999</v>
          </cell>
        </row>
        <row r="113">
          <cell r="A113">
            <v>107</v>
          </cell>
          <cell r="J113" t="e">
            <v>#REF!</v>
          </cell>
          <cell r="K113" t="str">
            <v>ZZZ9</v>
          </cell>
          <cell r="L113">
            <v>999</v>
          </cell>
          <cell r="M113">
            <v>999</v>
          </cell>
          <cell r="P113">
            <v>999</v>
          </cell>
        </row>
        <row r="114">
          <cell r="A114">
            <v>108</v>
          </cell>
          <cell r="J114" t="e">
            <v>#REF!</v>
          </cell>
          <cell r="K114" t="str">
            <v>ZZZ9</v>
          </cell>
          <cell r="L114">
            <v>999</v>
          </cell>
          <cell r="M114">
            <v>999</v>
          </cell>
          <cell r="P114">
            <v>999</v>
          </cell>
        </row>
        <row r="115">
          <cell r="A115">
            <v>109</v>
          </cell>
          <cell r="J115" t="e">
            <v>#REF!</v>
          </cell>
          <cell r="K115" t="str">
            <v>ZZZ9</v>
          </cell>
          <cell r="L115">
            <v>999</v>
          </cell>
          <cell r="M115">
            <v>999</v>
          </cell>
          <cell r="P115">
            <v>999</v>
          </cell>
        </row>
        <row r="116">
          <cell r="A116">
            <v>110</v>
          </cell>
          <cell r="J116" t="e">
            <v>#REF!</v>
          </cell>
          <cell r="K116" t="str">
            <v>ZZZ9</v>
          </cell>
          <cell r="L116">
            <v>999</v>
          </cell>
          <cell r="M116">
            <v>999</v>
          </cell>
          <cell r="P116">
            <v>999</v>
          </cell>
        </row>
        <row r="117">
          <cell r="A117">
            <v>111</v>
          </cell>
          <cell r="J117" t="e">
            <v>#REF!</v>
          </cell>
          <cell r="K117" t="str">
            <v>ZZZ9</v>
          </cell>
          <cell r="L117">
            <v>999</v>
          </cell>
          <cell r="M117">
            <v>999</v>
          </cell>
          <cell r="P117">
            <v>999</v>
          </cell>
        </row>
        <row r="118">
          <cell r="A118">
            <v>112</v>
          </cell>
          <cell r="J118" t="e">
            <v>#REF!</v>
          </cell>
          <cell r="K118" t="str">
            <v>ZZZ9</v>
          </cell>
          <cell r="L118">
            <v>999</v>
          </cell>
          <cell r="M118">
            <v>999</v>
          </cell>
          <cell r="P118">
            <v>999</v>
          </cell>
        </row>
        <row r="119">
          <cell r="A119">
            <v>113</v>
          </cell>
          <cell r="J119" t="e">
            <v>#REF!</v>
          </cell>
          <cell r="K119" t="str">
            <v>ZZZ9</v>
          </cell>
          <cell r="L119">
            <v>999</v>
          </cell>
          <cell r="M119">
            <v>999</v>
          </cell>
          <cell r="P119">
            <v>999</v>
          </cell>
        </row>
        <row r="120">
          <cell r="A120">
            <v>114</v>
          </cell>
          <cell r="J120" t="e">
            <v>#REF!</v>
          </cell>
          <cell r="K120" t="str">
            <v>ZZZ9</v>
          </cell>
          <cell r="L120">
            <v>999</v>
          </cell>
          <cell r="M120">
            <v>999</v>
          </cell>
          <cell r="P120">
            <v>999</v>
          </cell>
        </row>
        <row r="121">
          <cell r="A121">
            <v>115</v>
          </cell>
          <cell r="J121" t="e">
            <v>#REF!</v>
          </cell>
          <cell r="K121" t="str">
            <v>ZZZ9</v>
          </cell>
          <cell r="L121">
            <v>999</v>
          </cell>
          <cell r="M121">
            <v>999</v>
          </cell>
          <cell r="P121">
            <v>999</v>
          </cell>
        </row>
        <row r="122">
          <cell r="A122">
            <v>116</v>
          </cell>
          <cell r="J122" t="e">
            <v>#REF!</v>
          </cell>
          <cell r="K122" t="str">
            <v>ZZZ9</v>
          </cell>
          <cell r="L122">
            <v>999</v>
          </cell>
          <cell r="M122">
            <v>999</v>
          </cell>
          <cell r="P122">
            <v>999</v>
          </cell>
        </row>
        <row r="123">
          <cell r="A123">
            <v>117</v>
          </cell>
          <cell r="J123" t="e">
            <v>#REF!</v>
          </cell>
          <cell r="K123" t="str">
            <v>ZZZ9</v>
          </cell>
          <cell r="L123">
            <v>999</v>
          </cell>
          <cell r="M123">
            <v>999</v>
          </cell>
          <cell r="P123">
            <v>999</v>
          </cell>
        </row>
        <row r="124">
          <cell r="A124">
            <v>118</v>
          </cell>
          <cell r="J124" t="e">
            <v>#REF!</v>
          </cell>
          <cell r="K124" t="str">
            <v>ZZZ9</v>
          </cell>
          <cell r="L124">
            <v>999</v>
          </cell>
          <cell r="M124">
            <v>999</v>
          </cell>
          <cell r="P124">
            <v>999</v>
          </cell>
        </row>
        <row r="125">
          <cell r="A125">
            <v>119</v>
          </cell>
          <cell r="J125" t="e">
            <v>#REF!</v>
          </cell>
          <cell r="K125" t="str">
            <v>ZZZ9</v>
          </cell>
          <cell r="L125">
            <v>999</v>
          </cell>
          <cell r="M125">
            <v>999</v>
          </cell>
          <cell r="P125">
            <v>999</v>
          </cell>
        </row>
        <row r="126">
          <cell r="A126">
            <v>120</v>
          </cell>
          <cell r="J126" t="e">
            <v>#REF!</v>
          </cell>
          <cell r="K126" t="str">
            <v>ZZZ9</v>
          </cell>
          <cell r="L126">
            <v>999</v>
          </cell>
          <cell r="M126">
            <v>999</v>
          </cell>
          <cell r="P126">
            <v>999</v>
          </cell>
        </row>
        <row r="127">
          <cell r="A127">
            <v>121</v>
          </cell>
          <cell r="J127" t="e">
            <v>#REF!</v>
          </cell>
          <cell r="K127" t="str">
            <v>ZZZ9</v>
          </cell>
          <cell r="L127">
            <v>999</v>
          </cell>
          <cell r="M127">
            <v>999</v>
          </cell>
          <cell r="P127">
            <v>999</v>
          </cell>
        </row>
        <row r="128">
          <cell r="A128">
            <v>122</v>
          </cell>
          <cell r="J128" t="e">
            <v>#REF!</v>
          </cell>
          <cell r="K128" t="str">
            <v>ZZZ9</v>
          </cell>
          <cell r="L128">
            <v>999</v>
          </cell>
          <cell r="M128">
            <v>999</v>
          </cell>
          <cell r="P128">
            <v>999</v>
          </cell>
        </row>
        <row r="129">
          <cell r="A129">
            <v>123</v>
          </cell>
          <cell r="J129" t="e">
            <v>#REF!</v>
          </cell>
          <cell r="K129" t="str">
            <v>ZZZ9</v>
          </cell>
          <cell r="L129">
            <v>999</v>
          </cell>
          <cell r="M129">
            <v>999</v>
          </cell>
          <cell r="P129">
            <v>999</v>
          </cell>
        </row>
        <row r="130">
          <cell r="A130">
            <v>124</v>
          </cell>
          <cell r="J130" t="e">
            <v>#REF!</v>
          </cell>
          <cell r="K130" t="str">
            <v>ZZZ9</v>
          </cell>
          <cell r="L130">
            <v>999</v>
          </cell>
          <cell r="M130">
            <v>999</v>
          </cell>
          <cell r="P130">
            <v>999</v>
          </cell>
        </row>
        <row r="131">
          <cell r="A131">
            <v>125</v>
          </cell>
          <cell r="J131" t="e">
            <v>#REF!</v>
          </cell>
          <cell r="K131" t="str">
            <v>ZZZ9</v>
          </cell>
          <cell r="L131">
            <v>999</v>
          </cell>
          <cell r="M131">
            <v>999</v>
          </cell>
          <cell r="P131">
            <v>999</v>
          </cell>
        </row>
        <row r="132">
          <cell r="A132">
            <v>126</v>
          </cell>
          <cell r="J132" t="e">
            <v>#REF!</v>
          </cell>
          <cell r="K132" t="str">
            <v>ZZZ9</v>
          </cell>
          <cell r="L132">
            <v>999</v>
          </cell>
          <cell r="M132">
            <v>999</v>
          </cell>
          <cell r="P132">
            <v>999</v>
          </cell>
        </row>
        <row r="133">
          <cell r="A133">
            <v>127</v>
          </cell>
          <cell r="J133" t="e">
            <v>#REF!</v>
          </cell>
          <cell r="K133" t="str">
            <v>ZZZ9</v>
          </cell>
          <cell r="L133">
            <v>999</v>
          </cell>
          <cell r="M133">
            <v>999</v>
          </cell>
          <cell r="P133">
            <v>999</v>
          </cell>
        </row>
        <row r="134">
          <cell r="A134">
            <v>128</v>
          </cell>
          <cell r="J134" t="e">
            <v>#REF!</v>
          </cell>
          <cell r="K134" t="str">
            <v>ZZZ9</v>
          </cell>
          <cell r="L134">
            <v>999</v>
          </cell>
          <cell r="M134">
            <v>999</v>
          </cell>
          <cell r="P134">
            <v>999</v>
          </cell>
        </row>
      </sheetData>
      <sheetData sheetId="7"/>
      <sheetData sheetId="8">
        <row r="5">
          <cell r="P5">
            <v>2</v>
          </cell>
        </row>
        <row r="7">
          <cell r="A7" t="str">
            <v>Ssz.</v>
          </cell>
          <cell r="B7" t="str">
            <v>Családi név</v>
          </cell>
          <cell r="C7" t="str">
            <v>Keresztnév</v>
          </cell>
          <cell r="D7" t="str">
            <v>Egyesület</v>
          </cell>
          <cell r="E7" t="str">
            <v>Kódszám</v>
          </cell>
          <cell r="F7" t="str">
            <v>1. játékos ranglista</v>
          </cell>
          <cell r="G7" t="str">
            <v>Aláírás</v>
          </cell>
          <cell r="H7" t="str">
            <v>Családi név</v>
          </cell>
          <cell r="I7" t="str">
            <v>Keresztnév</v>
          </cell>
          <cell r="J7" t="str">
            <v>Egyesület</v>
          </cell>
          <cell r="K7" t="str">
            <v>Kódszám</v>
          </cell>
          <cell r="L7" t="str">
            <v>2. játékos ranglista</v>
          </cell>
          <cell r="M7" t="str">
            <v>Aláírás</v>
          </cell>
          <cell r="N7" t="str">
            <v>Elfogadási státusz
DA,WC, A</v>
          </cell>
          <cell r="O7" t="str">
            <v>Páros egyesített rangsora</v>
          </cell>
          <cell r="P7" t="str">
            <v>Kiemelés</v>
          </cell>
        </row>
        <row r="8">
          <cell r="A8">
            <v>1</v>
          </cell>
          <cell r="B8" t="str">
            <v>Bak-Szabó</v>
          </cell>
          <cell r="C8" t="str">
            <v>Norina</v>
          </cell>
          <cell r="D8" t="str">
            <v>Top Sport</v>
          </cell>
          <cell r="E8" t="str">
            <v>"0712140</v>
          </cell>
          <cell r="F8">
            <v>3</v>
          </cell>
          <cell r="H8" t="str">
            <v>Komlódi</v>
          </cell>
          <cell r="I8" t="str">
            <v>Kiara</v>
          </cell>
          <cell r="J8" t="str">
            <v>PG Tenisz</v>
          </cell>
          <cell r="K8" t="str">
            <v>"060708</v>
          </cell>
          <cell r="L8">
            <v>6</v>
          </cell>
          <cell r="O8">
            <v>9</v>
          </cell>
          <cell r="P8">
            <v>1</v>
          </cell>
        </row>
        <row r="9">
          <cell r="A9">
            <v>2</v>
          </cell>
          <cell r="B9" t="str">
            <v>Pécsi</v>
          </cell>
          <cell r="C9" t="str">
            <v>Boglárka</v>
          </cell>
          <cell r="D9" t="str">
            <v>Future TT</v>
          </cell>
          <cell r="E9" t="str">
            <v>"071108</v>
          </cell>
          <cell r="F9">
            <v>8</v>
          </cell>
          <cell r="H9" t="str">
            <v>Tuzson</v>
          </cell>
          <cell r="I9" t="str">
            <v>Viktória</v>
          </cell>
          <cell r="J9" t="str">
            <v>MESE</v>
          </cell>
          <cell r="K9" t="str">
            <v>"070820</v>
          </cell>
          <cell r="L9">
            <v>12</v>
          </cell>
          <cell r="O9">
            <v>20</v>
          </cell>
          <cell r="P9">
            <v>2</v>
          </cell>
        </row>
        <row r="10">
          <cell r="A10">
            <v>3</v>
          </cell>
          <cell r="B10" t="str">
            <v>Fehér</v>
          </cell>
          <cell r="C10" t="str">
            <v>Laura</v>
          </cell>
          <cell r="D10" t="str">
            <v>PG Tenisz</v>
          </cell>
          <cell r="E10" t="str">
            <v>"061204</v>
          </cell>
          <cell r="F10">
            <v>18</v>
          </cell>
          <cell r="H10" t="str">
            <v>Pukkai</v>
          </cell>
          <cell r="I10" t="str">
            <v>Réka</v>
          </cell>
          <cell r="J10" t="str">
            <v>PG Tenisz</v>
          </cell>
          <cell r="K10" t="str">
            <v>"061213</v>
          </cell>
          <cell r="L10">
            <v>9</v>
          </cell>
          <cell r="O10">
            <v>27</v>
          </cell>
        </row>
        <row r="11">
          <cell r="A11">
            <v>4</v>
          </cell>
          <cell r="B11" t="str">
            <v>Böröczky</v>
          </cell>
          <cell r="C11" t="str">
            <v>Emília Anikó</v>
          </cell>
          <cell r="D11" t="str">
            <v>Fitt SE</v>
          </cell>
          <cell r="E11" t="str">
            <v>"071011</v>
          </cell>
          <cell r="F11">
            <v>22</v>
          </cell>
          <cell r="H11" t="str">
            <v xml:space="preserve">György </v>
          </cell>
          <cell r="I11" t="str">
            <v>Emília</v>
          </cell>
          <cell r="J11" t="str">
            <v>Bebto Team</v>
          </cell>
          <cell r="K11" t="str">
            <v>"0608010</v>
          </cell>
          <cell r="L11">
            <v>10</v>
          </cell>
          <cell r="O11">
            <v>32</v>
          </cell>
        </row>
        <row r="12">
          <cell r="A12">
            <v>5</v>
          </cell>
          <cell r="B12" t="str">
            <v>Németh</v>
          </cell>
          <cell r="C12" t="str">
            <v>Laura</v>
          </cell>
          <cell r="D12" t="str">
            <v>SVSE</v>
          </cell>
          <cell r="E12" t="str">
            <v>"060119</v>
          </cell>
          <cell r="F12">
            <v>15</v>
          </cell>
          <cell r="H12" t="str">
            <v>Kun</v>
          </cell>
          <cell r="I12" t="str">
            <v>Csenge</v>
          </cell>
          <cell r="J12" t="str">
            <v>SVSE</v>
          </cell>
          <cell r="K12" t="str">
            <v>"0609040</v>
          </cell>
          <cell r="L12">
            <v>19</v>
          </cell>
          <cell r="O12">
            <v>34</v>
          </cell>
        </row>
        <row r="13">
          <cell r="A13">
            <v>6</v>
          </cell>
          <cell r="B13" t="str">
            <v>Kovács-Sebes</v>
          </cell>
          <cell r="C13" t="str">
            <v>Lili</v>
          </cell>
          <cell r="D13" t="str">
            <v>MTK</v>
          </cell>
          <cell r="E13" t="str">
            <v>"0705271</v>
          </cell>
          <cell r="F13">
            <v>26</v>
          </cell>
          <cell r="H13" t="str">
            <v>Burkus Bella</v>
          </cell>
          <cell r="I13" t="str">
            <v>Mária</v>
          </cell>
          <cell r="J13" t="str">
            <v>Next TA</v>
          </cell>
          <cell r="K13" t="str">
            <v>"0708150</v>
          </cell>
          <cell r="L13">
            <v>30</v>
          </cell>
          <cell r="O13">
            <v>56</v>
          </cell>
        </row>
        <row r="14">
          <cell r="A14">
            <v>7</v>
          </cell>
          <cell r="B14" t="str">
            <v>Ruzsinszky</v>
          </cell>
          <cell r="C14" t="str">
            <v>Hanna</v>
          </cell>
          <cell r="D14" t="str">
            <v>BUSC</v>
          </cell>
          <cell r="E14" t="str">
            <v>"0704141</v>
          </cell>
          <cell r="F14">
            <v>35</v>
          </cell>
          <cell r="H14" t="str">
            <v>Szabó</v>
          </cell>
          <cell r="I14" t="str">
            <v>Lora</v>
          </cell>
          <cell r="J14" t="str">
            <v>Kiskút TK</v>
          </cell>
          <cell r="K14" t="str">
            <v>"071211</v>
          </cell>
          <cell r="L14">
            <v>23</v>
          </cell>
          <cell r="O14">
            <v>58</v>
          </cell>
        </row>
        <row r="15">
          <cell r="A15">
            <v>8</v>
          </cell>
          <cell r="B15" t="str">
            <v>Harari</v>
          </cell>
          <cell r="C15" t="str">
            <v>Amy Danielle</v>
          </cell>
          <cell r="D15" t="str">
            <v>Next TA</v>
          </cell>
          <cell r="E15" t="str">
            <v>"0701131</v>
          </cell>
          <cell r="F15">
            <v>42</v>
          </cell>
          <cell r="H15" t="str">
            <v>Hajdú</v>
          </cell>
          <cell r="I15" t="str">
            <v>Anna Jázmin</v>
          </cell>
          <cell r="J15" t="str">
            <v>Next TA</v>
          </cell>
          <cell r="K15" t="str">
            <v>"0701251</v>
          </cell>
          <cell r="L15">
            <v>41</v>
          </cell>
          <cell r="O15">
            <v>83</v>
          </cell>
        </row>
        <row r="16">
          <cell r="A16">
            <v>9</v>
          </cell>
          <cell r="B16" t="str">
            <v>Farkaslaki Hints</v>
          </cell>
          <cell r="C16" t="str">
            <v>Flóra</v>
          </cell>
          <cell r="D16" t="str">
            <v>Tenisztanoda</v>
          </cell>
          <cell r="E16" t="str">
            <v>"070227</v>
          </cell>
          <cell r="F16">
            <v>5</v>
          </cell>
          <cell r="H16" t="str">
            <v>Nagy</v>
          </cell>
          <cell r="I16" t="str">
            <v>Gréta</v>
          </cell>
          <cell r="J16" t="str">
            <v>MTK</v>
          </cell>
          <cell r="K16" t="str">
            <v>"060529</v>
          </cell>
          <cell r="L16">
            <v>25</v>
          </cell>
          <cell r="O16">
            <v>30</v>
          </cell>
        </row>
        <row r="17">
          <cell r="A17">
            <v>10</v>
          </cell>
          <cell r="O17">
            <v>0</v>
          </cell>
        </row>
        <row r="18">
          <cell r="A18">
            <v>11</v>
          </cell>
          <cell r="O18">
            <v>0</v>
          </cell>
        </row>
        <row r="19">
          <cell r="A19">
            <v>12</v>
          </cell>
          <cell r="O19">
            <v>0</v>
          </cell>
        </row>
        <row r="20">
          <cell r="A20">
            <v>13</v>
          </cell>
          <cell r="O20">
            <v>0</v>
          </cell>
        </row>
        <row r="21">
          <cell r="A21">
            <v>14</v>
          </cell>
          <cell r="O21">
            <v>0</v>
          </cell>
        </row>
        <row r="22">
          <cell r="A22">
            <v>15</v>
          </cell>
          <cell r="O22">
            <v>0</v>
          </cell>
        </row>
        <row r="23">
          <cell r="A23">
            <v>16</v>
          </cell>
          <cell r="O23">
            <v>0</v>
          </cell>
        </row>
        <row r="24">
          <cell r="A24">
            <v>17</v>
          </cell>
          <cell r="O24">
            <v>0</v>
          </cell>
        </row>
        <row r="25">
          <cell r="A25">
            <v>18</v>
          </cell>
          <cell r="O25">
            <v>0</v>
          </cell>
        </row>
        <row r="26">
          <cell r="A26">
            <v>19</v>
          </cell>
          <cell r="O26">
            <v>0</v>
          </cell>
        </row>
        <row r="27">
          <cell r="A27">
            <v>20</v>
          </cell>
        </row>
        <row r="28">
          <cell r="A28">
            <v>21</v>
          </cell>
        </row>
        <row r="29">
          <cell r="A29">
            <v>22</v>
          </cell>
        </row>
        <row r="30">
          <cell r="A30">
            <v>23</v>
          </cell>
        </row>
        <row r="31">
          <cell r="A31">
            <v>24</v>
          </cell>
        </row>
        <row r="32">
          <cell r="A32">
            <v>25</v>
          </cell>
        </row>
        <row r="33">
          <cell r="A33">
            <v>26</v>
          </cell>
        </row>
      </sheetData>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4.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71723-BFAA-4224-A3D3-74CAD3817C15}">
  <sheetPr codeName="Sheet139">
    <tabColor indexed="11"/>
    <pageSetUpPr fitToPage="1"/>
  </sheetPr>
  <dimension ref="A1:AK79"/>
  <sheetViews>
    <sheetView showGridLines="0" showZeros="0" workbookViewId="0">
      <selection activeCell="M18" sqref="M18"/>
    </sheetView>
  </sheetViews>
  <sheetFormatPr defaultRowHeight="13.2" x14ac:dyDescent="0.25"/>
  <cols>
    <col min="1" max="2" width="3.33203125" customWidth="1"/>
    <col min="3" max="3" width="4.6640625" customWidth="1"/>
    <col min="4" max="4" width="7.109375" customWidth="1"/>
    <col min="5" max="5" width="4.33203125" customWidth="1"/>
    <col min="6" max="6" width="12.6640625" customWidth="1"/>
    <col min="7" max="7" width="2.6640625" customWidth="1"/>
    <col min="8" max="8" width="7.6640625" customWidth="1"/>
    <col min="9" max="9" width="5.88671875" customWidth="1"/>
    <col min="10" max="10" width="1.6640625" style="165" customWidth="1"/>
    <col min="11" max="11" width="10.6640625" customWidth="1"/>
    <col min="12" max="12" width="1.6640625" style="165" customWidth="1"/>
    <col min="13" max="13" width="10.6640625" customWidth="1"/>
    <col min="14" max="14" width="1.6640625" style="166" customWidth="1"/>
    <col min="15" max="15" width="10.6640625" customWidth="1"/>
    <col min="16" max="16" width="1.6640625" style="165" customWidth="1"/>
    <col min="17" max="17" width="10.6640625" customWidth="1"/>
    <col min="18" max="18" width="1.6640625" style="166" customWidth="1"/>
    <col min="19" max="19" width="0" hidden="1" customWidth="1"/>
    <col min="20" max="20" width="8.6640625" customWidth="1"/>
    <col min="21" max="21" width="9.109375" hidden="1" customWidth="1"/>
    <col min="25" max="34" width="9.109375" hidden="1" customWidth="1"/>
    <col min="35" max="37" width="9.109375" customWidth="1"/>
    <col min="257" max="258" width="3.33203125" customWidth="1"/>
    <col min="259" max="259" width="4.6640625" customWidth="1"/>
    <col min="260" max="260" width="7.109375" customWidth="1"/>
    <col min="261" max="261" width="4.33203125" customWidth="1"/>
    <col min="262" max="262" width="12.6640625" customWidth="1"/>
    <col min="263" max="263" width="2.6640625" customWidth="1"/>
    <col min="264" max="264" width="7.6640625" customWidth="1"/>
    <col min="265" max="265" width="5.88671875" customWidth="1"/>
    <col min="266" max="266" width="1.6640625" customWidth="1"/>
    <col min="267" max="267" width="10.6640625" customWidth="1"/>
    <col min="268" max="268" width="1.6640625" customWidth="1"/>
    <col min="269" max="269" width="10.6640625" customWidth="1"/>
    <col min="270" max="270" width="1.6640625" customWidth="1"/>
    <col min="271" max="271" width="10.6640625" customWidth="1"/>
    <col min="272" max="272" width="1.6640625" customWidth="1"/>
    <col min="273" max="273" width="10.6640625" customWidth="1"/>
    <col min="274" max="274" width="1.6640625" customWidth="1"/>
    <col min="275" max="275" width="0" hidden="1" customWidth="1"/>
    <col min="276" max="276" width="8.6640625" customWidth="1"/>
    <col min="277" max="277" width="0" hidden="1" customWidth="1"/>
    <col min="281" max="290" width="0" hidden="1" customWidth="1"/>
    <col min="291" max="293" width="9.109375" customWidth="1"/>
    <col min="513" max="514" width="3.33203125" customWidth="1"/>
    <col min="515" max="515" width="4.6640625" customWidth="1"/>
    <col min="516" max="516" width="7.109375" customWidth="1"/>
    <col min="517" max="517" width="4.33203125" customWidth="1"/>
    <col min="518" max="518" width="12.6640625" customWidth="1"/>
    <col min="519" max="519" width="2.6640625" customWidth="1"/>
    <col min="520" max="520" width="7.6640625" customWidth="1"/>
    <col min="521" max="521" width="5.88671875" customWidth="1"/>
    <col min="522" max="522" width="1.6640625" customWidth="1"/>
    <col min="523" max="523" width="10.6640625" customWidth="1"/>
    <col min="524" max="524" width="1.6640625" customWidth="1"/>
    <col min="525" max="525" width="10.6640625" customWidth="1"/>
    <col min="526" max="526" width="1.6640625" customWidth="1"/>
    <col min="527" max="527" width="10.6640625" customWidth="1"/>
    <col min="528" max="528" width="1.6640625" customWidth="1"/>
    <col min="529" max="529" width="10.6640625" customWidth="1"/>
    <col min="530" max="530" width="1.6640625" customWidth="1"/>
    <col min="531" max="531" width="0" hidden="1" customWidth="1"/>
    <col min="532" max="532" width="8.6640625" customWidth="1"/>
    <col min="533" max="533" width="0" hidden="1" customWidth="1"/>
    <col min="537" max="546" width="0" hidden="1" customWidth="1"/>
    <col min="547" max="549" width="9.109375" customWidth="1"/>
    <col min="769" max="770" width="3.33203125" customWidth="1"/>
    <col min="771" max="771" width="4.6640625" customWidth="1"/>
    <col min="772" max="772" width="7.109375" customWidth="1"/>
    <col min="773" max="773" width="4.33203125" customWidth="1"/>
    <col min="774" max="774" width="12.6640625" customWidth="1"/>
    <col min="775" max="775" width="2.6640625" customWidth="1"/>
    <col min="776" max="776" width="7.6640625" customWidth="1"/>
    <col min="777" max="777" width="5.88671875" customWidth="1"/>
    <col min="778" max="778" width="1.6640625" customWidth="1"/>
    <col min="779" max="779" width="10.6640625" customWidth="1"/>
    <col min="780" max="780" width="1.6640625" customWidth="1"/>
    <col min="781" max="781" width="10.6640625" customWidth="1"/>
    <col min="782" max="782" width="1.6640625" customWidth="1"/>
    <col min="783" max="783" width="10.6640625" customWidth="1"/>
    <col min="784" max="784" width="1.6640625" customWidth="1"/>
    <col min="785" max="785" width="10.6640625" customWidth="1"/>
    <col min="786" max="786" width="1.6640625" customWidth="1"/>
    <col min="787" max="787" width="0" hidden="1" customWidth="1"/>
    <col min="788" max="788" width="8.6640625" customWidth="1"/>
    <col min="789" max="789" width="0" hidden="1" customWidth="1"/>
    <col min="793" max="802" width="0" hidden="1" customWidth="1"/>
    <col min="803" max="805" width="9.109375" customWidth="1"/>
    <col min="1025" max="1026" width="3.33203125" customWidth="1"/>
    <col min="1027" max="1027" width="4.6640625" customWidth="1"/>
    <col min="1028" max="1028" width="7.109375" customWidth="1"/>
    <col min="1029" max="1029" width="4.33203125" customWidth="1"/>
    <col min="1030" max="1030" width="12.6640625" customWidth="1"/>
    <col min="1031" max="1031" width="2.6640625" customWidth="1"/>
    <col min="1032" max="1032" width="7.6640625" customWidth="1"/>
    <col min="1033" max="1033" width="5.88671875" customWidth="1"/>
    <col min="1034" max="1034" width="1.6640625" customWidth="1"/>
    <col min="1035" max="1035" width="10.6640625" customWidth="1"/>
    <col min="1036" max="1036" width="1.6640625" customWidth="1"/>
    <col min="1037" max="1037" width="10.6640625" customWidth="1"/>
    <col min="1038" max="1038" width="1.6640625" customWidth="1"/>
    <col min="1039" max="1039" width="10.6640625" customWidth="1"/>
    <col min="1040" max="1040" width="1.6640625" customWidth="1"/>
    <col min="1041" max="1041" width="10.6640625" customWidth="1"/>
    <col min="1042" max="1042" width="1.6640625" customWidth="1"/>
    <col min="1043" max="1043" width="0" hidden="1" customWidth="1"/>
    <col min="1044" max="1044" width="8.6640625" customWidth="1"/>
    <col min="1045" max="1045" width="0" hidden="1" customWidth="1"/>
    <col min="1049" max="1058" width="0" hidden="1" customWidth="1"/>
    <col min="1059" max="1061" width="9.109375" customWidth="1"/>
    <col min="1281" max="1282" width="3.33203125" customWidth="1"/>
    <col min="1283" max="1283" width="4.6640625" customWidth="1"/>
    <col min="1284" max="1284" width="7.109375" customWidth="1"/>
    <col min="1285" max="1285" width="4.33203125" customWidth="1"/>
    <col min="1286" max="1286" width="12.6640625" customWidth="1"/>
    <col min="1287" max="1287" width="2.6640625" customWidth="1"/>
    <col min="1288" max="1288" width="7.6640625" customWidth="1"/>
    <col min="1289" max="1289" width="5.88671875" customWidth="1"/>
    <col min="1290" max="1290" width="1.6640625" customWidth="1"/>
    <col min="1291" max="1291" width="10.6640625" customWidth="1"/>
    <col min="1292" max="1292" width="1.6640625" customWidth="1"/>
    <col min="1293" max="1293" width="10.6640625" customWidth="1"/>
    <col min="1294" max="1294" width="1.6640625" customWidth="1"/>
    <col min="1295" max="1295" width="10.6640625" customWidth="1"/>
    <col min="1296" max="1296" width="1.6640625" customWidth="1"/>
    <col min="1297" max="1297" width="10.6640625" customWidth="1"/>
    <col min="1298" max="1298" width="1.6640625" customWidth="1"/>
    <col min="1299" max="1299" width="0" hidden="1" customWidth="1"/>
    <col min="1300" max="1300" width="8.6640625" customWidth="1"/>
    <col min="1301" max="1301" width="0" hidden="1" customWidth="1"/>
    <col min="1305" max="1314" width="0" hidden="1" customWidth="1"/>
    <col min="1315" max="1317" width="9.109375" customWidth="1"/>
    <col min="1537" max="1538" width="3.33203125" customWidth="1"/>
    <col min="1539" max="1539" width="4.6640625" customWidth="1"/>
    <col min="1540" max="1540" width="7.109375" customWidth="1"/>
    <col min="1541" max="1541" width="4.33203125" customWidth="1"/>
    <col min="1542" max="1542" width="12.6640625" customWidth="1"/>
    <col min="1543" max="1543" width="2.6640625" customWidth="1"/>
    <col min="1544" max="1544" width="7.6640625" customWidth="1"/>
    <col min="1545" max="1545" width="5.88671875" customWidth="1"/>
    <col min="1546" max="1546" width="1.6640625" customWidth="1"/>
    <col min="1547" max="1547" width="10.6640625" customWidth="1"/>
    <col min="1548" max="1548" width="1.6640625" customWidth="1"/>
    <col min="1549" max="1549" width="10.6640625" customWidth="1"/>
    <col min="1550" max="1550" width="1.6640625" customWidth="1"/>
    <col min="1551" max="1551" width="10.6640625" customWidth="1"/>
    <col min="1552" max="1552" width="1.6640625" customWidth="1"/>
    <col min="1553" max="1553" width="10.6640625" customWidth="1"/>
    <col min="1554" max="1554" width="1.6640625" customWidth="1"/>
    <col min="1555" max="1555" width="0" hidden="1" customWidth="1"/>
    <col min="1556" max="1556" width="8.6640625" customWidth="1"/>
    <col min="1557" max="1557" width="0" hidden="1" customWidth="1"/>
    <col min="1561" max="1570" width="0" hidden="1" customWidth="1"/>
    <col min="1571" max="1573" width="9.109375" customWidth="1"/>
    <col min="1793" max="1794" width="3.33203125" customWidth="1"/>
    <col min="1795" max="1795" width="4.6640625" customWidth="1"/>
    <col min="1796" max="1796" width="7.109375" customWidth="1"/>
    <col min="1797" max="1797" width="4.33203125" customWidth="1"/>
    <col min="1798" max="1798" width="12.6640625" customWidth="1"/>
    <col min="1799" max="1799" width="2.6640625" customWidth="1"/>
    <col min="1800" max="1800" width="7.6640625" customWidth="1"/>
    <col min="1801" max="1801" width="5.88671875" customWidth="1"/>
    <col min="1802" max="1802" width="1.6640625" customWidth="1"/>
    <col min="1803" max="1803" width="10.6640625" customWidth="1"/>
    <col min="1804" max="1804" width="1.6640625" customWidth="1"/>
    <col min="1805" max="1805" width="10.6640625" customWidth="1"/>
    <col min="1806" max="1806" width="1.6640625" customWidth="1"/>
    <col min="1807" max="1807" width="10.6640625" customWidth="1"/>
    <col min="1808" max="1808" width="1.6640625" customWidth="1"/>
    <col min="1809" max="1809" width="10.6640625" customWidth="1"/>
    <col min="1810" max="1810" width="1.6640625" customWidth="1"/>
    <col min="1811" max="1811" width="0" hidden="1" customWidth="1"/>
    <col min="1812" max="1812" width="8.6640625" customWidth="1"/>
    <col min="1813" max="1813" width="0" hidden="1" customWidth="1"/>
    <col min="1817" max="1826" width="0" hidden="1" customWidth="1"/>
    <col min="1827" max="1829" width="9.109375" customWidth="1"/>
    <col min="2049" max="2050" width="3.33203125" customWidth="1"/>
    <col min="2051" max="2051" width="4.6640625" customWidth="1"/>
    <col min="2052" max="2052" width="7.109375" customWidth="1"/>
    <col min="2053" max="2053" width="4.33203125" customWidth="1"/>
    <col min="2054" max="2054" width="12.6640625" customWidth="1"/>
    <col min="2055" max="2055" width="2.6640625" customWidth="1"/>
    <col min="2056" max="2056" width="7.6640625" customWidth="1"/>
    <col min="2057" max="2057" width="5.88671875" customWidth="1"/>
    <col min="2058" max="2058" width="1.6640625" customWidth="1"/>
    <col min="2059" max="2059" width="10.6640625" customWidth="1"/>
    <col min="2060" max="2060" width="1.6640625" customWidth="1"/>
    <col min="2061" max="2061" width="10.6640625" customWidth="1"/>
    <col min="2062" max="2062" width="1.6640625" customWidth="1"/>
    <col min="2063" max="2063" width="10.6640625" customWidth="1"/>
    <col min="2064" max="2064" width="1.6640625" customWidth="1"/>
    <col min="2065" max="2065" width="10.6640625" customWidth="1"/>
    <col min="2066" max="2066" width="1.6640625" customWidth="1"/>
    <col min="2067" max="2067" width="0" hidden="1" customWidth="1"/>
    <col min="2068" max="2068" width="8.6640625" customWidth="1"/>
    <col min="2069" max="2069" width="0" hidden="1" customWidth="1"/>
    <col min="2073" max="2082" width="0" hidden="1" customWidth="1"/>
    <col min="2083" max="2085" width="9.109375" customWidth="1"/>
    <col min="2305" max="2306" width="3.33203125" customWidth="1"/>
    <col min="2307" max="2307" width="4.6640625" customWidth="1"/>
    <col min="2308" max="2308" width="7.109375" customWidth="1"/>
    <col min="2309" max="2309" width="4.33203125" customWidth="1"/>
    <col min="2310" max="2310" width="12.6640625" customWidth="1"/>
    <col min="2311" max="2311" width="2.6640625" customWidth="1"/>
    <col min="2312" max="2312" width="7.6640625" customWidth="1"/>
    <col min="2313" max="2313" width="5.88671875" customWidth="1"/>
    <col min="2314" max="2314" width="1.6640625" customWidth="1"/>
    <col min="2315" max="2315" width="10.6640625" customWidth="1"/>
    <col min="2316" max="2316" width="1.6640625" customWidth="1"/>
    <col min="2317" max="2317" width="10.6640625" customWidth="1"/>
    <col min="2318" max="2318" width="1.6640625" customWidth="1"/>
    <col min="2319" max="2319" width="10.6640625" customWidth="1"/>
    <col min="2320" max="2320" width="1.6640625" customWidth="1"/>
    <col min="2321" max="2321" width="10.6640625" customWidth="1"/>
    <col min="2322" max="2322" width="1.6640625" customWidth="1"/>
    <col min="2323" max="2323" width="0" hidden="1" customWidth="1"/>
    <col min="2324" max="2324" width="8.6640625" customWidth="1"/>
    <col min="2325" max="2325" width="0" hidden="1" customWidth="1"/>
    <col min="2329" max="2338" width="0" hidden="1" customWidth="1"/>
    <col min="2339" max="2341" width="9.109375" customWidth="1"/>
    <col min="2561" max="2562" width="3.33203125" customWidth="1"/>
    <col min="2563" max="2563" width="4.6640625" customWidth="1"/>
    <col min="2564" max="2564" width="7.109375" customWidth="1"/>
    <col min="2565" max="2565" width="4.33203125" customWidth="1"/>
    <col min="2566" max="2566" width="12.6640625" customWidth="1"/>
    <col min="2567" max="2567" width="2.6640625" customWidth="1"/>
    <col min="2568" max="2568" width="7.6640625" customWidth="1"/>
    <col min="2569" max="2569" width="5.88671875" customWidth="1"/>
    <col min="2570" max="2570" width="1.6640625" customWidth="1"/>
    <col min="2571" max="2571" width="10.6640625" customWidth="1"/>
    <col min="2572" max="2572" width="1.6640625" customWidth="1"/>
    <col min="2573" max="2573" width="10.6640625" customWidth="1"/>
    <col min="2574" max="2574" width="1.6640625" customWidth="1"/>
    <col min="2575" max="2575" width="10.6640625" customWidth="1"/>
    <col min="2576" max="2576" width="1.6640625" customWidth="1"/>
    <col min="2577" max="2577" width="10.6640625" customWidth="1"/>
    <col min="2578" max="2578" width="1.6640625" customWidth="1"/>
    <col min="2579" max="2579" width="0" hidden="1" customWidth="1"/>
    <col min="2580" max="2580" width="8.6640625" customWidth="1"/>
    <col min="2581" max="2581" width="0" hidden="1" customWidth="1"/>
    <col min="2585" max="2594" width="0" hidden="1" customWidth="1"/>
    <col min="2595" max="2597" width="9.109375" customWidth="1"/>
    <col min="2817" max="2818" width="3.33203125" customWidth="1"/>
    <col min="2819" max="2819" width="4.6640625" customWidth="1"/>
    <col min="2820" max="2820" width="7.109375" customWidth="1"/>
    <col min="2821" max="2821" width="4.33203125" customWidth="1"/>
    <col min="2822" max="2822" width="12.6640625" customWidth="1"/>
    <col min="2823" max="2823" width="2.6640625" customWidth="1"/>
    <col min="2824" max="2824" width="7.6640625" customWidth="1"/>
    <col min="2825" max="2825" width="5.88671875" customWidth="1"/>
    <col min="2826" max="2826" width="1.6640625" customWidth="1"/>
    <col min="2827" max="2827" width="10.6640625" customWidth="1"/>
    <col min="2828" max="2828" width="1.6640625" customWidth="1"/>
    <col min="2829" max="2829" width="10.6640625" customWidth="1"/>
    <col min="2830" max="2830" width="1.6640625" customWidth="1"/>
    <col min="2831" max="2831" width="10.6640625" customWidth="1"/>
    <col min="2832" max="2832" width="1.6640625" customWidth="1"/>
    <col min="2833" max="2833" width="10.6640625" customWidth="1"/>
    <col min="2834" max="2834" width="1.6640625" customWidth="1"/>
    <col min="2835" max="2835" width="0" hidden="1" customWidth="1"/>
    <col min="2836" max="2836" width="8.6640625" customWidth="1"/>
    <col min="2837" max="2837" width="0" hidden="1" customWidth="1"/>
    <col min="2841" max="2850" width="0" hidden="1" customWidth="1"/>
    <col min="2851" max="2853" width="9.109375" customWidth="1"/>
    <col min="3073" max="3074" width="3.33203125" customWidth="1"/>
    <col min="3075" max="3075" width="4.6640625" customWidth="1"/>
    <col min="3076" max="3076" width="7.109375" customWidth="1"/>
    <col min="3077" max="3077" width="4.33203125" customWidth="1"/>
    <col min="3078" max="3078" width="12.6640625" customWidth="1"/>
    <col min="3079" max="3079" width="2.6640625" customWidth="1"/>
    <col min="3080" max="3080" width="7.6640625" customWidth="1"/>
    <col min="3081" max="3081" width="5.88671875" customWidth="1"/>
    <col min="3082" max="3082" width="1.6640625" customWidth="1"/>
    <col min="3083" max="3083" width="10.6640625" customWidth="1"/>
    <col min="3084" max="3084" width="1.6640625" customWidth="1"/>
    <col min="3085" max="3085" width="10.6640625" customWidth="1"/>
    <col min="3086" max="3086" width="1.6640625" customWidth="1"/>
    <col min="3087" max="3087" width="10.6640625" customWidth="1"/>
    <col min="3088" max="3088" width="1.6640625" customWidth="1"/>
    <col min="3089" max="3089" width="10.6640625" customWidth="1"/>
    <col min="3090" max="3090" width="1.6640625" customWidth="1"/>
    <col min="3091" max="3091" width="0" hidden="1" customWidth="1"/>
    <col min="3092" max="3092" width="8.6640625" customWidth="1"/>
    <col min="3093" max="3093" width="0" hidden="1" customWidth="1"/>
    <col min="3097" max="3106" width="0" hidden="1" customWidth="1"/>
    <col min="3107" max="3109" width="9.109375" customWidth="1"/>
    <col min="3329" max="3330" width="3.33203125" customWidth="1"/>
    <col min="3331" max="3331" width="4.6640625" customWidth="1"/>
    <col min="3332" max="3332" width="7.109375" customWidth="1"/>
    <col min="3333" max="3333" width="4.33203125" customWidth="1"/>
    <col min="3334" max="3334" width="12.6640625" customWidth="1"/>
    <col min="3335" max="3335" width="2.6640625" customWidth="1"/>
    <col min="3336" max="3336" width="7.6640625" customWidth="1"/>
    <col min="3337" max="3337" width="5.88671875" customWidth="1"/>
    <col min="3338" max="3338" width="1.6640625" customWidth="1"/>
    <col min="3339" max="3339" width="10.6640625" customWidth="1"/>
    <col min="3340" max="3340" width="1.6640625" customWidth="1"/>
    <col min="3341" max="3341" width="10.6640625" customWidth="1"/>
    <col min="3342" max="3342" width="1.6640625" customWidth="1"/>
    <col min="3343" max="3343" width="10.6640625" customWidth="1"/>
    <col min="3344" max="3344" width="1.6640625" customWidth="1"/>
    <col min="3345" max="3345" width="10.6640625" customWidth="1"/>
    <col min="3346" max="3346" width="1.6640625" customWidth="1"/>
    <col min="3347" max="3347" width="0" hidden="1" customWidth="1"/>
    <col min="3348" max="3348" width="8.6640625" customWidth="1"/>
    <col min="3349" max="3349" width="0" hidden="1" customWidth="1"/>
    <col min="3353" max="3362" width="0" hidden="1" customWidth="1"/>
    <col min="3363" max="3365" width="9.109375" customWidth="1"/>
    <col min="3585" max="3586" width="3.33203125" customWidth="1"/>
    <col min="3587" max="3587" width="4.6640625" customWidth="1"/>
    <col min="3588" max="3588" width="7.109375" customWidth="1"/>
    <col min="3589" max="3589" width="4.33203125" customWidth="1"/>
    <col min="3590" max="3590" width="12.6640625" customWidth="1"/>
    <col min="3591" max="3591" width="2.6640625" customWidth="1"/>
    <col min="3592" max="3592" width="7.6640625" customWidth="1"/>
    <col min="3593" max="3593" width="5.88671875" customWidth="1"/>
    <col min="3594" max="3594" width="1.6640625" customWidth="1"/>
    <col min="3595" max="3595" width="10.6640625" customWidth="1"/>
    <col min="3596" max="3596" width="1.6640625" customWidth="1"/>
    <col min="3597" max="3597" width="10.6640625" customWidth="1"/>
    <col min="3598" max="3598" width="1.6640625" customWidth="1"/>
    <col min="3599" max="3599" width="10.6640625" customWidth="1"/>
    <col min="3600" max="3600" width="1.6640625" customWidth="1"/>
    <col min="3601" max="3601" width="10.6640625" customWidth="1"/>
    <col min="3602" max="3602" width="1.6640625" customWidth="1"/>
    <col min="3603" max="3603" width="0" hidden="1" customWidth="1"/>
    <col min="3604" max="3604" width="8.6640625" customWidth="1"/>
    <col min="3605" max="3605" width="0" hidden="1" customWidth="1"/>
    <col min="3609" max="3618" width="0" hidden="1" customWidth="1"/>
    <col min="3619" max="3621" width="9.109375" customWidth="1"/>
    <col min="3841" max="3842" width="3.33203125" customWidth="1"/>
    <col min="3843" max="3843" width="4.6640625" customWidth="1"/>
    <col min="3844" max="3844" width="7.109375" customWidth="1"/>
    <col min="3845" max="3845" width="4.33203125" customWidth="1"/>
    <col min="3846" max="3846" width="12.6640625" customWidth="1"/>
    <col min="3847" max="3847" width="2.6640625" customWidth="1"/>
    <col min="3848" max="3848" width="7.6640625" customWidth="1"/>
    <col min="3849" max="3849" width="5.88671875" customWidth="1"/>
    <col min="3850" max="3850" width="1.6640625" customWidth="1"/>
    <col min="3851" max="3851" width="10.6640625" customWidth="1"/>
    <col min="3852" max="3852" width="1.6640625" customWidth="1"/>
    <col min="3853" max="3853" width="10.6640625" customWidth="1"/>
    <col min="3854" max="3854" width="1.6640625" customWidth="1"/>
    <col min="3855" max="3855" width="10.6640625" customWidth="1"/>
    <col min="3856" max="3856" width="1.6640625" customWidth="1"/>
    <col min="3857" max="3857" width="10.6640625" customWidth="1"/>
    <col min="3858" max="3858" width="1.6640625" customWidth="1"/>
    <col min="3859" max="3859" width="0" hidden="1" customWidth="1"/>
    <col min="3860" max="3860" width="8.6640625" customWidth="1"/>
    <col min="3861" max="3861" width="0" hidden="1" customWidth="1"/>
    <col min="3865" max="3874" width="0" hidden="1" customWidth="1"/>
    <col min="3875" max="3877" width="9.109375" customWidth="1"/>
    <col min="4097" max="4098" width="3.33203125" customWidth="1"/>
    <col min="4099" max="4099" width="4.6640625" customWidth="1"/>
    <col min="4100" max="4100" width="7.109375" customWidth="1"/>
    <col min="4101" max="4101" width="4.33203125" customWidth="1"/>
    <col min="4102" max="4102" width="12.6640625" customWidth="1"/>
    <col min="4103" max="4103" width="2.6640625" customWidth="1"/>
    <col min="4104" max="4104" width="7.6640625" customWidth="1"/>
    <col min="4105" max="4105" width="5.88671875" customWidth="1"/>
    <col min="4106" max="4106" width="1.6640625" customWidth="1"/>
    <col min="4107" max="4107" width="10.6640625" customWidth="1"/>
    <col min="4108" max="4108" width="1.6640625" customWidth="1"/>
    <col min="4109" max="4109" width="10.6640625" customWidth="1"/>
    <col min="4110" max="4110" width="1.6640625" customWidth="1"/>
    <col min="4111" max="4111" width="10.6640625" customWidth="1"/>
    <col min="4112" max="4112" width="1.6640625" customWidth="1"/>
    <col min="4113" max="4113" width="10.6640625" customWidth="1"/>
    <col min="4114" max="4114" width="1.6640625" customWidth="1"/>
    <col min="4115" max="4115" width="0" hidden="1" customWidth="1"/>
    <col min="4116" max="4116" width="8.6640625" customWidth="1"/>
    <col min="4117" max="4117" width="0" hidden="1" customWidth="1"/>
    <col min="4121" max="4130" width="0" hidden="1" customWidth="1"/>
    <col min="4131" max="4133" width="9.109375" customWidth="1"/>
    <col min="4353" max="4354" width="3.33203125" customWidth="1"/>
    <col min="4355" max="4355" width="4.6640625" customWidth="1"/>
    <col min="4356" max="4356" width="7.109375" customWidth="1"/>
    <col min="4357" max="4357" width="4.33203125" customWidth="1"/>
    <col min="4358" max="4358" width="12.6640625" customWidth="1"/>
    <col min="4359" max="4359" width="2.6640625" customWidth="1"/>
    <col min="4360" max="4360" width="7.6640625" customWidth="1"/>
    <col min="4361" max="4361" width="5.88671875" customWidth="1"/>
    <col min="4362" max="4362" width="1.6640625" customWidth="1"/>
    <col min="4363" max="4363" width="10.6640625" customWidth="1"/>
    <col min="4364" max="4364" width="1.6640625" customWidth="1"/>
    <col min="4365" max="4365" width="10.6640625" customWidth="1"/>
    <col min="4366" max="4366" width="1.6640625" customWidth="1"/>
    <col min="4367" max="4367" width="10.6640625" customWidth="1"/>
    <col min="4368" max="4368" width="1.6640625" customWidth="1"/>
    <col min="4369" max="4369" width="10.6640625" customWidth="1"/>
    <col min="4370" max="4370" width="1.6640625" customWidth="1"/>
    <col min="4371" max="4371" width="0" hidden="1" customWidth="1"/>
    <col min="4372" max="4372" width="8.6640625" customWidth="1"/>
    <col min="4373" max="4373" width="0" hidden="1" customWidth="1"/>
    <col min="4377" max="4386" width="0" hidden="1" customWidth="1"/>
    <col min="4387" max="4389" width="9.109375" customWidth="1"/>
    <col min="4609" max="4610" width="3.33203125" customWidth="1"/>
    <col min="4611" max="4611" width="4.6640625" customWidth="1"/>
    <col min="4612" max="4612" width="7.109375" customWidth="1"/>
    <col min="4613" max="4613" width="4.33203125" customWidth="1"/>
    <col min="4614" max="4614" width="12.6640625" customWidth="1"/>
    <col min="4615" max="4615" width="2.6640625" customWidth="1"/>
    <col min="4616" max="4616" width="7.6640625" customWidth="1"/>
    <col min="4617" max="4617" width="5.88671875" customWidth="1"/>
    <col min="4618" max="4618" width="1.6640625" customWidth="1"/>
    <col min="4619" max="4619" width="10.6640625" customWidth="1"/>
    <col min="4620" max="4620" width="1.6640625" customWidth="1"/>
    <col min="4621" max="4621" width="10.6640625" customWidth="1"/>
    <col min="4622" max="4622" width="1.6640625" customWidth="1"/>
    <col min="4623" max="4623" width="10.6640625" customWidth="1"/>
    <col min="4624" max="4624" width="1.6640625" customWidth="1"/>
    <col min="4625" max="4625" width="10.6640625" customWidth="1"/>
    <col min="4626" max="4626" width="1.6640625" customWidth="1"/>
    <col min="4627" max="4627" width="0" hidden="1" customWidth="1"/>
    <col min="4628" max="4628" width="8.6640625" customWidth="1"/>
    <col min="4629" max="4629" width="0" hidden="1" customWidth="1"/>
    <col min="4633" max="4642" width="0" hidden="1" customWidth="1"/>
    <col min="4643" max="4645" width="9.109375" customWidth="1"/>
    <col min="4865" max="4866" width="3.33203125" customWidth="1"/>
    <col min="4867" max="4867" width="4.6640625" customWidth="1"/>
    <col min="4868" max="4868" width="7.109375" customWidth="1"/>
    <col min="4869" max="4869" width="4.33203125" customWidth="1"/>
    <col min="4870" max="4870" width="12.6640625" customWidth="1"/>
    <col min="4871" max="4871" width="2.6640625" customWidth="1"/>
    <col min="4872" max="4872" width="7.6640625" customWidth="1"/>
    <col min="4873" max="4873" width="5.88671875" customWidth="1"/>
    <col min="4874" max="4874" width="1.6640625" customWidth="1"/>
    <col min="4875" max="4875" width="10.6640625" customWidth="1"/>
    <col min="4876" max="4876" width="1.6640625" customWidth="1"/>
    <col min="4877" max="4877" width="10.6640625" customWidth="1"/>
    <col min="4878" max="4878" width="1.6640625" customWidth="1"/>
    <col min="4879" max="4879" width="10.6640625" customWidth="1"/>
    <col min="4880" max="4880" width="1.6640625" customWidth="1"/>
    <col min="4881" max="4881" width="10.6640625" customWidth="1"/>
    <col min="4882" max="4882" width="1.6640625" customWidth="1"/>
    <col min="4883" max="4883" width="0" hidden="1" customWidth="1"/>
    <col min="4884" max="4884" width="8.6640625" customWidth="1"/>
    <col min="4885" max="4885" width="0" hidden="1" customWidth="1"/>
    <col min="4889" max="4898" width="0" hidden="1" customWidth="1"/>
    <col min="4899" max="4901" width="9.109375" customWidth="1"/>
    <col min="5121" max="5122" width="3.33203125" customWidth="1"/>
    <col min="5123" max="5123" width="4.6640625" customWidth="1"/>
    <col min="5124" max="5124" width="7.109375" customWidth="1"/>
    <col min="5125" max="5125" width="4.33203125" customWidth="1"/>
    <col min="5126" max="5126" width="12.6640625" customWidth="1"/>
    <col min="5127" max="5127" width="2.6640625" customWidth="1"/>
    <col min="5128" max="5128" width="7.6640625" customWidth="1"/>
    <col min="5129" max="5129" width="5.88671875" customWidth="1"/>
    <col min="5130" max="5130" width="1.6640625" customWidth="1"/>
    <col min="5131" max="5131" width="10.6640625" customWidth="1"/>
    <col min="5132" max="5132" width="1.6640625" customWidth="1"/>
    <col min="5133" max="5133" width="10.6640625" customWidth="1"/>
    <col min="5134" max="5134" width="1.6640625" customWidth="1"/>
    <col min="5135" max="5135" width="10.6640625" customWidth="1"/>
    <col min="5136" max="5136" width="1.6640625" customWidth="1"/>
    <col min="5137" max="5137" width="10.6640625" customWidth="1"/>
    <col min="5138" max="5138" width="1.6640625" customWidth="1"/>
    <col min="5139" max="5139" width="0" hidden="1" customWidth="1"/>
    <col min="5140" max="5140" width="8.6640625" customWidth="1"/>
    <col min="5141" max="5141" width="0" hidden="1" customWidth="1"/>
    <col min="5145" max="5154" width="0" hidden="1" customWidth="1"/>
    <col min="5155" max="5157" width="9.109375" customWidth="1"/>
    <col min="5377" max="5378" width="3.33203125" customWidth="1"/>
    <col min="5379" max="5379" width="4.6640625" customWidth="1"/>
    <col min="5380" max="5380" width="7.109375" customWidth="1"/>
    <col min="5381" max="5381" width="4.33203125" customWidth="1"/>
    <col min="5382" max="5382" width="12.6640625" customWidth="1"/>
    <col min="5383" max="5383" width="2.6640625" customWidth="1"/>
    <col min="5384" max="5384" width="7.6640625" customWidth="1"/>
    <col min="5385" max="5385" width="5.88671875" customWidth="1"/>
    <col min="5386" max="5386" width="1.6640625" customWidth="1"/>
    <col min="5387" max="5387" width="10.6640625" customWidth="1"/>
    <col min="5388" max="5388" width="1.6640625" customWidth="1"/>
    <col min="5389" max="5389" width="10.6640625" customWidth="1"/>
    <col min="5390" max="5390" width="1.6640625" customWidth="1"/>
    <col min="5391" max="5391" width="10.6640625" customWidth="1"/>
    <col min="5392" max="5392" width="1.6640625" customWidth="1"/>
    <col min="5393" max="5393" width="10.6640625" customWidth="1"/>
    <col min="5394" max="5394" width="1.6640625" customWidth="1"/>
    <col min="5395" max="5395" width="0" hidden="1" customWidth="1"/>
    <col min="5396" max="5396" width="8.6640625" customWidth="1"/>
    <col min="5397" max="5397" width="0" hidden="1" customWidth="1"/>
    <col min="5401" max="5410" width="0" hidden="1" customWidth="1"/>
    <col min="5411" max="5413" width="9.109375" customWidth="1"/>
    <col min="5633" max="5634" width="3.33203125" customWidth="1"/>
    <col min="5635" max="5635" width="4.6640625" customWidth="1"/>
    <col min="5636" max="5636" width="7.109375" customWidth="1"/>
    <col min="5637" max="5637" width="4.33203125" customWidth="1"/>
    <col min="5638" max="5638" width="12.6640625" customWidth="1"/>
    <col min="5639" max="5639" width="2.6640625" customWidth="1"/>
    <col min="5640" max="5640" width="7.6640625" customWidth="1"/>
    <col min="5641" max="5641" width="5.88671875" customWidth="1"/>
    <col min="5642" max="5642" width="1.6640625" customWidth="1"/>
    <col min="5643" max="5643" width="10.6640625" customWidth="1"/>
    <col min="5644" max="5644" width="1.6640625" customWidth="1"/>
    <col min="5645" max="5645" width="10.6640625" customWidth="1"/>
    <col min="5646" max="5646" width="1.6640625" customWidth="1"/>
    <col min="5647" max="5647" width="10.6640625" customWidth="1"/>
    <col min="5648" max="5648" width="1.6640625" customWidth="1"/>
    <col min="5649" max="5649" width="10.6640625" customWidth="1"/>
    <col min="5650" max="5650" width="1.6640625" customWidth="1"/>
    <col min="5651" max="5651" width="0" hidden="1" customWidth="1"/>
    <col min="5652" max="5652" width="8.6640625" customWidth="1"/>
    <col min="5653" max="5653" width="0" hidden="1" customWidth="1"/>
    <col min="5657" max="5666" width="0" hidden="1" customWidth="1"/>
    <col min="5667" max="5669" width="9.109375" customWidth="1"/>
    <col min="5889" max="5890" width="3.33203125" customWidth="1"/>
    <col min="5891" max="5891" width="4.6640625" customWidth="1"/>
    <col min="5892" max="5892" width="7.109375" customWidth="1"/>
    <col min="5893" max="5893" width="4.33203125" customWidth="1"/>
    <col min="5894" max="5894" width="12.6640625" customWidth="1"/>
    <col min="5895" max="5895" width="2.6640625" customWidth="1"/>
    <col min="5896" max="5896" width="7.6640625" customWidth="1"/>
    <col min="5897" max="5897" width="5.88671875" customWidth="1"/>
    <col min="5898" max="5898" width="1.6640625" customWidth="1"/>
    <col min="5899" max="5899" width="10.6640625" customWidth="1"/>
    <col min="5900" max="5900" width="1.6640625" customWidth="1"/>
    <col min="5901" max="5901" width="10.6640625" customWidth="1"/>
    <col min="5902" max="5902" width="1.6640625" customWidth="1"/>
    <col min="5903" max="5903" width="10.6640625" customWidth="1"/>
    <col min="5904" max="5904" width="1.6640625" customWidth="1"/>
    <col min="5905" max="5905" width="10.6640625" customWidth="1"/>
    <col min="5906" max="5906" width="1.6640625" customWidth="1"/>
    <col min="5907" max="5907" width="0" hidden="1" customWidth="1"/>
    <col min="5908" max="5908" width="8.6640625" customWidth="1"/>
    <col min="5909" max="5909" width="0" hidden="1" customWidth="1"/>
    <col min="5913" max="5922" width="0" hidden="1" customWidth="1"/>
    <col min="5923" max="5925" width="9.109375" customWidth="1"/>
    <col min="6145" max="6146" width="3.33203125" customWidth="1"/>
    <col min="6147" max="6147" width="4.6640625" customWidth="1"/>
    <col min="6148" max="6148" width="7.109375" customWidth="1"/>
    <col min="6149" max="6149" width="4.33203125" customWidth="1"/>
    <col min="6150" max="6150" width="12.6640625" customWidth="1"/>
    <col min="6151" max="6151" width="2.6640625" customWidth="1"/>
    <col min="6152" max="6152" width="7.6640625" customWidth="1"/>
    <col min="6153" max="6153" width="5.88671875" customWidth="1"/>
    <col min="6154" max="6154" width="1.6640625" customWidth="1"/>
    <col min="6155" max="6155" width="10.6640625" customWidth="1"/>
    <col min="6156" max="6156" width="1.6640625" customWidth="1"/>
    <col min="6157" max="6157" width="10.6640625" customWidth="1"/>
    <col min="6158" max="6158" width="1.6640625" customWidth="1"/>
    <col min="6159" max="6159" width="10.6640625" customWidth="1"/>
    <col min="6160" max="6160" width="1.6640625" customWidth="1"/>
    <col min="6161" max="6161" width="10.6640625" customWidth="1"/>
    <col min="6162" max="6162" width="1.6640625" customWidth="1"/>
    <col min="6163" max="6163" width="0" hidden="1" customWidth="1"/>
    <col min="6164" max="6164" width="8.6640625" customWidth="1"/>
    <col min="6165" max="6165" width="0" hidden="1" customWidth="1"/>
    <col min="6169" max="6178" width="0" hidden="1" customWidth="1"/>
    <col min="6179" max="6181" width="9.109375" customWidth="1"/>
    <col min="6401" max="6402" width="3.33203125" customWidth="1"/>
    <col min="6403" max="6403" width="4.6640625" customWidth="1"/>
    <col min="6404" max="6404" width="7.109375" customWidth="1"/>
    <col min="6405" max="6405" width="4.33203125" customWidth="1"/>
    <col min="6406" max="6406" width="12.6640625" customWidth="1"/>
    <col min="6407" max="6407" width="2.6640625" customWidth="1"/>
    <col min="6408" max="6408" width="7.6640625" customWidth="1"/>
    <col min="6409" max="6409" width="5.88671875" customWidth="1"/>
    <col min="6410" max="6410" width="1.6640625" customWidth="1"/>
    <col min="6411" max="6411" width="10.6640625" customWidth="1"/>
    <col min="6412" max="6412" width="1.6640625" customWidth="1"/>
    <col min="6413" max="6413" width="10.6640625" customWidth="1"/>
    <col min="6414" max="6414" width="1.6640625" customWidth="1"/>
    <col min="6415" max="6415" width="10.6640625" customWidth="1"/>
    <col min="6416" max="6416" width="1.6640625" customWidth="1"/>
    <col min="6417" max="6417" width="10.6640625" customWidth="1"/>
    <col min="6418" max="6418" width="1.6640625" customWidth="1"/>
    <col min="6419" max="6419" width="0" hidden="1" customWidth="1"/>
    <col min="6420" max="6420" width="8.6640625" customWidth="1"/>
    <col min="6421" max="6421" width="0" hidden="1" customWidth="1"/>
    <col min="6425" max="6434" width="0" hidden="1" customWidth="1"/>
    <col min="6435" max="6437" width="9.109375" customWidth="1"/>
    <col min="6657" max="6658" width="3.33203125" customWidth="1"/>
    <col min="6659" max="6659" width="4.6640625" customWidth="1"/>
    <col min="6660" max="6660" width="7.109375" customWidth="1"/>
    <col min="6661" max="6661" width="4.33203125" customWidth="1"/>
    <col min="6662" max="6662" width="12.6640625" customWidth="1"/>
    <col min="6663" max="6663" width="2.6640625" customWidth="1"/>
    <col min="6664" max="6664" width="7.6640625" customWidth="1"/>
    <col min="6665" max="6665" width="5.88671875" customWidth="1"/>
    <col min="6666" max="6666" width="1.6640625" customWidth="1"/>
    <col min="6667" max="6667" width="10.6640625" customWidth="1"/>
    <col min="6668" max="6668" width="1.6640625" customWidth="1"/>
    <col min="6669" max="6669" width="10.6640625" customWidth="1"/>
    <col min="6670" max="6670" width="1.6640625" customWidth="1"/>
    <col min="6671" max="6671" width="10.6640625" customWidth="1"/>
    <col min="6672" max="6672" width="1.6640625" customWidth="1"/>
    <col min="6673" max="6673" width="10.6640625" customWidth="1"/>
    <col min="6674" max="6674" width="1.6640625" customWidth="1"/>
    <col min="6675" max="6675" width="0" hidden="1" customWidth="1"/>
    <col min="6676" max="6676" width="8.6640625" customWidth="1"/>
    <col min="6677" max="6677" width="0" hidden="1" customWidth="1"/>
    <col min="6681" max="6690" width="0" hidden="1" customWidth="1"/>
    <col min="6691" max="6693" width="9.109375" customWidth="1"/>
    <col min="6913" max="6914" width="3.33203125" customWidth="1"/>
    <col min="6915" max="6915" width="4.6640625" customWidth="1"/>
    <col min="6916" max="6916" width="7.109375" customWidth="1"/>
    <col min="6917" max="6917" width="4.33203125" customWidth="1"/>
    <col min="6918" max="6918" width="12.6640625" customWidth="1"/>
    <col min="6919" max="6919" width="2.6640625" customWidth="1"/>
    <col min="6920" max="6920" width="7.6640625" customWidth="1"/>
    <col min="6921" max="6921" width="5.88671875" customWidth="1"/>
    <col min="6922" max="6922" width="1.6640625" customWidth="1"/>
    <col min="6923" max="6923" width="10.6640625" customWidth="1"/>
    <col min="6924" max="6924" width="1.6640625" customWidth="1"/>
    <col min="6925" max="6925" width="10.6640625" customWidth="1"/>
    <col min="6926" max="6926" width="1.6640625" customWidth="1"/>
    <col min="6927" max="6927" width="10.6640625" customWidth="1"/>
    <col min="6928" max="6928" width="1.6640625" customWidth="1"/>
    <col min="6929" max="6929" width="10.6640625" customWidth="1"/>
    <col min="6930" max="6930" width="1.6640625" customWidth="1"/>
    <col min="6931" max="6931" width="0" hidden="1" customWidth="1"/>
    <col min="6932" max="6932" width="8.6640625" customWidth="1"/>
    <col min="6933" max="6933" width="0" hidden="1" customWidth="1"/>
    <col min="6937" max="6946" width="0" hidden="1" customWidth="1"/>
    <col min="6947" max="6949" width="9.109375" customWidth="1"/>
    <col min="7169" max="7170" width="3.33203125" customWidth="1"/>
    <col min="7171" max="7171" width="4.6640625" customWidth="1"/>
    <col min="7172" max="7172" width="7.109375" customWidth="1"/>
    <col min="7173" max="7173" width="4.33203125" customWidth="1"/>
    <col min="7174" max="7174" width="12.6640625" customWidth="1"/>
    <col min="7175" max="7175" width="2.6640625" customWidth="1"/>
    <col min="7176" max="7176" width="7.6640625" customWidth="1"/>
    <col min="7177" max="7177" width="5.88671875" customWidth="1"/>
    <col min="7178" max="7178" width="1.6640625" customWidth="1"/>
    <col min="7179" max="7179" width="10.6640625" customWidth="1"/>
    <col min="7180" max="7180" width="1.6640625" customWidth="1"/>
    <col min="7181" max="7181" width="10.6640625" customWidth="1"/>
    <col min="7182" max="7182" width="1.6640625" customWidth="1"/>
    <col min="7183" max="7183" width="10.6640625" customWidth="1"/>
    <col min="7184" max="7184" width="1.6640625" customWidth="1"/>
    <col min="7185" max="7185" width="10.6640625" customWidth="1"/>
    <col min="7186" max="7186" width="1.6640625" customWidth="1"/>
    <col min="7187" max="7187" width="0" hidden="1" customWidth="1"/>
    <col min="7188" max="7188" width="8.6640625" customWidth="1"/>
    <col min="7189" max="7189" width="0" hidden="1" customWidth="1"/>
    <col min="7193" max="7202" width="0" hidden="1" customWidth="1"/>
    <col min="7203" max="7205" width="9.109375" customWidth="1"/>
    <col min="7425" max="7426" width="3.33203125" customWidth="1"/>
    <col min="7427" max="7427" width="4.6640625" customWidth="1"/>
    <col min="7428" max="7428" width="7.109375" customWidth="1"/>
    <col min="7429" max="7429" width="4.33203125" customWidth="1"/>
    <col min="7430" max="7430" width="12.6640625" customWidth="1"/>
    <col min="7431" max="7431" width="2.6640625" customWidth="1"/>
    <col min="7432" max="7432" width="7.6640625" customWidth="1"/>
    <col min="7433" max="7433" width="5.88671875" customWidth="1"/>
    <col min="7434" max="7434" width="1.6640625" customWidth="1"/>
    <col min="7435" max="7435" width="10.6640625" customWidth="1"/>
    <col min="7436" max="7436" width="1.6640625" customWidth="1"/>
    <col min="7437" max="7437" width="10.6640625" customWidth="1"/>
    <col min="7438" max="7438" width="1.6640625" customWidth="1"/>
    <col min="7439" max="7439" width="10.6640625" customWidth="1"/>
    <col min="7440" max="7440" width="1.6640625" customWidth="1"/>
    <col min="7441" max="7441" width="10.6640625" customWidth="1"/>
    <col min="7442" max="7442" width="1.6640625" customWidth="1"/>
    <col min="7443" max="7443" width="0" hidden="1" customWidth="1"/>
    <col min="7444" max="7444" width="8.6640625" customWidth="1"/>
    <col min="7445" max="7445" width="0" hidden="1" customWidth="1"/>
    <col min="7449" max="7458" width="0" hidden="1" customWidth="1"/>
    <col min="7459" max="7461" width="9.109375" customWidth="1"/>
    <col min="7681" max="7682" width="3.33203125" customWidth="1"/>
    <col min="7683" max="7683" width="4.6640625" customWidth="1"/>
    <col min="7684" max="7684" width="7.109375" customWidth="1"/>
    <col min="7685" max="7685" width="4.33203125" customWidth="1"/>
    <col min="7686" max="7686" width="12.6640625" customWidth="1"/>
    <col min="7687" max="7687" width="2.6640625" customWidth="1"/>
    <col min="7688" max="7688" width="7.6640625" customWidth="1"/>
    <col min="7689" max="7689" width="5.88671875" customWidth="1"/>
    <col min="7690" max="7690" width="1.6640625" customWidth="1"/>
    <col min="7691" max="7691" width="10.6640625" customWidth="1"/>
    <col min="7692" max="7692" width="1.6640625" customWidth="1"/>
    <col min="7693" max="7693" width="10.6640625" customWidth="1"/>
    <col min="7694" max="7694" width="1.6640625" customWidth="1"/>
    <col min="7695" max="7695" width="10.6640625" customWidth="1"/>
    <col min="7696" max="7696" width="1.6640625" customWidth="1"/>
    <col min="7697" max="7697" width="10.6640625" customWidth="1"/>
    <col min="7698" max="7698" width="1.6640625" customWidth="1"/>
    <col min="7699" max="7699" width="0" hidden="1" customWidth="1"/>
    <col min="7700" max="7700" width="8.6640625" customWidth="1"/>
    <col min="7701" max="7701" width="0" hidden="1" customWidth="1"/>
    <col min="7705" max="7714" width="0" hidden="1" customWidth="1"/>
    <col min="7715" max="7717" width="9.109375" customWidth="1"/>
    <col min="7937" max="7938" width="3.33203125" customWidth="1"/>
    <col min="7939" max="7939" width="4.6640625" customWidth="1"/>
    <col min="7940" max="7940" width="7.109375" customWidth="1"/>
    <col min="7941" max="7941" width="4.33203125" customWidth="1"/>
    <col min="7942" max="7942" width="12.6640625" customWidth="1"/>
    <col min="7943" max="7943" width="2.6640625" customWidth="1"/>
    <col min="7944" max="7944" width="7.6640625" customWidth="1"/>
    <col min="7945" max="7945" width="5.88671875" customWidth="1"/>
    <col min="7946" max="7946" width="1.6640625" customWidth="1"/>
    <col min="7947" max="7947" width="10.6640625" customWidth="1"/>
    <col min="7948" max="7948" width="1.6640625" customWidth="1"/>
    <col min="7949" max="7949" width="10.6640625" customWidth="1"/>
    <col min="7950" max="7950" width="1.6640625" customWidth="1"/>
    <col min="7951" max="7951" width="10.6640625" customWidth="1"/>
    <col min="7952" max="7952" width="1.6640625" customWidth="1"/>
    <col min="7953" max="7953" width="10.6640625" customWidth="1"/>
    <col min="7954" max="7954" width="1.6640625" customWidth="1"/>
    <col min="7955" max="7955" width="0" hidden="1" customWidth="1"/>
    <col min="7956" max="7956" width="8.6640625" customWidth="1"/>
    <col min="7957" max="7957" width="0" hidden="1" customWidth="1"/>
    <col min="7961" max="7970" width="0" hidden="1" customWidth="1"/>
    <col min="7971" max="7973" width="9.109375" customWidth="1"/>
    <col min="8193" max="8194" width="3.33203125" customWidth="1"/>
    <col min="8195" max="8195" width="4.6640625" customWidth="1"/>
    <col min="8196" max="8196" width="7.109375" customWidth="1"/>
    <col min="8197" max="8197" width="4.33203125" customWidth="1"/>
    <col min="8198" max="8198" width="12.6640625" customWidth="1"/>
    <col min="8199" max="8199" width="2.6640625" customWidth="1"/>
    <col min="8200" max="8200" width="7.6640625" customWidth="1"/>
    <col min="8201" max="8201" width="5.88671875" customWidth="1"/>
    <col min="8202" max="8202" width="1.6640625" customWidth="1"/>
    <col min="8203" max="8203" width="10.6640625" customWidth="1"/>
    <col min="8204" max="8204" width="1.6640625" customWidth="1"/>
    <col min="8205" max="8205" width="10.6640625" customWidth="1"/>
    <col min="8206" max="8206" width="1.6640625" customWidth="1"/>
    <col min="8207" max="8207" width="10.6640625" customWidth="1"/>
    <col min="8208" max="8208" width="1.6640625" customWidth="1"/>
    <col min="8209" max="8209" width="10.6640625" customWidth="1"/>
    <col min="8210" max="8210" width="1.6640625" customWidth="1"/>
    <col min="8211" max="8211" width="0" hidden="1" customWidth="1"/>
    <col min="8212" max="8212" width="8.6640625" customWidth="1"/>
    <col min="8213" max="8213" width="0" hidden="1" customWidth="1"/>
    <col min="8217" max="8226" width="0" hidden="1" customWidth="1"/>
    <col min="8227" max="8229" width="9.109375" customWidth="1"/>
    <col min="8449" max="8450" width="3.33203125" customWidth="1"/>
    <col min="8451" max="8451" width="4.6640625" customWidth="1"/>
    <col min="8452" max="8452" width="7.109375" customWidth="1"/>
    <col min="8453" max="8453" width="4.33203125" customWidth="1"/>
    <col min="8454" max="8454" width="12.6640625" customWidth="1"/>
    <col min="8455" max="8455" width="2.6640625" customWidth="1"/>
    <col min="8456" max="8456" width="7.6640625" customWidth="1"/>
    <col min="8457" max="8457" width="5.88671875" customWidth="1"/>
    <col min="8458" max="8458" width="1.6640625" customWidth="1"/>
    <col min="8459" max="8459" width="10.6640625" customWidth="1"/>
    <col min="8460" max="8460" width="1.6640625" customWidth="1"/>
    <col min="8461" max="8461" width="10.6640625" customWidth="1"/>
    <col min="8462" max="8462" width="1.6640625" customWidth="1"/>
    <col min="8463" max="8463" width="10.6640625" customWidth="1"/>
    <col min="8464" max="8464" width="1.6640625" customWidth="1"/>
    <col min="8465" max="8465" width="10.6640625" customWidth="1"/>
    <col min="8466" max="8466" width="1.6640625" customWidth="1"/>
    <col min="8467" max="8467" width="0" hidden="1" customWidth="1"/>
    <col min="8468" max="8468" width="8.6640625" customWidth="1"/>
    <col min="8469" max="8469" width="0" hidden="1" customWidth="1"/>
    <col min="8473" max="8482" width="0" hidden="1" customWidth="1"/>
    <col min="8483" max="8485" width="9.109375" customWidth="1"/>
    <col min="8705" max="8706" width="3.33203125" customWidth="1"/>
    <col min="8707" max="8707" width="4.6640625" customWidth="1"/>
    <col min="8708" max="8708" width="7.109375" customWidth="1"/>
    <col min="8709" max="8709" width="4.33203125" customWidth="1"/>
    <col min="8710" max="8710" width="12.6640625" customWidth="1"/>
    <col min="8711" max="8711" width="2.6640625" customWidth="1"/>
    <col min="8712" max="8712" width="7.6640625" customWidth="1"/>
    <col min="8713" max="8713" width="5.88671875" customWidth="1"/>
    <col min="8714" max="8714" width="1.6640625" customWidth="1"/>
    <col min="8715" max="8715" width="10.6640625" customWidth="1"/>
    <col min="8716" max="8716" width="1.6640625" customWidth="1"/>
    <col min="8717" max="8717" width="10.6640625" customWidth="1"/>
    <col min="8718" max="8718" width="1.6640625" customWidth="1"/>
    <col min="8719" max="8719" width="10.6640625" customWidth="1"/>
    <col min="8720" max="8720" width="1.6640625" customWidth="1"/>
    <col min="8721" max="8721" width="10.6640625" customWidth="1"/>
    <col min="8722" max="8722" width="1.6640625" customWidth="1"/>
    <col min="8723" max="8723" width="0" hidden="1" customWidth="1"/>
    <col min="8724" max="8724" width="8.6640625" customWidth="1"/>
    <col min="8725" max="8725" width="0" hidden="1" customWidth="1"/>
    <col min="8729" max="8738" width="0" hidden="1" customWidth="1"/>
    <col min="8739" max="8741" width="9.109375" customWidth="1"/>
    <col min="8961" max="8962" width="3.33203125" customWidth="1"/>
    <col min="8963" max="8963" width="4.6640625" customWidth="1"/>
    <col min="8964" max="8964" width="7.109375" customWidth="1"/>
    <col min="8965" max="8965" width="4.33203125" customWidth="1"/>
    <col min="8966" max="8966" width="12.6640625" customWidth="1"/>
    <col min="8967" max="8967" width="2.6640625" customWidth="1"/>
    <col min="8968" max="8968" width="7.6640625" customWidth="1"/>
    <col min="8969" max="8969" width="5.88671875" customWidth="1"/>
    <col min="8970" max="8970" width="1.6640625" customWidth="1"/>
    <col min="8971" max="8971" width="10.6640625" customWidth="1"/>
    <col min="8972" max="8972" width="1.6640625" customWidth="1"/>
    <col min="8973" max="8973" width="10.6640625" customWidth="1"/>
    <col min="8974" max="8974" width="1.6640625" customWidth="1"/>
    <col min="8975" max="8975" width="10.6640625" customWidth="1"/>
    <col min="8976" max="8976" width="1.6640625" customWidth="1"/>
    <col min="8977" max="8977" width="10.6640625" customWidth="1"/>
    <col min="8978" max="8978" width="1.6640625" customWidth="1"/>
    <col min="8979" max="8979" width="0" hidden="1" customWidth="1"/>
    <col min="8980" max="8980" width="8.6640625" customWidth="1"/>
    <col min="8981" max="8981" width="0" hidden="1" customWidth="1"/>
    <col min="8985" max="8994" width="0" hidden="1" customWidth="1"/>
    <col min="8995" max="8997" width="9.109375" customWidth="1"/>
    <col min="9217" max="9218" width="3.33203125" customWidth="1"/>
    <col min="9219" max="9219" width="4.6640625" customWidth="1"/>
    <col min="9220" max="9220" width="7.109375" customWidth="1"/>
    <col min="9221" max="9221" width="4.33203125" customWidth="1"/>
    <col min="9222" max="9222" width="12.6640625" customWidth="1"/>
    <col min="9223" max="9223" width="2.6640625" customWidth="1"/>
    <col min="9224" max="9224" width="7.6640625" customWidth="1"/>
    <col min="9225" max="9225" width="5.88671875" customWidth="1"/>
    <col min="9226" max="9226" width="1.6640625" customWidth="1"/>
    <col min="9227" max="9227" width="10.6640625" customWidth="1"/>
    <col min="9228" max="9228" width="1.6640625" customWidth="1"/>
    <col min="9229" max="9229" width="10.6640625" customWidth="1"/>
    <col min="9230" max="9230" width="1.6640625" customWidth="1"/>
    <col min="9231" max="9231" width="10.6640625" customWidth="1"/>
    <col min="9232" max="9232" width="1.6640625" customWidth="1"/>
    <col min="9233" max="9233" width="10.6640625" customWidth="1"/>
    <col min="9234" max="9234" width="1.6640625" customWidth="1"/>
    <col min="9235" max="9235" width="0" hidden="1" customWidth="1"/>
    <col min="9236" max="9236" width="8.6640625" customWidth="1"/>
    <col min="9237" max="9237" width="0" hidden="1" customWidth="1"/>
    <col min="9241" max="9250" width="0" hidden="1" customWidth="1"/>
    <col min="9251" max="9253" width="9.109375" customWidth="1"/>
    <col min="9473" max="9474" width="3.33203125" customWidth="1"/>
    <col min="9475" max="9475" width="4.6640625" customWidth="1"/>
    <col min="9476" max="9476" width="7.109375" customWidth="1"/>
    <col min="9477" max="9477" width="4.33203125" customWidth="1"/>
    <col min="9478" max="9478" width="12.6640625" customWidth="1"/>
    <col min="9479" max="9479" width="2.6640625" customWidth="1"/>
    <col min="9480" max="9480" width="7.6640625" customWidth="1"/>
    <col min="9481" max="9481" width="5.88671875" customWidth="1"/>
    <col min="9482" max="9482" width="1.6640625" customWidth="1"/>
    <col min="9483" max="9483" width="10.6640625" customWidth="1"/>
    <col min="9484" max="9484" width="1.6640625" customWidth="1"/>
    <col min="9485" max="9485" width="10.6640625" customWidth="1"/>
    <col min="9486" max="9486" width="1.6640625" customWidth="1"/>
    <col min="9487" max="9487" width="10.6640625" customWidth="1"/>
    <col min="9488" max="9488" width="1.6640625" customWidth="1"/>
    <col min="9489" max="9489" width="10.6640625" customWidth="1"/>
    <col min="9490" max="9490" width="1.6640625" customWidth="1"/>
    <col min="9491" max="9491" width="0" hidden="1" customWidth="1"/>
    <col min="9492" max="9492" width="8.6640625" customWidth="1"/>
    <col min="9493" max="9493" width="0" hidden="1" customWidth="1"/>
    <col min="9497" max="9506" width="0" hidden="1" customWidth="1"/>
    <col min="9507" max="9509" width="9.109375" customWidth="1"/>
    <col min="9729" max="9730" width="3.33203125" customWidth="1"/>
    <col min="9731" max="9731" width="4.6640625" customWidth="1"/>
    <col min="9732" max="9732" width="7.109375" customWidth="1"/>
    <col min="9733" max="9733" width="4.33203125" customWidth="1"/>
    <col min="9734" max="9734" width="12.6640625" customWidth="1"/>
    <col min="9735" max="9735" width="2.6640625" customWidth="1"/>
    <col min="9736" max="9736" width="7.6640625" customWidth="1"/>
    <col min="9737" max="9737" width="5.88671875" customWidth="1"/>
    <col min="9738" max="9738" width="1.6640625" customWidth="1"/>
    <col min="9739" max="9739" width="10.6640625" customWidth="1"/>
    <col min="9740" max="9740" width="1.6640625" customWidth="1"/>
    <col min="9741" max="9741" width="10.6640625" customWidth="1"/>
    <col min="9742" max="9742" width="1.6640625" customWidth="1"/>
    <col min="9743" max="9743" width="10.6640625" customWidth="1"/>
    <col min="9744" max="9744" width="1.6640625" customWidth="1"/>
    <col min="9745" max="9745" width="10.6640625" customWidth="1"/>
    <col min="9746" max="9746" width="1.6640625" customWidth="1"/>
    <col min="9747" max="9747" width="0" hidden="1" customWidth="1"/>
    <col min="9748" max="9748" width="8.6640625" customWidth="1"/>
    <col min="9749" max="9749" width="0" hidden="1" customWidth="1"/>
    <col min="9753" max="9762" width="0" hidden="1" customWidth="1"/>
    <col min="9763" max="9765" width="9.109375" customWidth="1"/>
    <col min="9985" max="9986" width="3.33203125" customWidth="1"/>
    <col min="9987" max="9987" width="4.6640625" customWidth="1"/>
    <col min="9988" max="9988" width="7.109375" customWidth="1"/>
    <col min="9989" max="9989" width="4.33203125" customWidth="1"/>
    <col min="9990" max="9990" width="12.6640625" customWidth="1"/>
    <col min="9991" max="9991" width="2.6640625" customWidth="1"/>
    <col min="9992" max="9992" width="7.6640625" customWidth="1"/>
    <col min="9993" max="9993" width="5.88671875" customWidth="1"/>
    <col min="9994" max="9994" width="1.6640625" customWidth="1"/>
    <col min="9995" max="9995" width="10.6640625" customWidth="1"/>
    <col min="9996" max="9996" width="1.6640625" customWidth="1"/>
    <col min="9997" max="9997" width="10.6640625" customWidth="1"/>
    <col min="9998" max="9998" width="1.6640625" customWidth="1"/>
    <col min="9999" max="9999" width="10.6640625" customWidth="1"/>
    <col min="10000" max="10000" width="1.6640625" customWidth="1"/>
    <col min="10001" max="10001" width="10.6640625" customWidth="1"/>
    <col min="10002" max="10002" width="1.6640625" customWidth="1"/>
    <col min="10003" max="10003" width="0" hidden="1" customWidth="1"/>
    <col min="10004" max="10004" width="8.6640625" customWidth="1"/>
    <col min="10005" max="10005" width="0" hidden="1" customWidth="1"/>
    <col min="10009" max="10018" width="0" hidden="1" customWidth="1"/>
    <col min="10019" max="10021" width="9.109375" customWidth="1"/>
    <col min="10241" max="10242" width="3.33203125" customWidth="1"/>
    <col min="10243" max="10243" width="4.6640625" customWidth="1"/>
    <col min="10244" max="10244" width="7.109375" customWidth="1"/>
    <col min="10245" max="10245" width="4.33203125" customWidth="1"/>
    <col min="10246" max="10246" width="12.6640625" customWidth="1"/>
    <col min="10247" max="10247" width="2.6640625" customWidth="1"/>
    <col min="10248" max="10248" width="7.6640625" customWidth="1"/>
    <col min="10249" max="10249" width="5.88671875" customWidth="1"/>
    <col min="10250" max="10250" width="1.6640625" customWidth="1"/>
    <col min="10251" max="10251" width="10.6640625" customWidth="1"/>
    <col min="10252" max="10252" width="1.6640625" customWidth="1"/>
    <col min="10253" max="10253" width="10.6640625" customWidth="1"/>
    <col min="10254" max="10254" width="1.6640625" customWidth="1"/>
    <col min="10255" max="10255" width="10.6640625" customWidth="1"/>
    <col min="10256" max="10256" width="1.6640625" customWidth="1"/>
    <col min="10257" max="10257" width="10.6640625" customWidth="1"/>
    <col min="10258" max="10258" width="1.6640625" customWidth="1"/>
    <col min="10259" max="10259" width="0" hidden="1" customWidth="1"/>
    <col min="10260" max="10260" width="8.6640625" customWidth="1"/>
    <col min="10261" max="10261" width="0" hidden="1" customWidth="1"/>
    <col min="10265" max="10274" width="0" hidden="1" customWidth="1"/>
    <col min="10275" max="10277" width="9.109375" customWidth="1"/>
    <col min="10497" max="10498" width="3.33203125" customWidth="1"/>
    <col min="10499" max="10499" width="4.6640625" customWidth="1"/>
    <col min="10500" max="10500" width="7.109375" customWidth="1"/>
    <col min="10501" max="10501" width="4.33203125" customWidth="1"/>
    <col min="10502" max="10502" width="12.6640625" customWidth="1"/>
    <col min="10503" max="10503" width="2.6640625" customWidth="1"/>
    <col min="10504" max="10504" width="7.6640625" customWidth="1"/>
    <col min="10505" max="10505" width="5.88671875" customWidth="1"/>
    <col min="10506" max="10506" width="1.6640625" customWidth="1"/>
    <col min="10507" max="10507" width="10.6640625" customWidth="1"/>
    <col min="10508" max="10508" width="1.6640625" customWidth="1"/>
    <col min="10509" max="10509" width="10.6640625" customWidth="1"/>
    <col min="10510" max="10510" width="1.6640625" customWidth="1"/>
    <col min="10511" max="10511" width="10.6640625" customWidth="1"/>
    <col min="10512" max="10512" width="1.6640625" customWidth="1"/>
    <col min="10513" max="10513" width="10.6640625" customWidth="1"/>
    <col min="10514" max="10514" width="1.6640625" customWidth="1"/>
    <col min="10515" max="10515" width="0" hidden="1" customWidth="1"/>
    <col min="10516" max="10516" width="8.6640625" customWidth="1"/>
    <col min="10517" max="10517" width="0" hidden="1" customWidth="1"/>
    <col min="10521" max="10530" width="0" hidden="1" customWidth="1"/>
    <col min="10531" max="10533" width="9.109375" customWidth="1"/>
    <col min="10753" max="10754" width="3.33203125" customWidth="1"/>
    <col min="10755" max="10755" width="4.6640625" customWidth="1"/>
    <col min="10756" max="10756" width="7.109375" customWidth="1"/>
    <col min="10757" max="10757" width="4.33203125" customWidth="1"/>
    <col min="10758" max="10758" width="12.6640625" customWidth="1"/>
    <col min="10759" max="10759" width="2.6640625" customWidth="1"/>
    <col min="10760" max="10760" width="7.6640625" customWidth="1"/>
    <col min="10761" max="10761" width="5.88671875" customWidth="1"/>
    <col min="10762" max="10762" width="1.6640625" customWidth="1"/>
    <col min="10763" max="10763" width="10.6640625" customWidth="1"/>
    <col min="10764" max="10764" width="1.6640625" customWidth="1"/>
    <col min="10765" max="10765" width="10.6640625" customWidth="1"/>
    <col min="10766" max="10766" width="1.6640625" customWidth="1"/>
    <col min="10767" max="10767" width="10.6640625" customWidth="1"/>
    <col min="10768" max="10768" width="1.6640625" customWidth="1"/>
    <col min="10769" max="10769" width="10.6640625" customWidth="1"/>
    <col min="10770" max="10770" width="1.6640625" customWidth="1"/>
    <col min="10771" max="10771" width="0" hidden="1" customWidth="1"/>
    <col min="10772" max="10772" width="8.6640625" customWidth="1"/>
    <col min="10773" max="10773" width="0" hidden="1" customWidth="1"/>
    <col min="10777" max="10786" width="0" hidden="1" customWidth="1"/>
    <col min="10787" max="10789" width="9.109375" customWidth="1"/>
    <col min="11009" max="11010" width="3.33203125" customWidth="1"/>
    <col min="11011" max="11011" width="4.6640625" customWidth="1"/>
    <col min="11012" max="11012" width="7.109375" customWidth="1"/>
    <col min="11013" max="11013" width="4.33203125" customWidth="1"/>
    <col min="11014" max="11014" width="12.6640625" customWidth="1"/>
    <col min="11015" max="11015" width="2.6640625" customWidth="1"/>
    <col min="11016" max="11016" width="7.6640625" customWidth="1"/>
    <col min="11017" max="11017" width="5.88671875" customWidth="1"/>
    <col min="11018" max="11018" width="1.6640625" customWidth="1"/>
    <col min="11019" max="11019" width="10.6640625" customWidth="1"/>
    <col min="11020" max="11020" width="1.6640625" customWidth="1"/>
    <col min="11021" max="11021" width="10.6640625" customWidth="1"/>
    <col min="11022" max="11022" width="1.6640625" customWidth="1"/>
    <col min="11023" max="11023" width="10.6640625" customWidth="1"/>
    <col min="11024" max="11024" width="1.6640625" customWidth="1"/>
    <col min="11025" max="11025" width="10.6640625" customWidth="1"/>
    <col min="11026" max="11026" width="1.6640625" customWidth="1"/>
    <col min="11027" max="11027" width="0" hidden="1" customWidth="1"/>
    <col min="11028" max="11028" width="8.6640625" customWidth="1"/>
    <col min="11029" max="11029" width="0" hidden="1" customWidth="1"/>
    <col min="11033" max="11042" width="0" hidden="1" customWidth="1"/>
    <col min="11043" max="11045" width="9.109375" customWidth="1"/>
    <col min="11265" max="11266" width="3.33203125" customWidth="1"/>
    <col min="11267" max="11267" width="4.6640625" customWidth="1"/>
    <col min="11268" max="11268" width="7.109375" customWidth="1"/>
    <col min="11269" max="11269" width="4.33203125" customWidth="1"/>
    <col min="11270" max="11270" width="12.6640625" customWidth="1"/>
    <col min="11271" max="11271" width="2.6640625" customWidth="1"/>
    <col min="11272" max="11272" width="7.6640625" customWidth="1"/>
    <col min="11273" max="11273" width="5.88671875" customWidth="1"/>
    <col min="11274" max="11274" width="1.6640625" customWidth="1"/>
    <col min="11275" max="11275" width="10.6640625" customWidth="1"/>
    <col min="11276" max="11276" width="1.6640625" customWidth="1"/>
    <col min="11277" max="11277" width="10.6640625" customWidth="1"/>
    <col min="11278" max="11278" width="1.6640625" customWidth="1"/>
    <col min="11279" max="11279" width="10.6640625" customWidth="1"/>
    <col min="11280" max="11280" width="1.6640625" customWidth="1"/>
    <col min="11281" max="11281" width="10.6640625" customWidth="1"/>
    <col min="11282" max="11282" width="1.6640625" customWidth="1"/>
    <col min="11283" max="11283" width="0" hidden="1" customWidth="1"/>
    <col min="11284" max="11284" width="8.6640625" customWidth="1"/>
    <col min="11285" max="11285" width="0" hidden="1" customWidth="1"/>
    <col min="11289" max="11298" width="0" hidden="1" customWidth="1"/>
    <col min="11299" max="11301" width="9.109375" customWidth="1"/>
    <col min="11521" max="11522" width="3.33203125" customWidth="1"/>
    <col min="11523" max="11523" width="4.6640625" customWidth="1"/>
    <col min="11524" max="11524" width="7.109375" customWidth="1"/>
    <col min="11525" max="11525" width="4.33203125" customWidth="1"/>
    <col min="11526" max="11526" width="12.6640625" customWidth="1"/>
    <col min="11527" max="11527" width="2.6640625" customWidth="1"/>
    <col min="11528" max="11528" width="7.6640625" customWidth="1"/>
    <col min="11529" max="11529" width="5.88671875" customWidth="1"/>
    <col min="11530" max="11530" width="1.6640625" customWidth="1"/>
    <col min="11531" max="11531" width="10.6640625" customWidth="1"/>
    <col min="11532" max="11532" width="1.6640625" customWidth="1"/>
    <col min="11533" max="11533" width="10.6640625" customWidth="1"/>
    <col min="11534" max="11534" width="1.6640625" customWidth="1"/>
    <col min="11535" max="11535" width="10.6640625" customWidth="1"/>
    <col min="11536" max="11536" width="1.6640625" customWidth="1"/>
    <col min="11537" max="11537" width="10.6640625" customWidth="1"/>
    <col min="11538" max="11538" width="1.6640625" customWidth="1"/>
    <col min="11539" max="11539" width="0" hidden="1" customWidth="1"/>
    <col min="11540" max="11540" width="8.6640625" customWidth="1"/>
    <col min="11541" max="11541" width="0" hidden="1" customWidth="1"/>
    <col min="11545" max="11554" width="0" hidden="1" customWidth="1"/>
    <col min="11555" max="11557" width="9.109375" customWidth="1"/>
    <col min="11777" max="11778" width="3.33203125" customWidth="1"/>
    <col min="11779" max="11779" width="4.6640625" customWidth="1"/>
    <col min="11780" max="11780" width="7.109375" customWidth="1"/>
    <col min="11781" max="11781" width="4.33203125" customWidth="1"/>
    <col min="11782" max="11782" width="12.6640625" customWidth="1"/>
    <col min="11783" max="11783" width="2.6640625" customWidth="1"/>
    <col min="11784" max="11784" width="7.6640625" customWidth="1"/>
    <col min="11785" max="11785" width="5.88671875" customWidth="1"/>
    <col min="11786" max="11786" width="1.6640625" customWidth="1"/>
    <col min="11787" max="11787" width="10.6640625" customWidth="1"/>
    <col min="11788" max="11788" width="1.6640625" customWidth="1"/>
    <col min="11789" max="11789" width="10.6640625" customWidth="1"/>
    <col min="11790" max="11790" width="1.6640625" customWidth="1"/>
    <col min="11791" max="11791" width="10.6640625" customWidth="1"/>
    <col min="11792" max="11792" width="1.6640625" customWidth="1"/>
    <col min="11793" max="11793" width="10.6640625" customWidth="1"/>
    <col min="11794" max="11794" width="1.6640625" customWidth="1"/>
    <col min="11795" max="11795" width="0" hidden="1" customWidth="1"/>
    <col min="11796" max="11796" width="8.6640625" customWidth="1"/>
    <col min="11797" max="11797" width="0" hidden="1" customWidth="1"/>
    <col min="11801" max="11810" width="0" hidden="1" customWidth="1"/>
    <col min="11811" max="11813" width="9.109375" customWidth="1"/>
    <col min="12033" max="12034" width="3.33203125" customWidth="1"/>
    <col min="12035" max="12035" width="4.6640625" customWidth="1"/>
    <col min="12036" max="12036" width="7.109375" customWidth="1"/>
    <col min="12037" max="12037" width="4.33203125" customWidth="1"/>
    <col min="12038" max="12038" width="12.6640625" customWidth="1"/>
    <col min="12039" max="12039" width="2.6640625" customWidth="1"/>
    <col min="12040" max="12040" width="7.6640625" customWidth="1"/>
    <col min="12041" max="12041" width="5.88671875" customWidth="1"/>
    <col min="12042" max="12042" width="1.6640625" customWidth="1"/>
    <col min="12043" max="12043" width="10.6640625" customWidth="1"/>
    <col min="12044" max="12044" width="1.6640625" customWidth="1"/>
    <col min="12045" max="12045" width="10.6640625" customWidth="1"/>
    <col min="12046" max="12046" width="1.6640625" customWidth="1"/>
    <col min="12047" max="12047" width="10.6640625" customWidth="1"/>
    <col min="12048" max="12048" width="1.6640625" customWidth="1"/>
    <col min="12049" max="12049" width="10.6640625" customWidth="1"/>
    <col min="12050" max="12050" width="1.6640625" customWidth="1"/>
    <col min="12051" max="12051" width="0" hidden="1" customWidth="1"/>
    <col min="12052" max="12052" width="8.6640625" customWidth="1"/>
    <col min="12053" max="12053" width="0" hidden="1" customWidth="1"/>
    <col min="12057" max="12066" width="0" hidden="1" customWidth="1"/>
    <col min="12067" max="12069" width="9.109375" customWidth="1"/>
    <col min="12289" max="12290" width="3.33203125" customWidth="1"/>
    <col min="12291" max="12291" width="4.6640625" customWidth="1"/>
    <col min="12292" max="12292" width="7.109375" customWidth="1"/>
    <col min="12293" max="12293" width="4.33203125" customWidth="1"/>
    <col min="12294" max="12294" width="12.6640625" customWidth="1"/>
    <col min="12295" max="12295" width="2.6640625" customWidth="1"/>
    <col min="12296" max="12296" width="7.6640625" customWidth="1"/>
    <col min="12297" max="12297" width="5.88671875" customWidth="1"/>
    <col min="12298" max="12298" width="1.6640625" customWidth="1"/>
    <col min="12299" max="12299" width="10.6640625" customWidth="1"/>
    <col min="12300" max="12300" width="1.6640625" customWidth="1"/>
    <col min="12301" max="12301" width="10.6640625" customWidth="1"/>
    <col min="12302" max="12302" width="1.6640625" customWidth="1"/>
    <col min="12303" max="12303" width="10.6640625" customWidth="1"/>
    <col min="12304" max="12304" width="1.6640625" customWidth="1"/>
    <col min="12305" max="12305" width="10.6640625" customWidth="1"/>
    <col min="12306" max="12306" width="1.6640625" customWidth="1"/>
    <col min="12307" max="12307" width="0" hidden="1" customWidth="1"/>
    <col min="12308" max="12308" width="8.6640625" customWidth="1"/>
    <col min="12309" max="12309" width="0" hidden="1" customWidth="1"/>
    <col min="12313" max="12322" width="0" hidden="1" customWidth="1"/>
    <col min="12323" max="12325" width="9.109375" customWidth="1"/>
    <col min="12545" max="12546" width="3.33203125" customWidth="1"/>
    <col min="12547" max="12547" width="4.6640625" customWidth="1"/>
    <col min="12548" max="12548" width="7.109375" customWidth="1"/>
    <col min="12549" max="12549" width="4.33203125" customWidth="1"/>
    <col min="12550" max="12550" width="12.6640625" customWidth="1"/>
    <col min="12551" max="12551" width="2.6640625" customWidth="1"/>
    <col min="12552" max="12552" width="7.6640625" customWidth="1"/>
    <col min="12553" max="12553" width="5.88671875" customWidth="1"/>
    <col min="12554" max="12554" width="1.6640625" customWidth="1"/>
    <col min="12555" max="12555" width="10.6640625" customWidth="1"/>
    <col min="12556" max="12556" width="1.6640625" customWidth="1"/>
    <col min="12557" max="12557" width="10.6640625" customWidth="1"/>
    <col min="12558" max="12558" width="1.6640625" customWidth="1"/>
    <col min="12559" max="12559" width="10.6640625" customWidth="1"/>
    <col min="12560" max="12560" width="1.6640625" customWidth="1"/>
    <col min="12561" max="12561" width="10.6640625" customWidth="1"/>
    <col min="12562" max="12562" width="1.6640625" customWidth="1"/>
    <col min="12563" max="12563" width="0" hidden="1" customWidth="1"/>
    <col min="12564" max="12564" width="8.6640625" customWidth="1"/>
    <col min="12565" max="12565" width="0" hidden="1" customWidth="1"/>
    <col min="12569" max="12578" width="0" hidden="1" customWidth="1"/>
    <col min="12579" max="12581" width="9.109375" customWidth="1"/>
    <col min="12801" max="12802" width="3.33203125" customWidth="1"/>
    <col min="12803" max="12803" width="4.6640625" customWidth="1"/>
    <col min="12804" max="12804" width="7.109375" customWidth="1"/>
    <col min="12805" max="12805" width="4.33203125" customWidth="1"/>
    <col min="12806" max="12806" width="12.6640625" customWidth="1"/>
    <col min="12807" max="12807" width="2.6640625" customWidth="1"/>
    <col min="12808" max="12808" width="7.6640625" customWidth="1"/>
    <col min="12809" max="12809" width="5.88671875" customWidth="1"/>
    <col min="12810" max="12810" width="1.6640625" customWidth="1"/>
    <col min="12811" max="12811" width="10.6640625" customWidth="1"/>
    <col min="12812" max="12812" width="1.6640625" customWidth="1"/>
    <col min="12813" max="12813" width="10.6640625" customWidth="1"/>
    <col min="12814" max="12814" width="1.6640625" customWidth="1"/>
    <col min="12815" max="12815" width="10.6640625" customWidth="1"/>
    <col min="12816" max="12816" width="1.6640625" customWidth="1"/>
    <col min="12817" max="12817" width="10.6640625" customWidth="1"/>
    <col min="12818" max="12818" width="1.6640625" customWidth="1"/>
    <col min="12819" max="12819" width="0" hidden="1" customWidth="1"/>
    <col min="12820" max="12820" width="8.6640625" customWidth="1"/>
    <col min="12821" max="12821" width="0" hidden="1" customWidth="1"/>
    <col min="12825" max="12834" width="0" hidden="1" customWidth="1"/>
    <col min="12835" max="12837" width="9.109375" customWidth="1"/>
    <col min="13057" max="13058" width="3.33203125" customWidth="1"/>
    <col min="13059" max="13059" width="4.6640625" customWidth="1"/>
    <col min="13060" max="13060" width="7.109375" customWidth="1"/>
    <col min="13061" max="13061" width="4.33203125" customWidth="1"/>
    <col min="13062" max="13062" width="12.6640625" customWidth="1"/>
    <col min="13063" max="13063" width="2.6640625" customWidth="1"/>
    <col min="13064" max="13064" width="7.6640625" customWidth="1"/>
    <col min="13065" max="13065" width="5.88671875" customWidth="1"/>
    <col min="13066" max="13066" width="1.6640625" customWidth="1"/>
    <col min="13067" max="13067" width="10.6640625" customWidth="1"/>
    <col min="13068" max="13068" width="1.6640625" customWidth="1"/>
    <col min="13069" max="13069" width="10.6640625" customWidth="1"/>
    <col min="13070" max="13070" width="1.6640625" customWidth="1"/>
    <col min="13071" max="13071" width="10.6640625" customWidth="1"/>
    <col min="13072" max="13072" width="1.6640625" customWidth="1"/>
    <col min="13073" max="13073" width="10.6640625" customWidth="1"/>
    <col min="13074" max="13074" width="1.6640625" customWidth="1"/>
    <col min="13075" max="13075" width="0" hidden="1" customWidth="1"/>
    <col min="13076" max="13076" width="8.6640625" customWidth="1"/>
    <col min="13077" max="13077" width="0" hidden="1" customWidth="1"/>
    <col min="13081" max="13090" width="0" hidden="1" customWidth="1"/>
    <col min="13091" max="13093" width="9.109375" customWidth="1"/>
    <col min="13313" max="13314" width="3.33203125" customWidth="1"/>
    <col min="13315" max="13315" width="4.6640625" customWidth="1"/>
    <col min="13316" max="13316" width="7.109375" customWidth="1"/>
    <col min="13317" max="13317" width="4.33203125" customWidth="1"/>
    <col min="13318" max="13318" width="12.6640625" customWidth="1"/>
    <col min="13319" max="13319" width="2.6640625" customWidth="1"/>
    <col min="13320" max="13320" width="7.6640625" customWidth="1"/>
    <col min="13321" max="13321" width="5.88671875" customWidth="1"/>
    <col min="13322" max="13322" width="1.6640625" customWidth="1"/>
    <col min="13323" max="13323" width="10.6640625" customWidth="1"/>
    <col min="13324" max="13324" width="1.6640625" customWidth="1"/>
    <col min="13325" max="13325" width="10.6640625" customWidth="1"/>
    <col min="13326" max="13326" width="1.6640625" customWidth="1"/>
    <col min="13327" max="13327" width="10.6640625" customWidth="1"/>
    <col min="13328" max="13328" width="1.6640625" customWidth="1"/>
    <col min="13329" max="13329" width="10.6640625" customWidth="1"/>
    <col min="13330" max="13330" width="1.6640625" customWidth="1"/>
    <col min="13331" max="13331" width="0" hidden="1" customWidth="1"/>
    <col min="13332" max="13332" width="8.6640625" customWidth="1"/>
    <col min="13333" max="13333" width="0" hidden="1" customWidth="1"/>
    <col min="13337" max="13346" width="0" hidden="1" customWidth="1"/>
    <col min="13347" max="13349" width="9.109375" customWidth="1"/>
    <col min="13569" max="13570" width="3.33203125" customWidth="1"/>
    <col min="13571" max="13571" width="4.6640625" customWidth="1"/>
    <col min="13572" max="13572" width="7.109375" customWidth="1"/>
    <col min="13573" max="13573" width="4.33203125" customWidth="1"/>
    <col min="13574" max="13574" width="12.6640625" customWidth="1"/>
    <col min="13575" max="13575" width="2.6640625" customWidth="1"/>
    <col min="13576" max="13576" width="7.6640625" customWidth="1"/>
    <col min="13577" max="13577" width="5.88671875" customWidth="1"/>
    <col min="13578" max="13578" width="1.6640625" customWidth="1"/>
    <col min="13579" max="13579" width="10.6640625" customWidth="1"/>
    <col min="13580" max="13580" width="1.6640625" customWidth="1"/>
    <col min="13581" max="13581" width="10.6640625" customWidth="1"/>
    <col min="13582" max="13582" width="1.6640625" customWidth="1"/>
    <col min="13583" max="13583" width="10.6640625" customWidth="1"/>
    <col min="13584" max="13584" width="1.6640625" customWidth="1"/>
    <col min="13585" max="13585" width="10.6640625" customWidth="1"/>
    <col min="13586" max="13586" width="1.6640625" customWidth="1"/>
    <col min="13587" max="13587" width="0" hidden="1" customWidth="1"/>
    <col min="13588" max="13588" width="8.6640625" customWidth="1"/>
    <col min="13589" max="13589" width="0" hidden="1" customWidth="1"/>
    <col min="13593" max="13602" width="0" hidden="1" customWidth="1"/>
    <col min="13603" max="13605" width="9.109375" customWidth="1"/>
    <col min="13825" max="13826" width="3.33203125" customWidth="1"/>
    <col min="13827" max="13827" width="4.6640625" customWidth="1"/>
    <col min="13828" max="13828" width="7.109375" customWidth="1"/>
    <col min="13829" max="13829" width="4.33203125" customWidth="1"/>
    <col min="13830" max="13830" width="12.6640625" customWidth="1"/>
    <col min="13831" max="13831" width="2.6640625" customWidth="1"/>
    <col min="13832" max="13832" width="7.6640625" customWidth="1"/>
    <col min="13833" max="13833" width="5.88671875" customWidth="1"/>
    <col min="13834" max="13834" width="1.6640625" customWidth="1"/>
    <col min="13835" max="13835" width="10.6640625" customWidth="1"/>
    <col min="13836" max="13836" width="1.6640625" customWidth="1"/>
    <col min="13837" max="13837" width="10.6640625" customWidth="1"/>
    <col min="13838" max="13838" width="1.6640625" customWidth="1"/>
    <col min="13839" max="13839" width="10.6640625" customWidth="1"/>
    <col min="13840" max="13840" width="1.6640625" customWidth="1"/>
    <col min="13841" max="13841" width="10.6640625" customWidth="1"/>
    <col min="13842" max="13842" width="1.6640625" customWidth="1"/>
    <col min="13843" max="13843" width="0" hidden="1" customWidth="1"/>
    <col min="13844" max="13844" width="8.6640625" customWidth="1"/>
    <col min="13845" max="13845" width="0" hidden="1" customWidth="1"/>
    <col min="13849" max="13858" width="0" hidden="1" customWidth="1"/>
    <col min="13859" max="13861" width="9.109375" customWidth="1"/>
    <col min="14081" max="14082" width="3.33203125" customWidth="1"/>
    <col min="14083" max="14083" width="4.6640625" customWidth="1"/>
    <col min="14084" max="14084" width="7.109375" customWidth="1"/>
    <col min="14085" max="14085" width="4.33203125" customWidth="1"/>
    <col min="14086" max="14086" width="12.6640625" customWidth="1"/>
    <col min="14087" max="14087" width="2.6640625" customWidth="1"/>
    <col min="14088" max="14088" width="7.6640625" customWidth="1"/>
    <col min="14089" max="14089" width="5.88671875" customWidth="1"/>
    <col min="14090" max="14090" width="1.6640625" customWidth="1"/>
    <col min="14091" max="14091" width="10.6640625" customWidth="1"/>
    <col min="14092" max="14092" width="1.6640625" customWidth="1"/>
    <col min="14093" max="14093" width="10.6640625" customWidth="1"/>
    <col min="14094" max="14094" width="1.6640625" customWidth="1"/>
    <col min="14095" max="14095" width="10.6640625" customWidth="1"/>
    <col min="14096" max="14096" width="1.6640625" customWidth="1"/>
    <col min="14097" max="14097" width="10.6640625" customWidth="1"/>
    <col min="14098" max="14098" width="1.6640625" customWidth="1"/>
    <col min="14099" max="14099" width="0" hidden="1" customWidth="1"/>
    <col min="14100" max="14100" width="8.6640625" customWidth="1"/>
    <col min="14101" max="14101" width="0" hidden="1" customWidth="1"/>
    <col min="14105" max="14114" width="0" hidden="1" customWidth="1"/>
    <col min="14115" max="14117" width="9.109375" customWidth="1"/>
    <col min="14337" max="14338" width="3.33203125" customWidth="1"/>
    <col min="14339" max="14339" width="4.6640625" customWidth="1"/>
    <col min="14340" max="14340" width="7.109375" customWidth="1"/>
    <col min="14341" max="14341" width="4.33203125" customWidth="1"/>
    <col min="14342" max="14342" width="12.6640625" customWidth="1"/>
    <col min="14343" max="14343" width="2.6640625" customWidth="1"/>
    <col min="14344" max="14344" width="7.6640625" customWidth="1"/>
    <col min="14345" max="14345" width="5.88671875" customWidth="1"/>
    <col min="14346" max="14346" width="1.6640625" customWidth="1"/>
    <col min="14347" max="14347" width="10.6640625" customWidth="1"/>
    <col min="14348" max="14348" width="1.6640625" customWidth="1"/>
    <col min="14349" max="14349" width="10.6640625" customWidth="1"/>
    <col min="14350" max="14350" width="1.6640625" customWidth="1"/>
    <col min="14351" max="14351" width="10.6640625" customWidth="1"/>
    <col min="14352" max="14352" width="1.6640625" customWidth="1"/>
    <col min="14353" max="14353" width="10.6640625" customWidth="1"/>
    <col min="14354" max="14354" width="1.6640625" customWidth="1"/>
    <col min="14355" max="14355" width="0" hidden="1" customWidth="1"/>
    <col min="14356" max="14356" width="8.6640625" customWidth="1"/>
    <col min="14357" max="14357" width="0" hidden="1" customWidth="1"/>
    <col min="14361" max="14370" width="0" hidden="1" customWidth="1"/>
    <col min="14371" max="14373" width="9.109375" customWidth="1"/>
    <col min="14593" max="14594" width="3.33203125" customWidth="1"/>
    <col min="14595" max="14595" width="4.6640625" customWidth="1"/>
    <col min="14596" max="14596" width="7.109375" customWidth="1"/>
    <col min="14597" max="14597" width="4.33203125" customWidth="1"/>
    <col min="14598" max="14598" width="12.6640625" customWidth="1"/>
    <col min="14599" max="14599" width="2.6640625" customWidth="1"/>
    <col min="14600" max="14600" width="7.6640625" customWidth="1"/>
    <col min="14601" max="14601" width="5.88671875" customWidth="1"/>
    <col min="14602" max="14602" width="1.6640625" customWidth="1"/>
    <col min="14603" max="14603" width="10.6640625" customWidth="1"/>
    <col min="14604" max="14604" width="1.6640625" customWidth="1"/>
    <col min="14605" max="14605" width="10.6640625" customWidth="1"/>
    <col min="14606" max="14606" width="1.6640625" customWidth="1"/>
    <col min="14607" max="14607" width="10.6640625" customWidth="1"/>
    <col min="14608" max="14608" width="1.6640625" customWidth="1"/>
    <col min="14609" max="14609" width="10.6640625" customWidth="1"/>
    <col min="14610" max="14610" width="1.6640625" customWidth="1"/>
    <col min="14611" max="14611" width="0" hidden="1" customWidth="1"/>
    <col min="14612" max="14612" width="8.6640625" customWidth="1"/>
    <col min="14613" max="14613" width="0" hidden="1" customWidth="1"/>
    <col min="14617" max="14626" width="0" hidden="1" customWidth="1"/>
    <col min="14627" max="14629" width="9.109375" customWidth="1"/>
    <col min="14849" max="14850" width="3.33203125" customWidth="1"/>
    <col min="14851" max="14851" width="4.6640625" customWidth="1"/>
    <col min="14852" max="14852" width="7.109375" customWidth="1"/>
    <col min="14853" max="14853" width="4.33203125" customWidth="1"/>
    <col min="14854" max="14854" width="12.6640625" customWidth="1"/>
    <col min="14855" max="14855" width="2.6640625" customWidth="1"/>
    <col min="14856" max="14856" width="7.6640625" customWidth="1"/>
    <col min="14857" max="14857" width="5.88671875" customWidth="1"/>
    <col min="14858" max="14858" width="1.6640625" customWidth="1"/>
    <col min="14859" max="14859" width="10.6640625" customWidth="1"/>
    <col min="14860" max="14860" width="1.6640625" customWidth="1"/>
    <col min="14861" max="14861" width="10.6640625" customWidth="1"/>
    <col min="14862" max="14862" width="1.6640625" customWidth="1"/>
    <col min="14863" max="14863" width="10.6640625" customWidth="1"/>
    <col min="14864" max="14864" width="1.6640625" customWidth="1"/>
    <col min="14865" max="14865" width="10.6640625" customWidth="1"/>
    <col min="14866" max="14866" width="1.6640625" customWidth="1"/>
    <col min="14867" max="14867" width="0" hidden="1" customWidth="1"/>
    <col min="14868" max="14868" width="8.6640625" customWidth="1"/>
    <col min="14869" max="14869" width="0" hidden="1" customWidth="1"/>
    <col min="14873" max="14882" width="0" hidden="1" customWidth="1"/>
    <col min="14883" max="14885" width="9.109375" customWidth="1"/>
    <col min="15105" max="15106" width="3.33203125" customWidth="1"/>
    <col min="15107" max="15107" width="4.6640625" customWidth="1"/>
    <col min="15108" max="15108" width="7.109375" customWidth="1"/>
    <col min="15109" max="15109" width="4.33203125" customWidth="1"/>
    <col min="15110" max="15110" width="12.6640625" customWidth="1"/>
    <col min="15111" max="15111" width="2.6640625" customWidth="1"/>
    <col min="15112" max="15112" width="7.6640625" customWidth="1"/>
    <col min="15113" max="15113" width="5.88671875" customWidth="1"/>
    <col min="15114" max="15114" width="1.6640625" customWidth="1"/>
    <col min="15115" max="15115" width="10.6640625" customWidth="1"/>
    <col min="15116" max="15116" width="1.6640625" customWidth="1"/>
    <col min="15117" max="15117" width="10.6640625" customWidth="1"/>
    <col min="15118" max="15118" width="1.6640625" customWidth="1"/>
    <col min="15119" max="15119" width="10.6640625" customWidth="1"/>
    <col min="15120" max="15120" width="1.6640625" customWidth="1"/>
    <col min="15121" max="15121" width="10.6640625" customWidth="1"/>
    <col min="15122" max="15122" width="1.6640625" customWidth="1"/>
    <col min="15123" max="15123" width="0" hidden="1" customWidth="1"/>
    <col min="15124" max="15124" width="8.6640625" customWidth="1"/>
    <col min="15125" max="15125" width="0" hidden="1" customWidth="1"/>
    <col min="15129" max="15138" width="0" hidden="1" customWidth="1"/>
    <col min="15139" max="15141" width="9.109375" customWidth="1"/>
    <col min="15361" max="15362" width="3.33203125" customWidth="1"/>
    <col min="15363" max="15363" width="4.6640625" customWidth="1"/>
    <col min="15364" max="15364" width="7.109375" customWidth="1"/>
    <col min="15365" max="15365" width="4.33203125" customWidth="1"/>
    <col min="15366" max="15366" width="12.6640625" customWidth="1"/>
    <col min="15367" max="15367" width="2.6640625" customWidth="1"/>
    <col min="15368" max="15368" width="7.6640625" customWidth="1"/>
    <col min="15369" max="15369" width="5.88671875" customWidth="1"/>
    <col min="15370" max="15370" width="1.6640625" customWidth="1"/>
    <col min="15371" max="15371" width="10.6640625" customWidth="1"/>
    <col min="15372" max="15372" width="1.6640625" customWidth="1"/>
    <col min="15373" max="15373" width="10.6640625" customWidth="1"/>
    <col min="15374" max="15374" width="1.6640625" customWidth="1"/>
    <col min="15375" max="15375" width="10.6640625" customWidth="1"/>
    <col min="15376" max="15376" width="1.6640625" customWidth="1"/>
    <col min="15377" max="15377" width="10.6640625" customWidth="1"/>
    <col min="15378" max="15378" width="1.6640625" customWidth="1"/>
    <col min="15379" max="15379" width="0" hidden="1" customWidth="1"/>
    <col min="15380" max="15380" width="8.6640625" customWidth="1"/>
    <col min="15381" max="15381" width="0" hidden="1" customWidth="1"/>
    <col min="15385" max="15394" width="0" hidden="1" customWidth="1"/>
    <col min="15395" max="15397" width="9.109375" customWidth="1"/>
    <col min="15617" max="15618" width="3.33203125" customWidth="1"/>
    <col min="15619" max="15619" width="4.6640625" customWidth="1"/>
    <col min="15620" max="15620" width="7.109375" customWidth="1"/>
    <col min="15621" max="15621" width="4.33203125" customWidth="1"/>
    <col min="15622" max="15622" width="12.6640625" customWidth="1"/>
    <col min="15623" max="15623" width="2.6640625" customWidth="1"/>
    <col min="15624" max="15624" width="7.6640625" customWidth="1"/>
    <col min="15625" max="15625" width="5.88671875" customWidth="1"/>
    <col min="15626" max="15626" width="1.6640625" customWidth="1"/>
    <col min="15627" max="15627" width="10.6640625" customWidth="1"/>
    <col min="15628" max="15628" width="1.6640625" customWidth="1"/>
    <col min="15629" max="15629" width="10.6640625" customWidth="1"/>
    <col min="15630" max="15630" width="1.6640625" customWidth="1"/>
    <col min="15631" max="15631" width="10.6640625" customWidth="1"/>
    <col min="15632" max="15632" width="1.6640625" customWidth="1"/>
    <col min="15633" max="15633" width="10.6640625" customWidth="1"/>
    <col min="15634" max="15634" width="1.6640625" customWidth="1"/>
    <col min="15635" max="15635" width="0" hidden="1" customWidth="1"/>
    <col min="15636" max="15636" width="8.6640625" customWidth="1"/>
    <col min="15637" max="15637" width="0" hidden="1" customWidth="1"/>
    <col min="15641" max="15650" width="0" hidden="1" customWidth="1"/>
    <col min="15651" max="15653" width="9.109375" customWidth="1"/>
    <col min="15873" max="15874" width="3.33203125" customWidth="1"/>
    <col min="15875" max="15875" width="4.6640625" customWidth="1"/>
    <col min="15876" max="15876" width="7.109375" customWidth="1"/>
    <col min="15877" max="15877" width="4.33203125" customWidth="1"/>
    <col min="15878" max="15878" width="12.6640625" customWidth="1"/>
    <col min="15879" max="15879" width="2.6640625" customWidth="1"/>
    <col min="15880" max="15880" width="7.6640625" customWidth="1"/>
    <col min="15881" max="15881" width="5.88671875" customWidth="1"/>
    <col min="15882" max="15882" width="1.6640625" customWidth="1"/>
    <col min="15883" max="15883" width="10.6640625" customWidth="1"/>
    <col min="15884" max="15884" width="1.6640625" customWidth="1"/>
    <col min="15885" max="15885" width="10.6640625" customWidth="1"/>
    <col min="15886" max="15886" width="1.6640625" customWidth="1"/>
    <col min="15887" max="15887" width="10.6640625" customWidth="1"/>
    <col min="15888" max="15888" width="1.6640625" customWidth="1"/>
    <col min="15889" max="15889" width="10.6640625" customWidth="1"/>
    <col min="15890" max="15890" width="1.6640625" customWidth="1"/>
    <col min="15891" max="15891" width="0" hidden="1" customWidth="1"/>
    <col min="15892" max="15892" width="8.6640625" customWidth="1"/>
    <col min="15893" max="15893" width="0" hidden="1" customWidth="1"/>
    <col min="15897" max="15906" width="0" hidden="1" customWidth="1"/>
    <col min="15907" max="15909" width="9.109375" customWidth="1"/>
    <col min="16129" max="16130" width="3.33203125" customWidth="1"/>
    <col min="16131" max="16131" width="4.6640625" customWidth="1"/>
    <col min="16132" max="16132" width="7.109375" customWidth="1"/>
    <col min="16133" max="16133" width="4.33203125" customWidth="1"/>
    <col min="16134" max="16134" width="12.6640625" customWidth="1"/>
    <col min="16135" max="16135" width="2.6640625" customWidth="1"/>
    <col min="16136" max="16136" width="7.6640625" customWidth="1"/>
    <col min="16137" max="16137" width="5.88671875" customWidth="1"/>
    <col min="16138" max="16138" width="1.6640625" customWidth="1"/>
    <col min="16139" max="16139" width="10.6640625" customWidth="1"/>
    <col min="16140" max="16140" width="1.6640625" customWidth="1"/>
    <col min="16141" max="16141" width="10.6640625" customWidth="1"/>
    <col min="16142" max="16142" width="1.6640625" customWidth="1"/>
    <col min="16143" max="16143" width="10.6640625" customWidth="1"/>
    <col min="16144" max="16144" width="1.6640625" customWidth="1"/>
    <col min="16145" max="16145" width="10.6640625" customWidth="1"/>
    <col min="16146" max="16146" width="1.6640625" customWidth="1"/>
    <col min="16147" max="16147" width="0" hidden="1" customWidth="1"/>
    <col min="16148" max="16148" width="8.6640625" customWidth="1"/>
    <col min="16149" max="16149" width="0" hidden="1" customWidth="1"/>
    <col min="16153" max="16162" width="0" hidden="1" customWidth="1"/>
    <col min="16163" max="16165" width="9.109375" customWidth="1"/>
  </cols>
  <sheetData>
    <row r="1" spans="1:37" s="8" customFormat="1" ht="21.75" customHeight="1" x14ac:dyDescent="0.25">
      <c r="A1" s="1" t="str">
        <f>[1]Altalanos!$A$6</f>
        <v>Fehérvár Kupa</v>
      </c>
      <c r="B1" s="1"/>
      <c r="C1" s="2"/>
      <c r="D1" s="2"/>
      <c r="E1" s="2"/>
      <c r="F1" s="2"/>
      <c r="G1" s="2"/>
      <c r="H1" s="2"/>
      <c r="I1" s="3"/>
      <c r="J1" s="4"/>
      <c r="K1" s="5" t="s">
        <v>0</v>
      </c>
      <c r="L1" s="6"/>
      <c r="M1" s="7"/>
      <c r="N1" s="4"/>
      <c r="O1" s="4" t="s">
        <v>1</v>
      </c>
      <c r="P1" s="4"/>
      <c r="Q1" s="2"/>
      <c r="R1" s="4"/>
      <c r="Y1" s="9"/>
      <c r="Z1" s="9"/>
      <c r="AA1" s="9"/>
      <c r="AB1" s="10" t="e">
        <f>IF($Y$5=1,CONCATENATE(VLOOKUP($Y$3,$AA$2:$AH$14,2)),CONCATENATE(VLOOKUP($Y$3,$AA$16:$AH$25,2)))</f>
        <v>#N/A</v>
      </c>
      <c r="AC1" s="10" t="e">
        <f>IF($Y$5=1,CONCATENATE(VLOOKUP($Y$3,$AA$2:$AH$14,3)),CONCATENATE(VLOOKUP($Y$3,$AA$16:$AH$25,3)))</f>
        <v>#N/A</v>
      </c>
      <c r="AD1" s="10" t="e">
        <f>IF($Y$5=1,CONCATENATE(VLOOKUP($Y$3,$AA$2:$AH$14,4)),CONCATENATE(VLOOKUP($Y$3,$AA$16:$AH$25,4)))</f>
        <v>#N/A</v>
      </c>
      <c r="AE1" s="10" t="e">
        <f>IF($Y$5=1,CONCATENATE(VLOOKUP($Y$3,$AA$2:$AH$14,5)),CONCATENATE(VLOOKUP($Y$3,$AA$16:$AH$25,5)))</f>
        <v>#N/A</v>
      </c>
      <c r="AF1" s="10" t="e">
        <f>IF($Y$5=1,CONCATENATE(VLOOKUP($Y$3,$AA$2:$AH$14,6)),CONCATENATE(VLOOKUP($Y$3,$AA$16:$AH$25,6)))</f>
        <v>#N/A</v>
      </c>
      <c r="AG1" s="10" t="e">
        <f>IF($Y$5=1,CONCATENATE(VLOOKUP($Y$3,$AA$2:$AH$14,7)),CONCATENATE(VLOOKUP($Y$3,$AA$16:$AH$25,7)))</f>
        <v>#N/A</v>
      </c>
      <c r="AH1" s="10" t="e">
        <f>IF($Y$5=1,CONCATENATE(VLOOKUP($Y$3,$AA$2:$AH$14,8)),CONCATENATE(VLOOKUP($Y$3,$AA$16:$AH$25,8)))</f>
        <v>#N/A</v>
      </c>
    </row>
    <row r="2" spans="1:37" s="13" customFormat="1" x14ac:dyDescent="0.25">
      <c r="A2" s="11" t="s">
        <v>2</v>
      </c>
      <c r="B2" s="12"/>
      <c r="C2" s="12"/>
      <c r="E2" s="12" t="str">
        <f>[1]Altalanos!$A$8</f>
        <v>F16</v>
      </c>
      <c r="F2" s="12"/>
      <c r="G2" s="14"/>
      <c r="H2" s="15"/>
      <c r="I2" s="15"/>
      <c r="J2" s="16"/>
      <c r="K2" s="6"/>
      <c r="L2" s="6"/>
      <c r="M2" s="6"/>
      <c r="N2" s="16"/>
      <c r="O2" s="15"/>
      <c r="P2" s="16"/>
      <c r="Q2" s="15"/>
      <c r="R2" s="16"/>
      <c r="Y2" s="17"/>
      <c r="Z2" s="18"/>
      <c r="AA2" s="18" t="s">
        <v>3</v>
      </c>
      <c r="AB2" s="19">
        <v>300</v>
      </c>
      <c r="AC2" s="19">
        <v>250</v>
      </c>
      <c r="AD2" s="19">
        <v>200</v>
      </c>
      <c r="AE2" s="19">
        <v>150</v>
      </c>
      <c r="AF2" s="19">
        <v>120</v>
      </c>
      <c r="AG2" s="19">
        <v>90</v>
      </c>
      <c r="AH2" s="19">
        <v>40</v>
      </c>
      <c r="AI2"/>
      <c r="AJ2"/>
      <c r="AK2"/>
    </row>
    <row r="3" spans="1:37" s="23" customFormat="1" ht="11.25" customHeight="1" x14ac:dyDescent="0.25">
      <c r="A3" s="20" t="s">
        <v>4</v>
      </c>
      <c r="B3" s="20"/>
      <c r="C3" s="20"/>
      <c r="D3" s="20"/>
      <c r="E3" s="20"/>
      <c r="F3" s="20"/>
      <c r="G3" s="20" t="s">
        <v>5</v>
      </c>
      <c r="H3" s="20"/>
      <c r="I3" s="20"/>
      <c r="J3" s="21"/>
      <c r="K3" s="20" t="s">
        <v>6</v>
      </c>
      <c r="L3" s="21"/>
      <c r="M3" s="20"/>
      <c r="N3" s="21"/>
      <c r="O3" s="20"/>
      <c r="P3" s="21"/>
      <c r="Q3" s="20"/>
      <c r="R3" s="22" t="s">
        <v>7</v>
      </c>
      <c r="Y3" s="18" t="str">
        <f>IF(K4="OB","A",IF(K4="IX","W",IF(K4="","",K4)))</f>
        <v/>
      </c>
      <c r="Z3" s="18"/>
      <c r="AA3" s="18" t="s">
        <v>8</v>
      </c>
      <c r="AB3" s="19">
        <v>280</v>
      </c>
      <c r="AC3" s="19">
        <v>230</v>
      </c>
      <c r="AD3" s="19">
        <v>180</v>
      </c>
      <c r="AE3" s="19">
        <v>140</v>
      </c>
      <c r="AF3" s="19">
        <v>80</v>
      </c>
      <c r="AG3" s="19">
        <v>0</v>
      </c>
      <c r="AH3" s="19">
        <v>0</v>
      </c>
      <c r="AI3"/>
      <c r="AJ3"/>
      <c r="AK3"/>
    </row>
    <row r="4" spans="1:37" s="31" customFormat="1" ht="11.25" customHeight="1" thickBot="1" x14ac:dyDescent="0.3">
      <c r="A4" s="363" t="str">
        <f>[1]Altalanos!$A$10</f>
        <v>2022.01-15-17</v>
      </c>
      <c r="B4" s="363"/>
      <c r="C4" s="363"/>
      <c r="D4" s="24"/>
      <c r="E4" s="25"/>
      <c r="F4" s="25"/>
      <c r="G4" s="25" t="str">
        <f>[1]Altalanos!$C$10</f>
        <v>Székesfehérvár</v>
      </c>
      <c r="H4" s="26"/>
      <c r="I4" s="25"/>
      <c r="J4" s="27"/>
      <c r="K4" s="28"/>
      <c r="L4" s="27"/>
      <c r="M4" s="29"/>
      <c r="N4" s="27"/>
      <c r="O4" s="25"/>
      <c r="P4" s="27"/>
      <c r="Q4" s="25"/>
      <c r="R4" s="30" t="str">
        <f>[1]Altalanos!$E$10</f>
        <v>Izmendi Károly</v>
      </c>
      <c r="Y4" s="18"/>
      <c r="Z4" s="18"/>
      <c r="AA4" s="18" t="s">
        <v>9</v>
      </c>
      <c r="AB4" s="19">
        <v>250</v>
      </c>
      <c r="AC4" s="19">
        <v>200</v>
      </c>
      <c r="AD4" s="19">
        <v>150</v>
      </c>
      <c r="AE4" s="19">
        <v>120</v>
      </c>
      <c r="AF4" s="19">
        <v>90</v>
      </c>
      <c r="AG4" s="19">
        <v>60</v>
      </c>
      <c r="AH4" s="19">
        <v>25</v>
      </c>
      <c r="AI4"/>
      <c r="AJ4"/>
      <c r="AK4"/>
    </row>
    <row r="5" spans="1:37" s="23" customFormat="1" x14ac:dyDescent="0.25">
      <c r="A5" s="32"/>
      <c r="B5" s="33" t="s">
        <v>10</v>
      </c>
      <c r="C5" s="34" t="s">
        <v>11</v>
      </c>
      <c r="D5" s="33" t="s">
        <v>12</v>
      </c>
      <c r="E5" s="33" t="s">
        <v>13</v>
      </c>
      <c r="F5" s="35" t="s">
        <v>14</v>
      </c>
      <c r="G5" s="35" t="s">
        <v>15</v>
      </c>
      <c r="H5" s="35"/>
      <c r="I5" s="35" t="s">
        <v>16</v>
      </c>
      <c r="J5" s="35"/>
      <c r="K5" s="33" t="s">
        <v>17</v>
      </c>
      <c r="L5" s="36"/>
      <c r="M5" s="33" t="s">
        <v>18</v>
      </c>
      <c r="N5" s="36"/>
      <c r="O5" s="33" t="s">
        <v>19</v>
      </c>
      <c r="P5" s="36"/>
      <c r="Q5" s="33" t="s">
        <v>20</v>
      </c>
      <c r="R5" s="37"/>
      <c r="Y5" s="18">
        <f>IF(OR([1]Altalanos!$A$8="F1",[1]Altalanos!$A$8="F2",[1]Altalanos!$A$8="N1",[1]Altalanos!$A$8="N2"),1,2)</f>
        <v>2</v>
      </c>
      <c r="Z5" s="18"/>
      <c r="AA5" s="18" t="s">
        <v>21</v>
      </c>
      <c r="AB5" s="19">
        <v>200</v>
      </c>
      <c r="AC5" s="19">
        <v>150</v>
      </c>
      <c r="AD5" s="19">
        <v>120</v>
      </c>
      <c r="AE5" s="19">
        <v>90</v>
      </c>
      <c r="AF5" s="19">
        <v>60</v>
      </c>
      <c r="AG5" s="19">
        <v>40</v>
      </c>
      <c r="AH5" s="19">
        <v>15</v>
      </c>
      <c r="AI5"/>
      <c r="AJ5"/>
      <c r="AK5"/>
    </row>
    <row r="6" spans="1:37" s="45" customFormat="1" ht="11.1" customHeight="1" thickBot="1" x14ac:dyDescent="0.3">
      <c r="A6" s="38"/>
      <c r="B6" s="39"/>
      <c r="C6" s="39"/>
      <c r="D6" s="39"/>
      <c r="E6" s="39"/>
      <c r="F6" s="40" t="str">
        <f>IF(Y3="","",CONCATENATE(AH1," / ",AG1," pont"))</f>
        <v/>
      </c>
      <c r="G6" s="41"/>
      <c r="H6" s="42"/>
      <c r="I6" s="41" t="s">
        <v>225</v>
      </c>
      <c r="J6" s="43"/>
      <c r="K6" s="39" t="s">
        <v>228</v>
      </c>
      <c r="L6" s="43"/>
      <c r="M6" s="39" t="s">
        <v>224</v>
      </c>
      <c r="N6" s="43"/>
      <c r="O6" s="39" t="s">
        <v>223</v>
      </c>
      <c r="P6" s="43"/>
      <c r="Q6" s="39" t="s">
        <v>222</v>
      </c>
      <c r="R6" s="44"/>
      <c r="Y6" s="46"/>
      <c r="Z6" s="46"/>
      <c r="AA6" s="46" t="s">
        <v>22</v>
      </c>
      <c r="AB6" s="47">
        <v>150</v>
      </c>
      <c r="AC6" s="47">
        <v>120</v>
      </c>
      <c r="AD6" s="47">
        <v>90</v>
      </c>
      <c r="AE6" s="47">
        <v>60</v>
      </c>
      <c r="AF6" s="47">
        <v>40</v>
      </c>
      <c r="AG6" s="47">
        <v>25</v>
      </c>
      <c r="AH6" s="47">
        <v>10</v>
      </c>
      <c r="AI6" s="48"/>
      <c r="AJ6" s="48"/>
      <c r="AK6" s="48"/>
    </row>
    <row r="7" spans="1:37" s="61" customFormat="1" ht="10.5" customHeight="1" x14ac:dyDescent="0.25">
      <c r="A7" s="49">
        <v>1</v>
      </c>
      <c r="B7" s="50" t="str">
        <f>IF($E7="","",VLOOKUP($E7,'[1]F16 elokeszito'!$A$7:$O$48,14))</f>
        <v>DA</v>
      </c>
      <c r="C7" s="50">
        <f>IF($E7="","",VLOOKUP($E7,'[1]F16 elokeszito'!$A$7:$O$48,15))</f>
        <v>6</v>
      </c>
      <c r="D7" s="51" t="str">
        <f>IF($E7="","",VLOOKUP($E7,'[1]F16 elokeszito'!$A$7:$O$48,5))</f>
        <v>"060824</v>
      </c>
      <c r="E7" s="52">
        <v>1</v>
      </c>
      <c r="F7" s="53" t="str">
        <f>UPPER(IF($E7="","",VLOOKUP($E7,'[1]F16 elokeszito'!$A$7:$O$48,2)))</f>
        <v xml:space="preserve">ZSEMBERY </v>
      </c>
      <c r="G7" s="53" t="str">
        <f>IF($E7="","",VLOOKUP($E7,'[1]F16 elokeszito'!$A$7:$O$48,3))</f>
        <v>András Nándor</v>
      </c>
      <c r="H7" s="53"/>
      <c r="I7" s="53" t="str">
        <f>IF($E7="","",VLOOKUP($E7,'[1]F16 elokeszito'!$A$7:$O$48,4))</f>
        <v>UNIK SE</v>
      </c>
      <c r="J7" s="54"/>
      <c r="K7" s="55"/>
      <c r="L7" s="55"/>
      <c r="M7" s="55"/>
      <c r="N7" s="55"/>
      <c r="O7" s="56"/>
      <c r="P7" s="57"/>
      <c r="Q7" s="58"/>
      <c r="R7" s="59"/>
      <c r="S7" s="60"/>
      <c r="U7" s="62" t="str">
        <f>[1]Birók!P21</f>
        <v>Bíró</v>
      </c>
      <c r="Y7" s="18"/>
      <c r="Z7" s="18"/>
      <c r="AA7" s="18" t="s">
        <v>23</v>
      </c>
      <c r="AB7" s="19">
        <v>120</v>
      </c>
      <c r="AC7" s="19">
        <v>90</v>
      </c>
      <c r="AD7" s="19">
        <v>60</v>
      </c>
      <c r="AE7" s="19">
        <v>40</v>
      </c>
      <c r="AF7" s="19">
        <v>25</v>
      </c>
      <c r="AG7" s="19">
        <v>10</v>
      </c>
      <c r="AH7" s="19">
        <v>5</v>
      </c>
      <c r="AI7"/>
      <c r="AJ7"/>
      <c r="AK7"/>
    </row>
    <row r="8" spans="1:37" s="61" customFormat="1" ht="9.6" customHeight="1" x14ac:dyDescent="0.25">
      <c r="A8" s="63"/>
      <c r="B8" s="64"/>
      <c r="C8" s="64"/>
      <c r="D8" s="65"/>
      <c r="E8" s="66"/>
      <c r="F8" s="67"/>
      <c r="G8" s="67"/>
      <c r="H8" s="68"/>
      <c r="I8" s="69" t="s">
        <v>24</v>
      </c>
      <c r="J8" s="70" t="s">
        <v>25</v>
      </c>
      <c r="K8" s="71" t="str">
        <f>UPPER(IF(OR(J8="a",J8="as"),F7,IF(OR(J8="b",J8="bs"),F9,)))</f>
        <v xml:space="preserve">ZSEMBERY </v>
      </c>
      <c r="L8" s="71"/>
      <c r="M8" s="55"/>
      <c r="N8" s="55"/>
      <c r="O8" s="56"/>
      <c r="P8" s="57"/>
      <c r="Q8" s="58"/>
      <c r="R8" s="59"/>
      <c r="S8" s="60"/>
      <c r="U8" s="72" t="str">
        <f>[1]Birók!P22</f>
        <v>M Ujszászi</v>
      </c>
      <c r="Y8" s="18"/>
      <c r="Z8" s="18"/>
      <c r="AA8" s="18" t="s">
        <v>26</v>
      </c>
      <c r="AB8" s="19">
        <v>90</v>
      </c>
      <c r="AC8" s="19">
        <v>60</v>
      </c>
      <c r="AD8" s="19">
        <v>40</v>
      </c>
      <c r="AE8" s="19">
        <v>25</v>
      </c>
      <c r="AF8" s="19">
        <v>10</v>
      </c>
      <c r="AG8" s="19">
        <v>5</v>
      </c>
      <c r="AH8" s="19">
        <v>2</v>
      </c>
      <c r="AI8"/>
      <c r="AJ8"/>
      <c r="AK8"/>
    </row>
    <row r="9" spans="1:37" s="61" customFormat="1" ht="9.6" customHeight="1" x14ac:dyDescent="0.25">
      <c r="A9" s="63">
        <v>2</v>
      </c>
      <c r="B9" s="50">
        <f>IF($E9="","",VLOOKUP($E9,'[1]F16 elokeszito'!$A$7:$O$48,14))</f>
        <v>0</v>
      </c>
      <c r="C9" s="50">
        <f>IF($E9="","",VLOOKUP($E9,'[1]F16 elokeszito'!$A$7:$O$48,15))</f>
        <v>0</v>
      </c>
      <c r="D9" s="51">
        <f>IF($E9="","",VLOOKUP($E9,'[1]F16 elokeszito'!$A$7:$O$48,5))</f>
        <v>0</v>
      </c>
      <c r="E9" s="52">
        <v>28</v>
      </c>
      <c r="F9" s="73" t="str">
        <f>UPPER(IF($E9="","",VLOOKUP($E9,'[1]F16 elokeszito'!$A$7:$O$48,2)))</f>
        <v>X</v>
      </c>
      <c r="G9" s="73">
        <f>IF($E9="","",VLOOKUP($E9,'[1]F16 elokeszito'!$A$7:$O$48,3))</f>
        <v>0</v>
      </c>
      <c r="H9" s="73"/>
      <c r="I9" s="73">
        <f>IF($E9="","",VLOOKUP($E9,'[1]F16 elokeszito'!$A$7:$O$48,4))</f>
        <v>0</v>
      </c>
      <c r="J9" s="74"/>
      <c r="K9" s="55"/>
      <c r="L9" s="75"/>
      <c r="M9" s="360" t="s">
        <v>229</v>
      </c>
      <c r="N9" s="55"/>
      <c r="O9" s="56"/>
      <c r="P9" s="57"/>
      <c r="Q9" s="58"/>
      <c r="R9" s="59"/>
      <c r="S9" s="60"/>
      <c r="U9" s="72" t="str">
        <f>[1]Birók!P23</f>
        <v xml:space="preserve"> </v>
      </c>
      <c r="Y9" s="18"/>
      <c r="Z9" s="18"/>
      <c r="AA9" s="18" t="s">
        <v>27</v>
      </c>
      <c r="AB9" s="19">
        <v>60</v>
      </c>
      <c r="AC9" s="19">
        <v>40</v>
      </c>
      <c r="AD9" s="19">
        <v>25</v>
      </c>
      <c r="AE9" s="19">
        <v>10</v>
      </c>
      <c r="AF9" s="19">
        <v>5</v>
      </c>
      <c r="AG9" s="19">
        <v>2</v>
      </c>
      <c r="AH9" s="19">
        <v>1</v>
      </c>
      <c r="AI9"/>
      <c r="AJ9"/>
      <c r="AK9"/>
    </row>
    <row r="10" spans="1:37" s="61" customFormat="1" ht="9.6" customHeight="1" x14ac:dyDescent="0.25">
      <c r="A10" s="63"/>
      <c r="B10" s="64"/>
      <c r="C10" s="64"/>
      <c r="D10" s="65"/>
      <c r="E10" s="76"/>
      <c r="F10" s="67"/>
      <c r="G10" s="67"/>
      <c r="H10" s="68"/>
      <c r="I10" s="67"/>
      <c r="J10" s="77"/>
      <c r="K10" s="69" t="s">
        <v>24</v>
      </c>
      <c r="L10" s="78" t="s">
        <v>159</v>
      </c>
      <c r="M10" s="71" t="str">
        <f>UPPER(IF(OR(L10="a",L10="as"),K8,IF(OR(L10="b",L10="bs"),K12,)))</f>
        <v xml:space="preserve">CSÓLL </v>
      </c>
      <c r="N10" s="79"/>
      <c r="O10" s="80"/>
      <c r="P10" s="80"/>
      <c r="Q10" s="58"/>
      <c r="R10" s="59"/>
      <c r="S10" s="60"/>
      <c r="U10" s="72" t="str">
        <f>[1]Birók!P24</f>
        <v xml:space="preserve"> </v>
      </c>
      <c r="Y10" s="18"/>
      <c r="Z10" s="18"/>
      <c r="AA10" s="18" t="s">
        <v>28</v>
      </c>
      <c r="AB10" s="19">
        <v>40</v>
      </c>
      <c r="AC10" s="19">
        <v>25</v>
      </c>
      <c r="AD10" s="19">
        <v>15</v>
      </c>
      <c r="AE10" s="19">
        <v>7</v>
      </c>
      <c r="AF10" s="19">
        <v>4</v>
      </c>
      <c r="AG10" s="19">
        <v>1</v>
      </c>
      <c r="AH10" s="19">
        <v>0</v>
      </c>
      <c r="AI10"/>
      <c r="AJ10"/>
      <c r="AK10"/>
    </row>
    <row r="11" spans="1:37" s="61" customFormat="1" ht="9.6" customHeight="1" x14ac:dyDescent="0.25">
      <c r="A11" s="63">
        <v>3</v>
      </c>
      <c r="B11" s="50" t="str">
        <f>IF($E11="","",VLOOKUP($E11,'[1]F16 elokeszito'!$A$7:$O$48,14))</f>
        <v>DA</v>
      </c>
      <c r="C11" s="50">
        <f>IF($E11="","",VLOOKUP($E11,'[1]F16 elokeszito'!$A$7:$O$48,15))</f>
        <v>58</v>
      </c>
      <c r="D11" s="51" t="str">
        <f>IF($E11="","",VLOOKUP($E11,'[1]F16 elokeszito'!$A$7:$O$48,5))</f>
        <v>"0712190</v>
      </c>
      <c r="E11" s="52">
        <v>23</v>
      </c>
      <c r="F11" s="73" t="str">
        <f>UPPER(IF($E11="","",VLOOKUP($E11,'[1]F16 elokeszito'!$A$7:$O$48,2)))</f>
        <v xml:space="preserve">IPACS </v>
      </c>
      <c r="G11" s="73" t="str">
        <f>IF($E11="","",VLOOKUP($E11,'[1]F16 elokeszito'!$A$7:$O$48,3))</f>
        <v>Attila</v>
      </c>
      <c r="H11" s="73"/>
      <c r="I11" s="73" t="str">
        <f>IF($E11="","",VLOOKUP($E11,'[1]F16 elokeszito'!$A$7:$O$48,4))</f>
        <v>Ten.Műhely</v>
      </c>
      <c r="J11" s="54"/>
      <c r="K11" s="55"/>
      <c r="L11" s="81"/>
      <c r="M11" s="55" t="s">
        <v>165</v>
      </c>
      <c r="N11" s="82"/>
      <c r="O11" s="80"/>
      <c r="P11" s="80"/>
      <c r="Q11" s="58"/>
      <c r="R11" s="59"/>
      <c r="S11" s="60"/>
      <c r="U11" s="72" t="str">
        <f>[1]Birók!P25</f>
        <v xml:space="preserve"> </v>
      </c>
      <c r="Y11" s="18"/>
      <c r="Z11" s="18"/>
      <c r="AA11" s="18" t="s">
        <v>29</v>
      </c>
      <c r="AB11" s="19">
        <v>25</v>
      </c>
      <c r="AC11" s="19">
        <v>15</v>
      </c>
      <c r="AD11" s="19">
        <v>10</v>
      </c>
      <c r="AE11" s="19">
        <v>6</v>
      </c>
      <c r="AF11" s="19">
        <v>3</v>
      </c>
      <c r="AG11" s="19">
        <v>1</v>
      </c>
      <c r="AH11" s="19">
        <v>0</v>
      </c>
      <c r="AI11"/>
      <c r="AJ11"/>
      <c r="AK11"/>
    </row>
    <row r="12" spans="1:37" s="61" customFormat="1" ht="9.6" customHeight="1" x14ac:dyDescent="0.25">
      <c r="A12" s="63"/>
      <c r="B12" s="64"/>
      <c r="C12" s="64"/>
      <c r="D12" s="65"/>
      <c r="E12" s="76"/>
      <c r="F12" s="67"/>
      <c r="G12" s="67"/>
      <c r="H12" s="68"/>
      <c r="I12" s="83" t="s">
        <v>24</v>
      </c>
      <c r="J12" s="70" t="s">
        <v>159</v>
      </c>
      <c r="K12" s="71" t="str">
        <f>UPPER(IF(OR(J12="a",J12="as"),F11,IF(OR(J12="b",J12="bs"),F13,)))</f>
        <v xml:space="preserve">CSÓLL </v>
      </c>
      <c r="L12" s="84"/>
      <c r="M12" s="55"/>
      <c r="N12" s="82"/>
      <c r="O12" s="80"/>
      <c r="P12" s="80"/>
      <c r="Q12" s="58"/>
      <c r="R12" s="59"/>
      <c r="S12" s="60"/>
      <c r="U12" s="72" t="str">
        <f>[1]Birók!P26</f>
        <v xml:space="preserve"> </v>
      </c>
      <c r="Y12" s="18"/>
      <c r="Z12" s="18"/>
      <c r="AA12" s="18" t="s">
        <v>30</v>
      </c>
      <c r="AB12" s="19">
        <v>15</v>
      </c>
      <c r="AC12" s="19">
        <v>10</v>
      </c>
      <c r="AD12" s="19">
        <v>6</v>
      </c>
      <c r="AE12" s="19">
        <v>3</v>
      </c>
      <c r="AF12" s="19">
        <v>1</v>
      </c>
      <c r="AG12" s="19">
        <v>0</v>
      </c>
      <c r="AH12" s="19">
        <v>0</v>
      </c>
      <c r="AI12"/>
      <c r="AJ12"/>
      <c r="AK12"/>
    </row>
    <row r="13" spans="1:37" s="61" customFormat="1" ht="9.6" customHeight="1" x14ac:dyDescent="0.25">
      <c r="A13" s="63">
        <v>4</v>
      </c>
      <c r="B13" s="50" t="str">
        <f>IF($E13="","",VLOOKUP($E13,'[1]F16 elokeszito'!$A$7:$O$48,14))</f>
        <v>DA</v>
      </c>
      <c r="C13" s="50">
        <f>IF($E13="","",VLOOKUP($E13,'[1]F16 elokeszito'!$A$7:$O$48,15))</f>
        <v>19</v>
      </c>
      <c r="D13" s="51" t="str">
        <f>IF($E13="","",VLOOKUP($E13,'[1]F16 elokeszito'!$A$7:$O$48,5))</f>
        <v>"0606160</v>
      </c>
      <c r="E13" s="52">
        <v>10</v>
      </c>
      <c r="F13" s="73" t="str">
        <f>UPPER(IF($E13="","",VLOOKUP($E13,'[1]F16 elokeszito'!$A$7:$O$48,2)))</f>
        <v xml:space="preserve">CSÓLL </v>
      </c>
      <c r="G13" s="73" t="str">
        <f>IF($E13="","",VLOOKUP($E13,'[1]F16 elokeszito'!$A$7:$O$48,3))</f>
        <v>Péter</v>
      </c>
      <c r="H13" s="73"/>
      <c r="I13" s="73" t="str">
        <f>IF($E13="","",VLOOKUP($E13,'[1]F16 elokeszito'!$A$7:$O$48,4))</f>
        <v>PG Tenisz</v>
      </c>
      <c r="J13" s="85"/>
      <c r="K13" s="55" t="s">
        <v>136</v>
      </c>
      <c r="L13" s="55"/>
      <c r="M13" s="55"/>
      <c r="N13" s="82"/>
      <c r="O13" s="360" t="s">
        <v>230</v>
      </c>
      <c r="P13" s="80"/>
      <c r="Q13" s="58"/>
      <c r="R13" s="59"/>
      <c r="S13" s="60"/>
      <c r="U13" s="72" t="str">
        <f>[1]Birók!P27</f>
        <v xml:space="preserve"> </v>
      </c>
      <c r="Y13" s="18"/>
      <c r="Z13" s="18"/>
      <c r="AA13" s="18" t="s">
        <v>31</v>
      </c>
      <c r="AB13" s="19">
        <v>10</v>
      </c>
      <c r="AC13" s="19">
        <v>6</v>
      </c>
      <c r="AD13" s="19">
        <v>3</v>
      </c>
      <c r="AE13" s="19">
        <v>1</v>
      </c>
      <c r="AF13" s="19">
        <v>0</v>
      </c>
      <c r="AG13" s="19">
        <v>0</v>
      </c>
      <c r="AH13" s="19">
        <v>0</v>
      </c>
      <c r="AI13"/>
      <c r="AJ13"/>
      <c r="AK13"/>
    </row>
    <row r="14" spans="1:37" s="61" customFormat="1" ht="9.6" customHeight="1" x14ac:dyDescent="0.25">
      <c r="A14" s="63"/>
      <c r="B14" s="64"/>
      <c r="C14" s="64"/>
      <c r="D14" s="65"/>
      <c r="E14" s="76"/>
      <c r="F14" s="67"/>
      <c r="G14" s="67"/>
      <c r="H14" s="68"/>
      <c r="I14" s="67"/>
      <c r="J14" s="77"/>
      <c r="K14" s="55"/>
      <c r="L14" s="55"/>
      <c r="M14" s="69" t="s">
        <v>24</v>
      </c>
      <c r="N14" s="78" t="s">
        <v>159</v>
      </c>
      <c r="O14" s="71" t="str">
        <f>UPPER(IF(OR(N14="a",N14="as"),M10,IF(OR(N14="b",N14="bs"),M18,)))</f>
        <v xml:space="preserve">MIHÁLY </v>
      </c>
      <c r="P14" s="79"/>
      <c r="Q14" s="58"/>
      <c r="R14" s="59"/>
      <c r="S14" s="60"/>
      <c r="U14" s="72" t="str">
        <f>[1]Birók!P28</f>
        <v xml:space="preserve"> </v>
      </c>
      <c r="Y14" s="18"/>
      <c r="Z14" s="18"/>
      <c r="AA14" s="18" t="s">
        <v>32</v>
      </c>
      <c r="AB14" s="19">
        <v>3</v>
      </c>
      <c r="AC14" s="19">
        <v>2</v>
      </c>
      <c r="AD14" s="19">
        <v>1</v>
      </c>
      <c r="AE14" s="19">
        <v>0</v>
      </c>
      <c r="AF14" s="19">
        <v>0</v>
      </c>
      <c r="AG14" s="19">
        <v>0</v>
      </c>
      <c r="AH14" s="19">
        <v>0</v>
      </c>
      <c r="AI14"/>
      <c r="AJ14"/>
      <c r="AK14"/>
    </row>
    <row r="15" spans="1:37" s="61" customFormat="1" ht="9.6" customHeight="1" x14ac:dyDescent="0.25">
      <c r="A15" s="63">
        <v>5</v>
      </c>
      <c r="B15" s="50" t="str">
        <f>IF($E15="","",VLOOKUP($E15,'[1]F16 elokeszito'!$A$7:$O$48,14))</f>
        <v>DA</v>
      </c>
      <c r="C15" s="50">
        <f>IF($E15="","",VLOOKUP($E15,'[1]F16 elokeszito'!$A$7:$O$48,15))</f>
        <v>25</v>
      </c>
      <c r="D15" s="51" t="str">
        <f>IF($E15="","",VLOOKUP($E15,'[1]F16 elokeszito'!$A$7:$O$48,5))</f>
        <v>"060222</v>
      </c>
      <c r="E15" s="52">
        <v>12</v>
      </c>
      <c r="F15" s="73" t="str">
        <f>UPPER(IF($E15="","",VLOOKUP($E15,'[1]F16 elokeszito'!$A$7:$O$48,2)))</f>
        <v xml:space="preserve">MIHÁLY </v>
      </c>
      <c r="G15" s="73" t="str">
        <f>IF($E15="","",VLOOKUP($E15,'[1]F16 elokeszito'!$A$7:$O$48,3))</f>
        <v>Márk Sámuel</v>
      </c>
      <c r="H15" s="73"/>
      <c r="I15" s="73" t="str">
        <f>IF($E15="","",VLOOKUP($E15,'[1]F16 elokeszito'!$A$7:$O$48,4))</f>
        <v>MTK</v>
      </c>
      <c r="J15" s="86"/>
      <c r="K15" s="55"/>
      <c r="L15" s="55"/>
      <c r="M15" s="55"/>
      <c r="N15" s="82"/>
      <c r="O15" s="55" t="s">
        <v>205</v>
      </c>
      <c r="P15" s="87"/>
      <c r="Q15" s="56"/>
      <c r="R15" s="57"/>
      <c r="S15" s="60"/>
      <c r="U15" s="72" t="str">
        <f>[1]Birók!P29</f>
        <v xml:space="preserve"> </v>
      </c>
      <c r="Y15" s="18"/>
      <c r="Z15" s="18"/>
      <c r="AA15" s="18"/>
      <c r="AB15" s="18"/>
      <c r="AC15" s="18"/>
      <c r="AD15" s="18"/>
      <c r="AE15" s="18"/>
      <c r="AF15" s="18"/>
      <c r="AG15" s="18"/>
      <c r="AH15" s="18"/>
      <c r="AI15"/>
      <c r="AJ15"/>
      <c r="AK15"/>
    </row>
    <row r="16" spans="1:37" s="61" customFormat="1" ht="9.6" customHeight="1" thickBot="1" x14ac:dyDescent="0.3">
      <c r="A16" s="63"/>
      <c r="B16" s="64"/>
      <c r="C16" s="64"/>
      <c r="D16" s="65"/>
      <c r="E16" s="76"/>
      <c r="F16" s="67"/>
      <c r="G16" s="67"/>
      <c r="H16" s="68"/>
      <c r="I16" s="83" t="s">
        <v>24</v>
      </c>
      <c r="J16" s="70" t="s">
        <v>66</v>
      </c>
      <c r="K16" s="71" t="str">
        <f>UPPER(IF(OR(J16="a",J16="as"),F15,IF(OR(J16="b",J16="bs"),F17,)))</f>
        <v xml:space="preserve">MIHÁLY </v>
      </c>
      <c r="L16" s="71"/>
      <c r="M16" s="55"/>
      <c r="N16" s="82"/>
      <c r="O16" s="56"/>
      <c r="P16" s="87"/>
      <c r="Q16" s="56"/>
      <c r="R16" s="57"/>
      <c r="S16" s="60"/>
      <c r="U16" s="88" t="str">
        <f>[1]Birók!P30</f>
        <v>Egyik sem</v>
      </c>
      <c r="Y16" s="18"/>
      <c r="Z16" s="18"/>
      <c r="AA16" s="18" t="s">
        <v>3</v>
      </c>
      <c r="AB16" s="19">
        <v>150</v>
      </c>
      <c r="AC16" s="19">
        <v>120</v>
      </c>
      <c r="AD16" s="19">
        <v>90</v>
      </c>
      <c r="AE16" s="19">
        <v>60</v>
      </c>
      <c r="AF16" s="19">
        <v>40</v>
      </c>
      <c r="AG16" s="19">
        <v>25</v>
      </c>
      <c r="AH16" s="19">
        <v>15</v>
      </c>
      <c r="AI16"/>
      <c r="AJ16"/>
      <c r="AK16"/>
    </row>
    <row r="17" spans="1:37" s="61" customFormat="1" ht="9.6" customHeight="1" x14ac:dyDescent="0.25">
      <c r="A17" s="63">
        <v>6</v>
      </c>
      <c r="B17" s="50" t="s">
        <v>33</v>
      </c>
      <c r="C17" s="50">
        <v>39</v>
      </c>
      <c r="D17" s="51" t="s">
        <v>34</v>
      </c>
      <c r="E17" s="52"/>
      <c r="F17" s="73" t="s">
        <v>35</v>
      </c>
      <c r="G17" s="73" t="s">
        <v>36</v>
      </c>
      <c r="H17" s="73"/>
      <c r="I17" s="73" t="s">
        <v>37</v>
      </c>
      <c r="J17" s="74"/>
      <c r="K17" s="55" t="s">
        <v>160</v>
      </c>
      <c r="L17" s="75"/>
      <c r="M17" s="360" t="s">
        <v>232</v>
      </c>
      <c r="N17" s="82"/>
      <c r="O17" s="56"/>
      <c r="P17" s="87"/>
      <c r="Q17" s="56"/>
      <c r="R17" s="57"/>
      <c r="S17" s="60"/>
      <c r="Y17" s="18"/>
      <c r="Z17" s="18"/>
      <c r="AA17" s="18" t="s">
        <v>9</v>
      </c>
      <c r="AB17" s="19">
        <v>120</v>
      </c>
      <c r="AC17" s="19">
        <v>90</v>
      </c>
      <c r="AD17" s="19">
        <v>60</v>
      </c>
      <c r="AE17" s="19">
        <v>40</v>
      </c>
      <c r="AF17" s="19">
        <v>25</v>
      </c>
      <c r="AG17" s="19">
        <v>15</v>
      </c>
      <c r="AH17" s="19">
        <v>8</v>
      </c>
      <c r="AI17"/>
      <c r="AJ17"/>
      <c r="AK17"/>
    </row>
    <row r="18" spans="1:37" s="61" customFormat="1" ht="9.6" customHeight="1" x14ac:dyDescent="0.25">
      <c r="A18" s="63"/>
      <c r="B18" s="64"/>
      <c r="C18" s="64"/>
      <c r="D18" s="65"/>
      <c r="E18" s="76"/>
      <c r="F18" s="67"/>
      <c r="G18" s="67"/>
      <c r="H18" s="68"/>
      <c r="I18" s="67"/>
      <c r="J18" s="77"/>
      <c r="K18" s="69" t="s">
        <v>24</v>
      </c>
      <c r="L18" s="78" t="s">
        <v>66</v>
      </c>
      <c r="M18" s="71" t="str">
        <f>UPPER(IF(OR(L18="a",L18="as"),K16,IF(OR(L18="b",L18="bs"),K20,)))</f>
        <v xml:space="preserve">MIHÁLY </v>
      </c>
      <c r="N18" s="89"/>
      <c r="O18" s="56"/>
      <c r="P18" s="87"/>
      <c r="Q18" s="56"/>
      <c r="R18" s="57"/>
      <c r="S18" s="60"/>
      <c r="Y18" s="18"/>
      <c r="Z18" s="18"/>
      <c r="AA18" s="18" t="s">
        <v>21</v>
      </c>
      <c r="AB18" s="19">
        <v>90</v>
      </c>
      <c r="AC18" s="19">
        <v>60</v>
      </c>
      <c r="AD18" s="19">
        <v>40</v>
      </c>
      <c r="AE18" s="19">
        <v>25</v>
      </c>
      <c r="AF18" s="19">
        <v>15</v>
      </c>
      <c r="AG18" s="19">
        <v>8</v>
      </c>
      <c r="AH18" s="19">
        <v>4</v>
      </c>
      <c r="AI18"/>
      <c r="AJ18"/>
      <c r="AK18"/>
    </row>
    <row r="19" spans="1:37" s="61" customFormat="1" ht="9.6" customHeight="1" x14ac:dyDescent="0.25">
      <c r="A19" s="63">
        <v>7</v>
      </c>
      <c r="B19" s="50" t="str">
        <f>IF($E19="","",VLOOKUP($E19,'[1]F16 elokeszito'!$A$7:$O$48,14))</f>
        <v>DA</v>
      </c>
      <c r="C19" s="50">
        <f>IF($E19="","",VLOOKUP($E19,'[1]F16 elokeszito'!$A$7:$O$48,15))</f>
        <v>33</v>
      </c>
      <c r="D19" s="51" t="str">
        <f>IF($E19="","",VLOOKUP($E19,'[1]F16 elokeszito'!$A$7:$O$48,5))</f>
        <v>"0601260</v>
      </c>
      <c r="E19" s="52">
        <v>16</v>
      </c>
      <c r="F19" s="73" t="str">
        <f>UPPER(IF($E19="","",VLOOKUP($E19,'[1]F16 elokeszito'!$A$7:$O$48,2)))</f>
        <v xml:space="preserve">KURUCSAI </v>
      </c>
      <c r="G19" s="73" t="str">
        <f>IF($E19="","",VLOOKUP($E19,'[1]F16 elokeszito'!$A$7:$O$48,3))</f>
        <v>Dominik</v>
      </c>
      <c r="H19" s="73"/>
      <c r="I19" s="73" t="str">
        <f>IF($E19="","",VLOOKUP($E19,'[1]F16 elokeszito'!$A$7:$O$48,4))</f>
        <v>Kiskút TK</v>
      </c>
      <c r="J19" s="54"/>
      <c r="K19" s="55"/>
      <c r="L19" s="81"/>
      <c r="M19" s="55" t="s">
        <v>163</v>
      </c>
      <c r="N19" s="80"/>
      <c r="O19" s="56"/>
      <c r="P19" s="87"/>
      <c r="Q19" s="56"/>
      <c r="R19" s="57"/>
      <c r="S19" s="60"/>
      <c r="Y19" s="18"/>
      <c r="Z19" s="18"/>
      <c r="AA19" s="18" t="s">
        <v>22</v>
      </c>
      <c r="AB19" s="19">
        <v>60</v>
      </c>
      <c r="AC19" s="19">
        <v>40</v>
      </c>
      <c r="AD19" s="19">
        <v>25</v>
      </c>
      <c r="AE19" s="19">
        <v>15</v>
      </c>
      <c r="AF19" s="19">
        <v>8</v>
      </c>
      <c r="AG19" s="19">
        <v>4</v>
      </c>
      <c r="AH19" s="19">
        <v>2</v>
      </c>
      <c r="AI19"/>
      <c r="AJ19"/>
      <c r="AK19"/>
    </row>
    <row r="20" spans="1:37" s="61" customFormat="1" ht="9.6" customHeight="1" x14ac:dyDescent="0.25">
      <c r="A20" s="63"/>
      <c r="B20" s="64"/>
      <c r="C20" s="64"/>
      <c r="D20" s="65"/>
      <c r="E20" s="66"/>
      <c r="F20" s="67"/>
      <c r="G20" s="67"/>
      <c r="H20" s="68"/>
      <c r="I20" s="69" t="s">
        <v>24</v>
      </c>
      <c r="J20" s="70" t="s">
        <v>47</v>
      </c>
      <c r="K20" s="71" t="str">
        <f>UPPER(IF(OR(J20="a",J20="as"),F19,IF(OR(J20="b",J20="bs"),F21,)))</f>
        <v xml:space="preserve">GYÜRE </v>
      </c>
      <c r="L20" s="84"/>
      <c r="M20" s="55"/>
      <c r="N20" s="80"/>
      <c r="O20" s="56"/>
      <c r="P20" s="87"/>
      <c r="Q20" s="56"/>
      <c r="R20" s="57"/>
      <c r="S20" s="60"/>
      <c r="Y20" s="18"/>
      <c r="Z20" s="18"/>
      <c r="AA20" s="18" t="s">
        <v>23</v>
      </c>
      <c r="AB20" s="19">
        <v>40</v>
      </c>
      <c r="AC20" s="19">
        <v>25</v>
      </c>
      <c r="AD20" s="19">
        <v>15</v>
      </c>
      <c r="AE20" s="19">
        <v>8</v>
      </c>
      <c r="AF20" s="19">
        <v>4</v>
      </c>
      <c r="AG20" s="19">
        <v>2</v>
      </c>
      <c r="AH20" s="19">
        <v>1</v>
      </c>
      <c r="AI20"/>
      <c r="AJ20"/>
      <c r="AK20"/>
    </row>
    <row r="21" spans="1:37" s="61" customFormat="1" ht="9.6" customHeight="1" x14ac:dyDescent="0.25">
      <c r="A21" s="49">
        <v>8</v>
      </c>
      <c r="B21" s="50" t="str">
        <f>IF($E21="","",VLOOKUP($E21,'[1]F16 elokeszito'!$A$7:$O$48,14))</f>
        <v>DA</v>
      </c>
      <c r="C21" s="50">
        <f>IF($E21="","",VLOOKUP($E21,'[1]F16 elokeszito'!$A$7:$O$48,15))</f>
        <v>15</v>
      </c>
      <c r="D21" s="51" t="str">
        <f>IF($E21="","",VLOOKUP($E21,'[1]F16 elokeszito'!$A$7:$O$48,5))</f>
        <v>"061015</v>
      </c>
      <c r="E21" s="52">
        <v>7</v>
      </c>
      <c r="F21" s="53" t="str">
        <f>UPPER(IF($E21="","",VLOOKUP($E21,'[1]F16 elokeszito'!$A$7:$O$48,2)))</f>
        <v xml:space="preserve">GYÜRE </v>
      </c>
      <c r="G21" s="53" t="str">
        <f>IF($E21="","",VLOOKUP($E21,'[1]F16 elokeszito'!$A$7:$O$48,3))</f>
        <v>Dávid</v>
      </c>
      <c r="H21" s="53"/>
      <c r="I21" s="53" t="str">
        <f>IF($E21="","",VLOOKUP($E21,'[1]F16 elokeszito'!$A$7:$O$48,4))</f>
        <v>Pasarét TK</v>
      </c>
      <c r="J21" s="85"/>
      <c r="K21" s="55" t="s">
        <v>137</v>
      </c>
      <c r="L21" s="55"/>
      <c r="M21" s="55"/>
      <c r="N21" s="80"/>
      <c r="O21" s="56"/>
      <c r="P21" s="87"/>
      <c r="Q21" s="361" t="s">
        <v>231</v>
      </c>
      <c r="R21" s="57"/>
      <c r="S21" s="60"/>
      <c r="Y21" s="18"/>
      <c r="Z21" s="18"/>
      <c r="AA21" s="18" t="s">
        <v>26</v>
      </c>
      <c r="AB21" s="19">
        <v>25</v>
      </c>
      <c r="AC21" s="19">
        <v>15</v>
      </c>
      <c r="AD21" s="19">
        <v>10</v>
      </c>
      <c r="AE21" s="19">
        <v>6</v>
      </c>
      <c r="AF21" s="19">
        <v>3</v>
      </c>
      <c r="AG21" s="19">
        <v>1</v>
      </c>
      <c r="AH21" s="19">
        <v>0</v>
      </c>
      <c r="AI21"/>
      <c r="AJ21"/>
      <c r="AK21"/>
    </row>
    <row r="22" spans="1:37" s="61" customFormat="1" ht="9.6" customHeight="1" x14ac:dyDescent="0.25">
      <c r="A22" s="63"/>
      <c r="B22" s="64"/>
      <c r="C22" s="64"/>
      <c r="D22" s="65"/>
      <c r="E22" s="66"/>
      <c r="F22" s="90"/>
      <c r="G22" s="90"/>
      <c r="H22" s="91"/>
      <c r="I22" s="90"/>
      <c r="J22" s="77"/>
      <c r="K22" s="55"/>
      <c r="L22" s="55"/>
      <c r="M22" s="55"/>
      <c r="N22" s="80"/>
      <c r="O22" s="69" t="s">
        <v>24</v>
      </c>
      <c r="P22" s="78" t="s">
        <v>47</v>
      </c>
      <c r="Q22" s="71" t="str">
        <f>UPPER(IF(OR(P22="a",P22="as"),O14,IF(OR(P22="b",P22="bs"),O30,)))</f>
        <v xml:space="preserve">JILLY </v>
      </c>
      <c r="R22" s="92"/>
      <c r="S22" s="60"/>
      <c r="Y22" s="18"/>
      <c r="Z22" s="18"/>
      <c r="AA22" s="18" t="s">
        <v>27</v>
      </c>
      <c r="AB22" s="19">
        <v>15</v>
      </c>
      <c r="AC22" s="19">
        <v>10</v>
      </c>
      <c r="AD22" s="19">
        <v>6</v>
      </c>
      <c r="AE22" s="19">
        <v>3</v>
      </c>
      <c r="AF22" s="19">
        <v>1</v>
      </c>
      <c r="AG22" s="19">
        <v>0</v>
      </c>
      <c r="AH22" s="19">
        <v>0</v>
      </c>
      <c r="AI22"/>
      <c r="AJ22"/>
      <c r="AK22"/>
    </row>
    <row r="23" spans="1:37" s="61" customFormat="1" ht="9.6" customHeight="1" x14ac:dyDescent="0.25">
      <c r="A23" s="49">
        <v>9</v>
      </c>
      <c r="B23" s="50" t="str">
        <f>IF($E23="","",VLOOKUP($E23,'[1]F16 elokeszito'!$A$7:$O$48,14))</f>
        <v>DA</v>
      </c>
      <c r="C23" s="50">
        <f>IF($E23="","",VLOOKUP($E23,'[1]F16 elokeszito'!$A$7:$O$48,15))</f>
        <v>9</v>
      </c>
      <c r="D23" s="51" t="str">
        <f>IF($E23="","",VLOOKUP($E23,'[1]F16 elokeszito'!$A$7:$O$48,5))</f>
        <v>"0612120</v>
      </c>
      <c r="E23" s="52">
        <v>3</v>
      </c>
      <c r="F23" s="53" t="str">
        <f>UPPER(IF($E23="","",VLOOKUP($E23,'[1]F16 elokeszito'!$A$7:$O$48,2)))</f>
        <v xml:space="preserve">JILLY </v>
      </c>
      <c r="G23" s="53" t="str">
        <f>IF($E23="","",VLOOKUP($E23,'[1]F16 elokeszito'!$A$7:$O$48,3))</f>
        <v>Ádám</v>
      </c>
      <c r="H23" s="53"/>
      <c r="I23" s="53" t="str">
        <f>IF($E23="","",VLOOKUP($E23,'[1]F16 elokeszito'!$A$7:$O$48,4))</f>
        <v>Alfa TI</v>
      </c>
      <c r="J23" s="54"/>
      <c r="K23" s="55"/>
      <c r="L23" s="55"/>
      <c r="M23" s="55"/>
      <c r="N23" s="80"/>
      <c r="O23" s="56"/>
      <c r="P23" s="87"/>
      <c r="Q23" s="55" t="s">
        <v>137</v>
      </c>
      <c r="R23" s="87"/>
      <c r="S23" s="60"/>
      <c r="Y23" s="18"/>
      <c r="Z23" s="18"/>
      <c r="AA23" s="18" t="s">
        <v>28</v>
      </c>
      <c r="AB23" s="19">
        <v>10</v>
      </c>
      <c r="AC23" s="19">
        <v>6</v>
      </c>
      <c r="AD23" s="19">
        <v>3</v>
      </c>
      <c r="AE23" s="19">
        <v>1</v>
      </c>
      <c r="AF23" s="19">
        <v>0</v>
      </c>
      <c r="AG23" s="19">
        <v>0</v>
      </c>
      <c r="AH23" s="19">
        <v>0</v>
      </c>
      <c r="AI23"/>
      <c r="AJ23"/>
      <c r="AK23"/>
    </row>
    <row r="24" spans="1:37" s="61" customFormat="1" ht="9.6" customHeight="1" x14ac:dyDescent="0.25">
      <c r="A24" s="63"/>
      <c r="B24" s="64"/>
      <c r="C24" s="64"/>
      <c r="D24" s="65"/>
      <c r="E24" s="66"/>
      <c r="F24" s="67"/>
      <c r="G24" s="67"/>
      <c r="H24" s="68"/>
      <c r="I24" s="69" t="s">
        <v>24</v>
      </c>
      <c r="J24" s="70" t="s">
        <v>25</v>
      </c>
      <c r="K24" s="71" t="str">
        <f>UPPER(IF(OR(J24="a",J24="as"),F23,IF(OR(J24="b",J24="bs"),F25,)))</f>
        <v xml:space="preserve">JILLY </v>
      </c>
      <c r="L24" s="71"/>
      <c r="M24" s="55"/>
      <c r="N24" s="80"/>
      <c r="O24" s="56"/>
      <c r="P24" s="87"/>
      <c r="Q24" s="56"/>
      <c r="R24" s="87"/>
      <c r="S24" s="60"/>
      <c r="Y24" s="18"/>
      <c r="Z24" s="18"/>
      <c r="AA24" s="18" t="s">
        <v>29</v>
      </c>
      <c r="AB24" s="19">
        <v>6</v>
      </c>
      <c r="AC24" s="19">
        <v>3</v>
      </c>
      <c r="AD24" s="19">
        <v>1</v>
      </c>
      <c r="AE24" s="19">
        <v>0</v>
      </c>
      <c r="AF24" s="19">
        <v>0</v>
      </c>
      <c r="AG24" s="19">
        <v>0</v>
      </c>
      <c r="AH24" s="19">
        <v>0</v>
      </c>
      <c r="AI24"/>
      <c r="AJ24"/>
      <c r="AK24"/>
    </row>
    <row r="25" spans="1:37" s="61" customFormat="1" ht="9.6" customHeight="1" x14ac:dyDescent="0.25">
      <c r="A25" s="63">
        <v>10</v>
      </c>
      <c r="B25" s="50">
        <f>IF($E25="","",VLOOKUP($E25,'[1]F16 elokeszito'!$A$7:$O$48,14))</f>
        <v>0</v>
      </c>
      <c r="C25" s="50">
        <f>IF($E25="","",VLOOKUP($E25,'[1]F16 elokeszito'!$A$7:$O$48,15))</f>
        <v>0</v>
      </c>
      <c r="D25" s="51">
        <f>IF($E25="","",VLOOKUP($E25,'[1]F16 elokeszito'!$A$7:$O$48,5))</f>
        <v>0</v>
      </c>
      <c r="E25" s="52">
        <v>28</v>
      </c>
      <c r="F25" s="73" t="str">
        <f>UPPER(IF($E25="","",VLOOKUP($E25,'[1]F16 elokeszito'!$A$7:$O$48,2)))</f>
        <v>X</v>
      </c>
      <c r="G25" s="73">
        <f>IF($E25="","",VLOOKUP($E25,'[1]F16 elokeszito'!$A$7:$O$48,3))</f>
        <v>0</v>
      </c>
      <c r="H25" s="73"/>
      <c r="I25" s="73">
        <f>IF($E25="","",VLOOKUP($E25,'[1]F16 elokeszito'!$A$7:$O$48,4))</f>
        <v>0</v>
      </c>
      <c r="J25" s="74"/>
      <c r="K25" s="55"/>
      <c r="L25" s="75"/>
      <c r="M25" s="360" t="s">
        <v>230</v>
      </c>
      <c r="N25" s="80"/>
      <c r="O25" s="56"/>
      <c r="P25" s="87"/>
      <c r="Q25" s="56"/>
      <c r="R25" s="87"/>
      <c r="S25" s="60"/>
      <c r="Y25" s="18"/>
      <c r="Z25" s="18"/>
      <c r="AA25" s="18" t="s">
        <v>30</v>
      </c>
      <c r="AB25" s="19">
        <v>3</v>
      </c>
      <c r="AC25" s="19">
        <v>2</v>
      </c>
      <c r="AD25" s="19">
        <v>1</v>
      </c>
      <c r="AE25" s="19">
        <v>0</v>
      </c>
      <c r="AF25" s="19">
        <v>0</v>
      </c>
      <c r="AG25" s="19">
        <v>0</v>
      </c>
      <c r="AH25" s="19">
        <v>0</v>
      </c>
      <c r="AI25"/>
      <c r="AJ25"/>
      <c r="AK25"/>
    </row>
    <row r="26" spans="1:37" s="61" customFormat="1" ht="9.6" customHeight="1" x14ac:dyDescent="0.25">
      <c r="A26" s="63"/>
      <c r="B26" s="64"/>
      <c r="C26" s="64"/>
      <c r="D26" s="65"/>
      <c r="E26" s="76"/>
      <c r="F26" s="67"/>
      <c r="G26" s="67"/>
      <c r="H26" s="68"/>
      <c r="I26" s="67"/>
      <c r="J26" s="77"/>
      <c r="K26" s="69" t="s">
        <v>24</v>
      </c>
      <c r="L26" s="78" t="s">
        <v>25</v>
      </c>
      <c r="M26" s="71" t="str">
        <f>UPPER(IF(OR(L26="a",L26="as"),K24,IF(OR(L26="b",L26="bs"),K28,)))</f>
        <v xml:space="preserve">JILLY </v>
      </c>
      <c r="N26" s="79"/>
      <c r="O26" s="56"/>
      <c r="P26" s="87"/>
      <c r="Q26" s="56"/>
      <c r="R26" s="87"/>
      <c r="S26" s="60"/>
      <c r="Y26"/>
      <c r="Z26"/>
      <c r="AA26"/>
      <c r="AB26"/>
      <c r="AC26"/>
      <c r="AD26"/>
      <c r="AE26"/>
      <c r="AF26"/>
      <c r="AG26"/>
      <c r="AH26"/>
      <c r="AI26"/>
      <c r="AJ26"/>
      <c r="AK26"/>
    </row>
    <row r="27" spans="1:37" s="61" customFormat="1" ht="9.6" customHeight="1" x14ac:dyDescent="0.25">
      <c r="A27" s="63">
        <v>11</v>
      </c>
      <c r="B27" s="50" t="s">
        <v>33</v>
      </c>
      <c r="C27" s="50">
        <v>36</v>
      </c>
      <c r="D27" s="51" t="s">
        <v>38</v>
      </c>
      <c r="E27" s="52"/>
      <c r="F27" s="73" t="s">
        <v>39</v>
      </c>
      <c r="G27" s="73" t="s">
        <v>40</v>
      </c>
      <c r="H27" s="73"/>
      <c r="I27" s="73" t="s">
        <v>41</v>
      </c>
      <c r="J27" s="54"/>
      <c r="K27" s="55"/>
      <c r="L27" s="81"/>
      <c r="M27" s="55" t="s">
        <v>162</v>
      </c>
      <c r="N27" s="82"/>
      <c r="O27" s="56"/>
      <c r="P27" s="87"/>
      <c r="Q27" s="56"/>
      <c r="R27" s="87"/>
      <c r="S27" s="60"/>
      <c r="Y27"/>
      <c r="Z27"/>
      <c r="AA27"/>
      <c r="AB27"/>
      <c r="AC27"/>
      <c r="AD27"/>
      <c r="AE27"/>
      <c r="AF27"/>
      <c r="AG27"/>
      <c r="AH27"/>
      <c r="AI27"/>
      <c r="AJ27"/>
      <c r="AK27"/>
    </row>
    <row r="28" spans="1:37" s="61" customFormat="1" ht="9.6" customHeight="1" x14ac:dyDescent="0.25">
      <c r="A28" s="93"/>
      <c r="B28" s="64"/>
      <c r="C28" s="64"/>
      <c r="D28" s="65"/>
      <c r="E28" s="76"/>
      <c r="F28" s="67"/>
      <c r="G28" s="67"/>
      <c r="H28" s="68"/>
      <c r="I28" s="83" t="s">
        <v>24</v>
      </c>
      <c r="J28" s="70" t="s">
        <v>159</v>
      </c>
      <c r="K28" s="71" t="str">
        <f>UPPER(IF(OR(J28="a",J28="as"),F27,IF(OR(J28="b",J28="bs"),F29,)))</f>
        <v xml:space="preserve">KRISTYÁN </v>
      </c>
      <c r="L28" s="84"/>
      <c r="M28" s="55"/>
      <c r="N28" s="82"/>
      <c r="O28" s="56"/>
      <c r="P28" s="87"/>
      <c r="Q28" s="56"/>
      <c r="R28" s="87"/>
      <c r="S28" s="60"/>
    </row>
    <row r="29" spans="1:37" s="61" customFormat="1" ht="9.6" customHeight="1" x14ac:dyDescent="0.25">
      <c r="A29" s="63">
        <v>12</v>
      </c>
      <c r="B29" s="50" t="str">
        <f>IF($E29="","",VLOOKUP($E29,'[1]F16 elokeszito'!$A$7:$O$48,14))</f>
        <v>DA</v>
      </c>
      <c r="C29" s="50">
        <f>IF($E29="","",VLOOKUP($E29,'[1]F16 elokeszito'!$A$7:$O$48,15))</f>
        <v>17</v>
      </c>
      <c r="D29" s="51" t="str">
        <f>IF($E29="","",VLOOKUP($E29,'[1]F16 elokeszito'!$A$7:$O$48,5))</f>
        <v>"0712230</v>
      </c>
      <c r="E29" s="52">
        <v>9</v>
      </c>
      <c r="F29" s="73" t="str">
        <f>UPPER(IF($E29="","",VLOOKUP($E29,'[1]F16 elokeszito'!$A$7:$O$48,2)))</f>
        <v xml:space="preserve">KRISTYÁN </v>
      </c>
      <c r="G29" s="73" t="str">
        <f>IF($E29="","",VLOOKUP($E29,'[1]F16 elokeszito'!$A$7:$O$48,3))</f>
        <v>István</v>
      </c>
      <c r="H29" s="73"/>
      <c r="I29" s="73" t="str">
        <f>IF($E29="","",VLOOKUP($E29,'[1]F16 elokeszito'!$A$7:$O$48,4))</f>
        <v>Ten. Műhely</v>
      </c>
      <c r="J29" s="85"/>
      <c r="K29" s="55" t="s">
        <v>161</v>
      </c>
      <c r="L29" s="55"/>
      <c r="M29" s="55"/>
      <c r="N29" s="82"/>
      <c r="O29" s="361" t="s">
        <v>232</v>
      </c>
      <c r="P29" s="87"/>
      <c r="Q29" s="56"/>
      <c r="R29" s="87"/>
      <c r="S29" s="60"/>
    </row>
    <row r="30" spans="1:37" s="61" customFormat="1" ht="9.6" customHeight="1" x14ac:dyDescent="0.25">
      <c r="A30" s="63"/>
      <c r="B30" s="64"/>
      <c r="C30" s="64"/>
      <c r="D30" s="65"/>
      <c r="E30" s="76"/>
      <c r="F30" s="67"/>
      <c r="G30" s="67"/>
      <c r="H30" s="68"/>
      <c r="I30" s="67"/>
      <c r="J30" s="77"/>
      <c r="K30" s="55"/>
      <c r="L30" s="55"/>
      <c r="M30" s="69" t="s">
        <v>24</v>
      </c>
      <c r="N30" s="78" t="s">
        <v>25</v>
      </c>
      <c r="O30" s="71" t="str">
        <f>UPPER(IF(OR(N30="a",N30="as"),M26,IF(OR(N30="b",N30="bs"),M34,)))</f>
        <v xml:space="preserve">JILLY </v>
      </c>
      <c r="P30" s="94"/>
      <c r="Q30" s="56"/>
      <c r="R30" s="87"/>
      <c r="S30" s="60"/>
    </row>
    <row r="31" spans="1:37" s="61" customFormat="1" ht="9.6" customHeight="1" x14ac:dyDescent="0.25">
      <c r="A31" s="63">
        <v>13</v>
      </c>
      <c r="B31" s="50" t="str">
        <f>IF($E31="","",VLOOKUP($E31,'[1]F16 elokeszito'!$A$7:$O$48,14))</f>
        <v>DA</v>
      </c>
      <c r="C31" s="50">
        <f>IF($E31="","",VLOOKUP($E31,'[1]F16 elokeszito'!$A$7:$O$48,15))</f>
        <v>49</v>
      </c>
      <c r="D31" s="51" t="str">
        <f>IF($E31="","",VLOOKUP($E31,'[1]F16 elokeszito'!$A$7:$O$48,5))</f>
        <v>"0602190</v>
      </c>
      <c r="E31" s="52">
        <v>21</v>
      </c>
      <c r="F31" s="73" t="str">
        <f>UPPER(IF($E31="","",VLOOKUP($E31,'[1]F16 elokeszito'!$A$7:$O$48,2)))</f>
        <v xml:space="preserve">KECSKÉS </v>
      </c>
      <c r="G31" s="73" t="str">
        <f>IF($E31="","",VLOOKUP($E31,'[1]F16 elokeszito'!$A$7:$O$48,3))</f>
        <v>Oliver</v>
      </c>
      <c r="H31" s="73"/>
      <c r="I31" s="73" t="str">
        <f>IF($E31="","",VLOOKUP($E31,'[1]F16 elokeszito'!$A$7:$O$48,4))</f>
        <v>külf.</v>
      </c>
      <c r="J31" s="86"/>
      <c r="K31" s="55"/>
      <c r="L31" s="55"/>
      <c r="M31" s="55"/>
      <c r="N31" s="82"/>
      <c r="O31" s="55" t="s">
        <v>204</v>
      </c>
      <c r="P31" s="57"/>
      <c r="Q31" s="56"/>
      <c r="R31" s="87"/>
      <c r="S31" s="60"/>
    </row>
    <row r="32" spans="1:37" s="61" customFormat="1" ht="9.6" customHeight="1" x14ac:dyDescent="0.25">
      <c r="A32" s="63"/>
      <c r="B32" s="64"/>
      <c r="C32" s="64"/>
      <c r="D32" s="65"/>
      <c r="E32" s="76"/>
      <c r="F32" s="67"/>
      <c r="G32" s="67"/>
      <c r="H32" s="68"/>
      <c r="I32" s="83" t="s">
        <v>24</v>
      </c>
      <c r="J32" s="70" t="s">
        <v>66</v>
      </c>
      <c r="K32" s="71" t="str">
        <f>UPPER(IF(OR(J32="a",J32="as"),F31,IF(OR(J32="b",J32="bs"),F33,)))</f>
        <v xml:space="preserve">KECSKÉS </v>
      </c>
      <c r="L32" s="71"/>
      <c r="M32" s="55"/>
      <c r="N32" s="82"/>
      <c r="O32" s="56"/>
      <c r="P32" s="57"/>
      <c r="Q32" s="56"/>
      <c r="R32" s="87"/>
      <c r="S32" s="60"/>
    </row>
    <row r="33" spans="1:19" s="61" customFormat="1" ht="9.6" customHeight="1" x14ac:dyDescent="0.25">
      <c r="A33" s="63">
        <v>14</v>
      </c>
      <c r="B33" s="50" t="str">
        <f>IF($E33="","",VLOOKUP($E33,'[1]F16 elokeszito'!$A$7:$O$48,14))</f>
        <v>DA</v>
      </c>
      <c r="C33" s="50">
        <f>IF($E33="","",VLOOKUP($E33,'[1]F16 elokeszito'!$A$7:$O$48,15))</f>
        <v>57</v>
      </c>
      <c r="D33" s="51" t="str">
        <f>IF($E33="","",VLOOKUP($E33,'[1]F16 elokeszito'!$A$7:$O$48,5))</f>
        <v>"061130</v>
      </c>
      <c r="E33" s="52">
        <v>22</v>
      </c>
      <c r="F33" s="73" t="str">
        <f>UPPER(IF($E33="","",VLOOKUP($E33,'[1]F16 elokeszito'!$A$7:$O$48,2)))</f>
        <v xml:space="preserve">DANI </v>
      </c>
      <c r="G33" s="73" t="str">
        <f>IF($E33="","",VLOOKUP($E33,'[1]F16 elokeszito'!$A$7:$O$48,3))</f>
        <v>Bence</v>
      </c>
      <c r="H33" s="73"/>
      <c r="I33" s="73" t="str">
        <f>IF($E33="","",VLOOKUP($E33,'[1]F16 elokeszito'!$A$7:$O$48,4))</f>
        <v>MTK</v>
      </c>
      <c r="J33" s="74"/>
      <c r="K33" s="55" t="s">
        <v>138</v>
      </c>
      <c r="L33" s="75"/>
      <c r="M33" s="55"/>
      <c r="N33" s="82"/>
      <c r="O33" s="56"/>
      <c r="P33" s="57"/>
      <c r="Q33" s="56"/>
      <c r="R33" s="87"/>
      <c r="S33" s="60"/>
    </row>
    <row r="34" spans="1:19" s="61" customFormat="1" ht="9.6" customHeight="1" x14ac:dyDescent="0.25">
      <c r="A34" s="63"/>
      <c r="B34" s="64"/>
      <c r="C34" s="64"/>
      <c r="D34" s="65"/>
      <c r="E34" s="76"/>
      <c r="F34" s="67"/>
      <c r="G34" s="67"/>
      <c r="H34" s="68"/>
      <c r="I34" s="67"/>
      <c r="J34" s="77"/>
      <c r="K34" s="69" t="s">
        <v>24</v>
      </c>
      <c r="L34" s="78" t="s">
        <v>47</v>
      </c>
      <c r="M34" s="71" t="str">
        <f>UPPER(IF(OR(L34="a",L34="as"),K32,IF(OR(L34="b",L34="bs"),K36,)))</f>
        <v xml:space="preserve">GROSSMANN </v>
      </c>
      <c r="N34" s="89"/>
      <c r="O34" s="56"/>
      <c r="P34" s="57"/>
      <c r="Q34" s="56"/>
      <c r="R34" s="87"/>
      <c r="S34" s="60"/>
    </row>
    <row r="35" spans="1:19" s="61" customFormat="1" ht="9.6" customHeight="1" x14ac:dyDescent="0.25">
      <c r="A35" s="63">
        <v>15</v>
      </c>
      <c r="B35" s="50" t="str">
        <f>IF($E35="","",VLOOKUP($E35,'[1]F16 elokeszito'!$A$7:$O$48,14))</f>
        <v>DA</v>
      </c>
      <c r="C35" s="50">
        <f>IF($E35="","",VLOOKUP($E35,'[1]F16 elokeszito'!$A$7:$O$48,15))</f>
        <v>67</v>
      </c>
      <c r="D35" s="51" t="str">
        <f>IF($E35="","",VLOOKUP($E35,'[1]F16 elokeszito'!$A$7:$O$48,5))</f>
        <v>070208</v>
      </c>
      <c r="E35" s="52">
        <v>26</v>
      </c>
      <c r="F35" s="73" t="str">
        <f>UPPER(IF($E35="","",VLOOKUP($E35,'[1]F16 elokeszito'!$A$7:$O$48,2)))</f>
        <v>FENYVES</v>
      </c>
      <c r="G35" s="73" t="str">
        <f>IF($E35="","",VLOOKUP($E35,'[1]F16 elokeszito'!$A$7:$O$48,3))</f>
        <v>Koppány</v>
      </c>
      <c r="H35" s="73"/>
      <c r="I35" s="73" t="str">
        <f>IF($E35="","",VLOOKUP($E35,'[1]F16 elokeszito'!$A$7:$O$48,4))</f>
        <v>Normafa TC</v>
      </c>
      <c r="J35" s="54"/>
      <c r="K35" s="55"/>
      <c r="L35" s="81"/>
      <c r="M35" s="55" t="s">
        <v>166</v>
      </c>
      <c r="N35" s="80"/>
      <c r="O35" s="56"/>
      <c r="P35" s="57"/>
      <c r="Q35" s="56"/>
      <c r="R35" s="87"/>
      <c r="S35" s="60"/>
    </row>
    <row r="36" spans="1:19" s="61" customFormat="1" ht="9.6" customHeight="1" x14ac:dyDescent="0.25">
      <c r="A36" s="63"/>
      <c r="B36" s="64"/>
      <c r="C36" s="64"/>
      <c r="D36" s="65"/>
      <c r="E36" s="66"/>
      <c r="F36" s="67"/>
      <c r="G36" s="67"/>
      <c r="H36" s="68"/>
      <c r="I36" s="69" t="s">
        <v>24</v>
      </c>
      <c r="J36" s="70" t="s">
        <v>47</v>
      </c>
      <c r="K36" s="71" t="str">
        <f>UPPER(IF(OR(J36="a",J36="as"),F35,IF(OR(J36="b",J36="bs"),F37,)))</f>
        <v xml:space="preserve">GROSSMANN </v>
      </c>
      <c r="L36" s="84"/>
      <c r="M36" s="55"/>
      <c r="N36" s="80"/>
      <c r="O36" s="56"/>
      <c r="P36" s="57"/>
      <c r="Q36" s="56"/>
      <c r="R36" s="87"/>
      <c r="S36" s="60"/>
    </row>
    <row r="37" spans="1:19" s="61" customFormat="1" ht="9.6" customHeight="1" x14ac:dyDescent="0.25">
      <c r="A37" s="49">
        <v>16</v>
      </c>
      <c r="B37" s="50" t="str">
        <f>IF($E37="","",VLOOKUP($E37,'[1]F16 elokeszito'!$A$7:$O$48,14))</f>
        <v>DA</v>
      </c>
      <c r="C37" s="50">
        <f>IF($E37="","",VLOOKUP($E37,'[1]F16 elokeszito'!$A$7:$O$48,15))</f>
        <v>14</v>
      </c>
      <c r="D37" s="51" t="str">
        <f>IF($E37="","",VLOOKUP($E37,'[1]F16 elokeszito'!$A$7:$O$48,5))</f>
        <v>"061212</v>
      </c>
      <c r="E37" s="52">
        <v>6</v>
      </c>
      <c r="F37" s="53" t="str">
        <f>UPPER(IF($E37="","",VLOOKUP($E37,'[1]F16 elokeszito'!$A$7:$O$48,2)))</f>
        <v xml:space="preserve">GROSSMANN </v>
      </c>
      <c r="G37" s="53" t="str">
        <f>IF($E37="","",VLOOKUP($E37,'[1]F16 elokeszito'!$A$7:$O$48,3))</f>
        <v>Maxim Noel</v>
      </c>
      <c r="H37" s="53"/>
      <c r="I37" s="53" t="str">
        <f>IF($E37="","",VLOOKUP($E37,'[1]F16 elokeszito'!$A$7:$O$48,4))</f>
        <v>MTK</v>
      </c>
      <c r="J37" s="85"/>
      <c r="K37" s="55" t="s">
        <v>162</v>
      </c>
      <c r="L37" s="55"/>
      <c r="M37" s="55"/>
      <c r="N37" s="80"/>
      <c r="O37" s="57"/>
      <c r="P37" s="57"/>
      <c r="Q37" s="361" t="s">
        <v>229</v>
      </c>
      <c r="R37" s="87"/>
      <c r="S37" s="60"/>
    </row>
    <row r="38" spans="1:19" s="61" customFormat="1" ht="9.6" customHeight="1" x14ac:dyDescent="0.25">
      <c r="A38" s="63"/>
      <c r="B38" s="64"/>
      <c r="C38" s="64"/>
      <c r="D38" s="65"/>
      <c r="E38" s="66"/>
      <c r="F38" s="67"/>
      <c r="G38" s="67"/>
      <c r="H38" s="68"/>
      <c r="I38" s="67"/>
      <c r="J38" s="77"/>
      <c r="K38" s="55"/>
      <c r="L38" s="55"/>
      <c r="M38" s="55"/>
      <c r="N38" s="80"/>
      <c r="O38" s="95" t="s">
        <v>42</v>
      </c>
      <c r="P38" s="96"/>
      <c r="Q38" s="71" t="str">
        <f>UPPER(IF(OR(P39="a",P39="as"),Q22,IF(OR(P39="b",P39="bs"),Q54,)))</f>
        <v xml:space="preserve">JILLY </v>
      </c>
      <c r="R38" s="97"/>
      <c r="S38" s="60"/>
    </row>
    <row r="39" spans="1:19" s="61" customFormat="1" ht="9.6" customHeight="1" x14ac:dyDescent="0.25">
      <c r="A39" s="49">
        <v>17</v>
      </c>
      <c r="B39" s="50" t="str">
        <f>IF($E39="","",VLOOKUP($E39,'[1]F16 elokeszito'!$A$7:$O$48,14))</f>
        <v>DA</v>
      </c>
      <c r="C39" s="50">
        <f>IF($E39="","",VLOOKUP($E39,'[1]F16 elokeszito'!$A$7:$O$48,15))</f>
        <v>13</v>
      </c>
      <c r="D39" s="51" t="str">
        <f>IF($E39="","",VLOOKUP($E39,'[1]F16 elokeszito'!$A$7:$O$48,5))</f>
        <v>"071102</v>
      </c>
      <c r="E39" s="52">
        <v>5</v>
      </c>
      <c r="F39" s="53" t="str">
        <f>UPPER(IF($E39="","",VLOOKUP($E39,'[1]F16 elokeszito'!$A$7:$O$48,2)))</f>
        <v xml:space="preserve">NAGY </v>
      </c>
      <c r="G39" s="53" t="str">
        <f>IF($E39="","",VLOOKUP($E39,'[1]F16 elokeszito'!$A$7:$O$48,3))</f>
        <v>Botond</v>
      </c>
      <c r="H39" s="53"/>
      <c r="I39" s="53" t="str">
        <f>IF($E39="","",VLOOKUP($E39,'[1]F16 elokeszito'!$A$7:$O$48,4))</f>
        <v>Alfa TI</v>
      </c>
      <c r="J39" s="54"/>
      <c r="K39" s="55"/>
      <c r="L39" s="55"/>
      <c r="M39" s="55"/>
      <c r="N39" s="80"/>
      <c r="O39" s="69" t="s">
        <v>24</v>
      </c>
      <c r="P39" s="98" t="s">
        <v>25</v>
      </c>
      <c r="Q39" s="55" t="s">
        <v>220</v>
      </c>
      <c r="R39" s="87"/>
      <c r="S39" s="60"/>
    </row>
    <row r="40" spans="1:19" s="61" customFormat="1" ht="9.6" customHeight="1" x14ac:dyDescent="0.25">
      <c r="A40" s="63"/>
      <c r="B40" s="64"/>
      <c r="C40" s="64"/>
      <c r="D40" s="65"/>
      <c r="E40" s="66"/>
      <c r="F40" s="67"/>
      <c r="G40" s="67"/>
      <c r="H40" s="68"/>
      <c r="I40" s="69" t="s">
        <v>24</v>
      </c>
      <c r="J40" s="70" t="s">
        <v>25</v>
      </c>
      <c r="K40" s="71" t="str">
        <f>UPPER(IF(OR(J40="a",J40="as"),F39,IF(OR(J40="b",J40="bs"),F41,)))</f>
        <v xml:space="preserve">NAGY </v>
      </c>
      <c r="L40" s="71"/>
      <c r="M40" s="55"/>
      <c r="N40" s="80"/>
      <c r="O40" s="56"/>
      <c r="P40" s="57"/>
      <c r="Q40" s="56"/>
      <c r="R40" s="87"/>
      <c r="S40" s="60"/>
    </row>
    <row r="41" spans="1:19" s="61" customFormat="1" ht="9.6" customHeight="1" x14ac:dyDescent="0.25">
      <c r="A41" s="63">
        <v>18</v>
      </c>
      <c r="B41" s="50">
        <f>IF($E41="","",VLOOKUP($E41,'[1]F16 elokeszito'!$A$7:$O$48,14))</f>
        <v>0</v>
      </c>
      <c r="C41" s="50">
        <f>IF($E41="","",VLOOKUP($E41,'[1]F16 elokeszito'!$A$7:$O$48,15))</f>
        <v>0</v>
      </c>
      <c r="D41" s="51">
        <f>IF($E41="","",VLOOKUP($E41,'[1]F16 elokeszito'!$A$7:$O$48,5))</f>
        <v>0</v>
      </c>
      <c r="E41" s="52">
        <v>28</v>
      </c>
      <c r="F41" s="73" t="str">
        <f>UPPER(IF($E41="","",VLOOKUP($E41,'[1]F16 elokeszito'!$A$7:$O$48,2)))</f>
        <v>X</v>
      </c>
      <c r="G41" s="73">
        <f>IF($E41="","",VLOOKUP($E41,'[1]F16 elokeszito'!$A$7:$O$48,3))</f>
        <v>0</v>
      </c>
      <c r="H41" s="73"/>
      <c r="I41" s="73">
        <f>IF($E41="","",VLOOKUP($E41,'[1]F16 elokeszito'!$A$7:$O$48,4))</f>
        <v>0</v>
      </c>
      <c r="J41" s="74"/>
      <c r="K41" s="55"/>
      <c r="L41" s="75"/>
      <c r="M41" s="360" t="s">
        <v>231</v>
      </c>
      <c r="N41" s="80"/>
      <c r="O41" s="56"/>
      <c r="P41" s="57"/>
      <c r="Q41" s="364" t="s">
        <v>221</v>
      </c>
      <c r="R41" s="365"/>
      <c r="S41" s="60"/>
    </row>
    <row r="42" spans="1:19" s="61" customFormat="1" ht="9.6" customHeight="1" x14ac:dyDescent="0.25">
      <c r="A42" s="63"/>
      <c r="B42" s="64"/>
      <c r="C42" s="64"/>
      <c r="D42" s="65"/>
      <c r="E42" s="76"/>
      <c r="F42" s="67"/>
      <c r="G42" s="67"/>
      <c r="H42" s="68"/>
      <c r="I42" s="67"/>
      <c r="J42" s="77"/>
      <c r="K42" s="69" t="s">
        <v>24</v>
      </c>
      <c r="L42" s="78" t="s">
        <v>25</v>
      </c>
      <c r="M42" s="71" t="str">
        <f>UPPER(IF(OR(L42="a",L42="as"),K40,IF(OR(L42="b",L42="bs"),K44,)))</f>
        <v xml:space="preserve">NAGY </v>
      </c>
      <c r="N42" s="79"/>
      <c r="O42" s="56"/>
      <c r="P42" s="57"/>
      <c r="Q42" s="56"/>
      <c r="R42" s="87"/>
      <c r="S42" s="60"/>
    </row>
    <row r="43" spans="1:19" s="61" customFormat="1" ht="9.6" customHeight="1" x14ac:dyDescent="0.25">
      <c r="A43" s="63">
        <v>19</v>
      </c>
      <c r="B43" s="50" t="s">
        <v>33</v>
      </c>
      <c r="C43" s="50">
        <v>40</v>
      </c>
      <c r="D43" s="51" t="s">
        <v>43</v>
      </c>
      <c r="E43" s="52"/>
      <c r="F43" s="73" t="s">
        <v>44</v>
      </c>
      <c r="G43" s="73" t="s">
        <v>45</v>
      </c>
      <c r="H43" s="73"/>
      <c r="I43" s="73" t="s">
        <v>46</v>
      </c>
      <c r="J43" s="54"/>
      <c r="K43" s="360"/>
      <c r="L43" s="81"/>
      <c r="M43" s="55" t="s">
        <v>167</v>
      </c>
      <c r="N43" s="82"/>
      <c r="O43" s="56"/>
      <c r="P43" s="57"/>
      <c r="Q43" s="56"/>
      <c r="R43" s="87"/>
      <c r="S43" s="60"/>
    </row>
    <row r="44" spans="1:19" s="61" customFormat="1" ht="9.6" customHeight="1" x14ac:dyDescent="0.25">
      <c r="A44" s="63"/>
      <c r="B44" s="64"/>
      <c r="C44" s="64"/>
      <c r="D44" s="65"/>
      <c r="E44" s="76"/>
      <c r="F44" s="67"/>
      <c r="G44" s="67"/>
      <c r="H44" s="68"/>
      <c r="I44" s="83" t="s">
        <v>24</v>
      </c>
      <c r="J44" s="70" t="s">
        <v>159</v>
      </c>
      <c r="K44" s="71" t="str">
        <f>UPPER(IF(OR(J44="a",J44="as"),F43,IF(OR(J44="b",J44="bs"),F45,)))</f>
        <v xml:space="preserve">VARGA </v>
      </c>
      <c r="L44" s="84"/>
      <c r="M44" s="55"/>
      <c r="N44" s="82"/>
      <c r="O44" s="56"/>
      <c r="P44" s="57"/>
      <c r="Q44" s="56"/>
      <c r="R44" s="87"/>
      <c r="S44" s="60"/>
    </row>
    <row r="45" spans="1:19" s="61" customFormat="1" ht="9.6" customHeight="1" x14ac:dyDescent="0.25">
      <c r="A45" s="63">
        <v>20</v>
      </c>
      <c r="B45" s="50" t="str">
        <f>IF($E45="","",VLOOKUP($E45,'[1]F16 elokeszito'!$A$7:$O$48,14))</f>
        <v>DA</v>
      </c>
      <c r="C45" s="50">
        <f>IF($E45="","",VLOOKUP($E45,'[1]F16 elokeszito'!$A$7:$O$48,15))</f>
        <v>21</v>
      </c>
      <c r="D45" s="51" t="str">
        <f>IF($E45="","",VLOOKUP($E45,'[1]F16 elokeszito'!$A$7:$O$48,5))</f>
        <v>"060109</v>
      </c>
      <c r="E45" s="52">
        <v>11</v>
      </c>
      <c r="F45" s="73" t="str">
        <f>UPPER(IF($E45="","",VLOOKUP($E45,'[1]F16 elokeszito'!$A$7:$O$48,2)))</f>
        <v xml:space="preserve">VARGA </v>
      </c>
      <c r="G45" s="73" t="str">
        <f>IF($E45="","",VLOOKUP($E45,'[1]F16 elokeszito'!$A$7:$O$48,3))</f>
        <v>Ákos</v>
      </c>
      <c r="H45" s="73"/>
      <c r="I45" s="73" t="str">
        <f>IF($E45="","",VLOOKUP($E45,'[1]F16 elokeszito'!$A$7:$O$48,4))</f>
        <v>DEAC</v>
      </c>
      <c r="J45" s="85"/>
      <c r="K45" s="55" t="s">
        <v>163</v>
      </c>
      <c r="L45" s="55"/>
      <c r="M45" s="55"/>
      <c r="N45" s="82"/>
      <c r="O45" s="361" t="s">
        <v>232</v>
      </c>
      <c r="P45" s="57"/>
      <c r="Q45" s="56"/>
      <c r="R45" s="87"/>
      <c r="S45" s="60"/>
    </row>
    <row r="46" spans="1:19" s="61" customFormat="1" ht="9.6" customHeight="1" x14ac:dyDescent="0.25">
      <c r="A46" s="63"/>
      <c r="B46" s="64"/>
      <c r="C46" s="64"/>
      <c r="D46" s="65"/>
      <c r="E46" s="76"/>
      <c r="F46" s="67"/>
      <c r="G46" s="67"/>
      <c r="H46" s="68"/>
      <c r="I46" s="67"/>
      <c r="J46" s="77"/>
      <c r="K46" s="55"/>
      <c r="L46" s="55"/>
      <c r="M46" s="69" t="s">
        <v>24</v>
      </c>
      <c r="N46" s="78" t="s">
        <v>25</v>
      </c>
      <c r="O46" s="71" t="str">
        <f>UPPER(IF(OR(N46="a",N46="as"),M42,IF(OR(N46="b",N46="bs"),M50,)))</f>
        <v xml:space="preserve">NAGY </v>
      </c>
      <c r="P46" s="92"/>
      <c r="Q46" s="56"/>
      <c r="R46" s="87"/>
      <c r="S46" s="60"/>
    </row>
    <row r="47" spans="1:19" s="61" customFormat="1" ht="9.6" customHeight="1" x14ac:dyDescent="0.25">
      <c r="A47" s="63">
        <v>21</v>
      </c>
      <c r="B47" s="50" t="str">
        <f>IF($E47="","",VLOOKUP($E47,'[1]F16 elokeszito'!$A$7:$O$48,14))</f>
        <v>DA</v>
      </c>
      <c r="C47" s="50">
        <f>IF($E47="","",VLOOKUP($E47,'[1]F16 elokeszito'!$A$7:$O$48,15))</f>
        <v>27</v>
      </c>
      <c r="D47" s="51" t="str">
        <f>IF($E47="","",VLOOKUP($E47,'[1]F16 elokeszito'!$A$7:$O$48,5))</f>
        <v>"071130</v>
      </c>
      <c r="E47" s="52">
        <v>14</v>
      </c>
      <c r="F47" s="73" t="str">
        <f>UPPER(IF($E47="","",VLOOKUP($E47,'[1]F16 elokeszito'!$A$7:$O$48,2)))</f>
        <v xml:space="preserve">HORVÁTH </v>
      </c>
      <c r="G47" s="73" t="str">
        <f>IF($E47="","",VLOOKUP($E47,'[1]F16 elokeszito'!$A$7:$O$48,3))</f>
        <v>Bence</v>
      </c>
      <c r="H47" s="73"/>
      <c r="I47" s="73" t="str">
        <f>IF($E47="","",VLOOKUP($E47,'[1]F16 elokeszito'!$A$7:$O$48,4))</f>
        <v>Panakor TK</v>
      </c>
      <c r="J47" s="86"/>
      <c r="K47" s="55"/>
      <c r="L47" s="55"/>
      <c r="M47" s="55"/>
      <c r="N47" s="82"/>
      <c r="O47" s="55" t="s">
        <v>203</v>
      </c>
      <c r="P47" s="87"/>
      <c r="Q47" s="56"/>
      <c r="R47" s="87"/>
      <c r="S47" s="60"/>
    </row>
    <row r="48" spans="1:19" s="61" customFormat="1" ht="9.6" customHeight="1" x14ac:dyDescent="0.25">
      <c r="A48" s="63"/>
      <c r="B48" s="64"/>
      <c r="C48" s="64"/>
      <c r="D48" s="65"/>
      <c r="E48" s="76"/>
      <c r="F48" s="67"/>
      <c r="G48" s="67"/>
      <c r="H48" s="68"/>
      <c r="I48" s="83" t="s">
        <v>24</v>
      </c>
      <c r="J48" s="70" t="s">
        <v>66</v>
      </c>
      <c r="K48" s="71" t="str">
        <f>UPPER(IF(OR(J48="a",J48="as"),F47,IF(OR(J48="b",J48="bs"),F49,)))</f>
        <v xml:space="preserve">HORVÁTH </v>
      </c>
      <c r="L48" s="71"/>
      <c r="M48" s="55"/>
      <c r="N48" s="82"/>
      <c r="O48" s="56"/>
      <c r="P48" s="87"/>
      <c r="Q48" s="56"/>
      <c r="R48" s="87"/>
      <c r="S48" s="60"/>
    </row>
    <row r="49" spans="1:19" s="61" customFormat="1" ht="9.6" customHeight="1" x14ac:dyDescent="0.25">
      <c r="A49" s="63">
        <v>22</v>
      </c>
      <c r="B49" s="50" t="str">
        <f>IF($E49="","",VLOOKUP($E49,'[1]F16 elokeszito'!$A$7:$O$48,14))</f>
        <v>DA</v>
      </c>
      <c r="C49" s="50">
        <f>IF($E49="","",VLOOKUP($E49,'[1]F16 elokeszito'!$A$7:$O$48,15))</f>
        <v>63</v>
      </c>
      <c r="D49" s="51" t="str">
        <f>IF($E49="","",VLOOKUP($E49,'[1]F16 elokeszito'!$A$7:$O$48,5))</f>
        <v>0705040</v>
      </c>
      <c r="E49" s="52">
        <v>25</v>
      </c>
      <c r="F49" s="73" t="str">
        <f>UPPER(IF($E49="","",VLOOKUP($E49,'[1]F16 elokeszito'!$A$7:$O$48,2)))</f>
        <v>BORKOVITS</v>
      </c>
      <c r="G49" s="73" t="str">
        <f>IF($E49="","",VLOOKUP($E49,'[1]F16 elokeszito'!$A$7:$O$48,3))</f>
        <v xml:space="preserve"> Benedek</v>
      </c>
      <c r="H49" s="73"/>
      <c r="I49" s="73" t="str">
        <f>IF($E49="","",VLOOKUP($E49,'[1]F16 elokeszito'!$A$7:$O$48,4))</f>
        <v>Ten.Partner</v>
      </c>
      <c r="J49" s="74"/>
      <c r="K49" s="55" t="s">
        <v>164</v>
      </c>
      <c r="L49" s="75"/>
      <c r="M49" s="362" t="s">
        <v>54</v>
      </c>
      <c r="N49" s="82"/>
      <c r="O49" s="56"/>
      <c r="P49" s="87"/>
      <c r="Q49" s="56"/>
      <c r="R49" s="87"/>
      <c r="S49" s="60"/>
    </row>
    <row r="50" spans="1:19" s="61" customFormat="1" ht="9.6" customHeight="1" x14ac:dyDescent="0.25">
      <c r="A50" s="63"/>
      <c r="B50" s="64"/>
      <c r="C50" s="64"/>
      <c r="D50" s="65"/>
      <c r="E50" s="76"/>
      <c r="F50" s="67"/>
      <c r="G50" s="67"/>
      <c r="H50" s="68"/>
      <c r="I50" s="67"/>
      <c r="J50" s="77"/>
      <c r="K50" s="69" t="s">
        <v>24</v>
      </c>
      <c r="L50" s="78" t="s">
        <v>47</v>
      </c>
      <c r="M50" s="71" t="str">
        <f>UPPER(IF(OR(L50="a",L50="as"),K48,IF(OR(L50="b",L50="bs"),K52,)))</f>
        <v xml:space="preserve">TASKOVICS </v>
      </c>
      <c r="N50" s="89"/>
      <c r="O50" s="56"/>
      <c r="P50" s="87"/>
      <c r="Q50" s="56"/>
      <c r="R50" s="87"/>
      <c r="S50" s="60"/>
    </row>
    <row r="51" spans="1:19" s="61" customFormat="1" ht="9.6" customHeight="1" x14ac:dyDescent="0.25">
      <c r="A51" s="63">
        <v>23</v>
      </c>
      <c r="B51" s="50">
        <f>IF($E51="","",VLOOKUP($E51,'[1]F16 elokeszito'!$A$7:$O$48,14))</f>
        <v>0</v>
      </c>
      <c r="C51" s="50">
        <f>IF($E51="","",VLOOKUP($E51,'[1]F16 elokeszito'!$A$7:$O$48,15))</f>
        <v>0</v>
      </c>
      <c r="D51" s="51">
        <f>IF($E51="","",VLOOKUP($E51,'[1]F16 elokeszito'!$A$7:$O$48,5))</f>
        <v>0</v>
      </c>
      <c r="E51" s="52">
        <v>28</v>
      </c>
      <c r="F51" s="73" t="str">
        <f>UPPER(IF($E51="","",VLOOKUP($E51,'[1]F16 elokeszito'!$A$7:$O$48,2)))</f>
        <v>X</v>
      </c>
      <c r="G51" s="73">
        <f>IF($E51="","",VLOOKUP($E51,'[1]F16 elokeszito'!$A$7:$O$48,3))</f>
        <v>0</v>
      </c>
      <c r="H51" s="73"/>
      <c r="I51" s="73">
        <f>IF($E51="","",VLOOKUP($E51,'[1]F16 elokeszito'!$A$7:$O$48,4))</f>
        <v>0</v>
      </c>
      <c r="J51" s="54"/>
      <c r="K51" s="55"/>
      <c r="L51" s="81"/>
      <c r="M51" s="55" t="s">
        <v>168</v>
      </c>
      <c r="N51" s="80"/>
      <c r="O51" s="56"/>
      <c r="P51" s="87"/>
      <c r="Q51" s="56"/>
      <c r="R51" s="87"/>
      <c r="S51" s="60"/>
    </row>
    <row r="52" spans="1:19" s="61" customFormat="1" ht="9.6" customHeight="1" x14ac:dyDescent="0.25">
      <c r="A52" s="63"/>
      <c r="B52" s="64"/>
      <c r="C52" s="64"/>
      <c r="D52" s="65"/>
      <c r="E52" s="66"/>
      <c r="F52" s="67"/>
      <c r="G52" s="67"/>
      <c r="H52" s="68"/>
      <c r="I52" s="69" t="s">
        <v>24</v>
      </c>
      <c r="J52" s="70" t="s">
        <v>47</v>
      </c>
      <c r="K52" s="71" t="str">
        <f>UPPER(IF(OR(J52="a",J52="as"),F51,IF(OR(J52="b",J52="bs"),F53,)))</f>
        <v xml:space="preserve">TASKOVICS </v>
      </c>
      <c r="L52" s="84"/>
      <c r="M52" s="55"/>
      <c r="N52" s="80"/>
      <c r="O52" s="56"/>
      <c r="P52" s="87"/>
      <c r="Q52" s="56"/>
      <c r="R52" s="87"/>
      <c r="S52" s="60"/>
    </row>
    <row r="53" spans="1:19" s="61" customFormat="1" ht="9.6" customHeight="1" x14ac:dyDescent="0.25">
      <c r="A53" s="49">
        <v>24</v>
      </c>
      <c r="B53" s="50" t="str">
        <f>IF($E53="","",VLOOKUP($E53,'[1]F16 elokeszito'!$A$7:$O$48,14))</f>
        <v>DA</v>
      </c>
      <c r="C53" s="50">
        <f>IF($E53="","",VLOOKUP($E53,'[1]F16 elokeszito'!$A$7:$O$48,15))</f>
        <v>11</v>
      </c>
      <c r="D53" s="51" t="str">
        <f>IF($E53="","",VLOOKUP($E53,'[1]F16 elokeszito'!$A$7:$O$48,5))</f>
        <v>"060611</v>
      </c>
      <c r="E53" s="52">
        <v>4</v>
      </c>
      <c r="F53" s="53" t="str">
        <f>UPPER(IF($E53="","",VLOOKUP($E53,'[1]F16 elokeszito'!$A$7:$O$48,2)))</f>
        <v xml:space="preserve">TASKOVICS </v>
      </c>
      <c r="G53" s="53" t="str">
        <f>IF($E53="","",VLOOKUP($E53,'[1]F16 elokeszito'!$A$7:$O$48,3))</f>
        <v>Viktor</v>
      </c>
      <c r="H53" s="53"/>
      <c r="I53" s="53" t="str">
        <f>IF($E53="","",VLOOKUP($E53,'[1]F16 elokeszito'!$A$7:$O$48,4))</f>
        <v>Halasi TC</v>
      </c>
      <c r="J53" s="85"/>
      <c r="K53" s="55"/>
      <c r="L53" s="55"/>
      <c r="M53" s="55"/>
      <c r="N53" s="80"/>
      <c r="O53" s="56"/>
      <c r="P53" s="87"/>
      <c r="Q53" s="361" t="s">
        <v>232</v>
      </c>
      <c r="R53" s="87"/>
      <c r="S53" s="60"/>
    </row>
    <row r="54" spans="1:19" s="61" customFormat="1" ht="9.6" customHeight="1" x14ac:dyDescent="0.25">
      <c r="A54" s="63"/>
      <c r="B54" s="64"/>
      <c r="C54" s="64"/>
      <c r="D54" s="65"/>
      <c r="E54" s="66"/>
      <c r="F54" s="90"/>
      <c r="G54" s="90"/>
      <c r="H54" s="91"/>
      <c r="I54" s="90"/>
      <c r="J54" s="77"/>
      <c r="K54" s="55"/>
      <c r="L54" s="55"/>
      <c r="M54" s="55"/>
      <c r="N54" s="80"/>
      <c r="O54" s="69" t="s">
        <v>24</v>
      </c>
      <c r="P54" s="78" t="s">
        <v>47</v>
      </c>
      <c r="Q54" s="71" t="str">
        <f>UPPER(IF(OR(P54="a",P54="as"),O46,IF(OR(P54="b",P54="bs"),O62,)))</f>
        <v xml:space="preserve">JUHÁSZ </v>
      </c>
      <c r="R54" s="94"/>
      <c r="S54" s="60"/>
    </row>
    <row r="55" spans="1:19" s="61" customFormat="1" ht="9.6" customHeight="1" x14ac:dyDescent="0.25">
      <c r="A55" s="49">
        <v>25</v>
      </c>
      <c r="B55" s="50" t="str">
        <f>IF($E55="","",VLOOKUP($E55,'[1]F16 elokeszito'!$A$7:$O$48,14))</f>
        <v>DA</v>
      </c>
      <c r="C55" s="50">
        <f>IF($E55="","",VLOOKUP($E55,'[1]F16 elokeszito'!$A$7:$O$48,15))</f>
        <v>16</v>
      </c>
      <c r="D55" s="51" t="str">
        <f>IF($E55="","",VLOOKUP($E55,'[1]F16 elokeszito'!$A$7:$O$48,5))</f>
        <v>"0706250</v>
      </c>
      <c r="E55" s="52">
        <v>8</v>
      </c>
      <c r="F55" s="53" t="str">
        <f>UPPER(IF($E55="","",VLOOKUP($E55,'[1]F16 elokeszito'!$A$7:$O$48,2)))</f>
        <v xml:space="preserve">ALMÁDI </v>
      </c>
      <c r="G55" s="53" t="str">
        <f>IF($E55="","",VLOOKUP($E55,'[1]F16 elokeszito'!$A$7:$O$48,3))</f>
        <v>Attila</v>
      </c>
      <c r="H55" s="53"/>
      <c r="I55" s="53" t="str">
        <f>IF($E55="","",VLOOKUP($E55,'[1]F16 elokeszito'!$A$7:$O$48,4))</f>
        <v>MTK</v>
      </c>
      <c r="J55" s="54"/>
      <c r="K55" s="360" t="s">
        <v>231</v>
      </c>
      <c r="L55" s="55"/>
      <c r="M55" s="55"/>
      <c r="N55" s="80"/>
      <c r="O55" s="56"/>
      <c r="P55" s="87"/>
      <c r="Q55" s="55" t="s">
        <v>211</v>
      </c>
      <c r="R55" s="57"/>
      <c r="S55" s="60"/>
    </row>
    <row r="56" spans="1:19" s="61" customFormat="1" ht="9.6" customHeight="1" x14ac:dyDescent="0.25">
      <c r="A56" s="63"/>
      <c r="B56" s="64"/>
      <c r="C56" s="64"/>
      <c r="D56" s="65"/>
      <c r="E56" s="66"/>
      <c r="F56" s="67"/>
      <c r="G56" s="67"/>
      <c r="H56" s="68"/>
      <c r="I56" s="69" t="s">
        <v>24</v>
      </c>
      <c r="J56" s="70" t="s">
        <v>25</v>
      </c>
      <c r="K56" s="71" t="str">
        <f>UPPER(IF(OR(J56="a",J56="as"),F55,IF(OR(J56="b",J56="bs"),F57,)))</f>
        <v xml:space="preserve">ALMÁDI </v>
      </c>
      <c r="L56" s="71"/>
      <c r="M56" s="55"/>
      <c r="N56" s="80"/>
      <c r="O56" s="56"/>
      <c r="P56" s="87"/>
      <c r="Q56" s="56"/>
      <c r="R56" s="57"/>
      <c r="S56" s="60"/>
    </row>
    <row r="57" spans="1:19" s="61" customFormat="1" ht="9.6" customHeight="1" x14ac:dyDescent="0.25">
      <c r="A57" s="63">
        <v>26</v>
      </c>
      <c r="B57" s="50" t="str">
        <f>IF($E57="","",VLOOKUP($E57,'[1]F16 elokeszito'!$A$7:$O$48,14))</f>
        <v>DA</v>
      </c>
      <c r="C57" s="50">
        <f>IF($E57="","",VLOOKUP($E57,'[1]F16 elokeszito'!$A$7:$O$48,15))</f>
        <v>26</v>
      </c>
      <c r="D57" s="51" t="str">
        <f>IF($E57="","",VLOOKUP($E57,'[1]F16 elokeszito'!$A$7:$O$48,5))</f>
        <v>"060920</v>
      </c>
      <c r="E57" s="52">
        <v>13</v>
      </c>
      <c r="F57" s="73" t="str">
        <f>UPPER(IF($E57="","",VLOOKUP($E57,'[1]F16 elokeszito'!$A$7:$O$48,2)))</f>
        <v xml:space="preserve">HARGITAI </v>
      </c>
      <c r="G57" s="73" t="str">
        <f>IF($E57="","",VLOOKUP($E57,'[1]F16 elokeszito'!$A$7:$O$48,3))</f>
        <v>Csaba</v>
      </c>
      <c r="H57" s="73"/>
      <c r="I57" s="73" t="str">
        <f>IF($E57="","",VLOOKUP($E57,'[1]F16 elokeszito'!$A$7:$O$48,4))</f>
        <v>Ten.Műhely</v>
      </c>
      <c r="J57" s="74"/>
      <c r="K57" s="55" t="s">
        <v>139</v>
      </c>
      <c r="L57" s="75"/>
      <c r="M57" s="360" t="s">
        <v>231</v>
      </c>
      <c r="N57" s="80"/>
      <c r="O57" s="56"/>
      <c r="P57" s="87"/>
      <c r="Q57" s="56"/>
      <c r="R57" s="57"/>
      <c r="S57" s="60"/>
    </row>
    <row r="58" spans="1:19" s="61" customFormat="1" ht="9.6" customHeight="1" x14ac:dyDescent="0.25">
      <c r="A58" s="63"/>
      <c r="B58" s="64"/>
      <c r="C58" s="64"/>
      <c r="D58" s="65"/>
      <c r="E58" s="76"/>
      <c r="F58" s="67"/>
      <c r="G58" s="67"/>
      <c r="H58" s="68"/>
      <c r="I58" s="67"/>
      <c r="J58" s="77"/>
      <c r="K58" s="69" t="s">
        <v>24</v>
      </c>
      <c r="L58" s="78" t="s">
        <v>25</v>
      </c>
      <c r="M58" s="71" t="str">
        <f>UPPER(IF(OR(L58="a",L58="as"),K56,IF(OR(L58="b",L58="bs"),K60,)))</f>
        <v xml:space="preserve">ALMÁDI </v>
      </c>
      <c r="N58" s="79"/>
      <c r="O58" s="56"/>
      <c r="P58" s="87"/>
      <c r="Q58" s="56"/>
      <c r="R58" s="57"/>
      <c r="S58" s="60"/>
    </row>
    <row r="59" spans="1:19" s="61" customFormat="1" ht="9.6" customHeight="1" x14ac:dyDescent="0.25">
      <c r="A59" s="63">
        <v>27</v>
      </c>
      <c r="B59" s="50" t="str">
        <f>IF($E59="","",VLOOKUP($E59,'[1]F16 elokeszito'!$A$7:$O$48,14))</f>
        <v>DA</v>
      </c>
      <c r="C59" s="50">
        <f>IF($E59="","",VLOOKUP($E59,'[1]F16 elokeszito'!$A$7:$O$48,15))</f>
        <v>28</v>
      </c>
      <c r="D59" s="51" t="str">
        <f>IF($E59="","",VLOOKUP($E59,'[1]F16 elokeszito'!$A$7:$O$48,5))</f>
        <v>"070304</v>
      </c>
      <c r="E59" s="52">
        <v>15</v>
      </c>
      <c r="F59" s="73" t="str">
        <f>UPPER(IF($E59="","",VLOOKUP($E59,'[1]F16 elokeszito'!$A$7:$O$48,2)))</f>
        <v xml:space="preserve">EGRESSY </v>
      </c>
      <c r="G59" s="73" t="str">
        <f>IF($E59="","",VLOOKUP($E59,'[1]F16 elokeszito'!$A$7:$O$48,3))</f>
        <v>Mátyás</v>
      </c>
      <c r="H59" s="73"/>
      <c r="I59" s="73" t="str">
        <f>IF($E59="","",VLOOKUP($E59,'[1]F16 elokeszito'!$A$7:$O$48,4))</f>
        <v>Alfa TI</v>
      </c>
      <c r="J59" s="54"/>
      <c r="K59" s="55"/>
      <c r="L59" s="81"/>
      <c r="M59" s="55" t="s">
        <v>160</v>
      </c>
      <c r="N59" s="82"/>
      <c r="O59" s="56"/>
      <c r="P59" s="87"/>
      <c r="Q59" s="56"/>
      <c r="R59" s="57"/>
      <c r="S59" s="99"/>
    </row>
    <row r="60" spans="1:19" s="61" customFormat="1" ht="9.6" customHeight="1" x14ac:dyDescent="0.25">
      <c r="A60" s="63"/>
      <c r="B60" s="64"/>
      <c r="C60" s="64"/>
      <c r="D60" s="65"/>
      <c r="E60" s="76"/>
      <c r="F60" s="67"/>
      <c r="G60" s="67"/>
      <c r="H60" s="68"/>
      <c r="I60" s="83" t="s">
        <v>24</v>
      </c>
      <c r="J60" s="70" t="s">
        <v>66</v>
      </c>
      <c r="K60" s="71" t="str">
        <f>UPPER(IF(OR(J60="a",J60="as"),F59,IF(OR(J60="b",J60="bs"),F61,)))</f>
        <v xml:space="preserve">EGRESSY </v>
      </c>
      <c r="L60" s="84"/>
      <c r="M60" s="55"/>
      <c r="N60" s="82"/>
      <c r="O60" s="56"/>
      <c r="P60" s="87"/>
      <c r="Q60" s="56"/>
      <c r="R60" s="57"/>
      <c r="S60" s="60"/>
    </row>
    <row r="61" spans="1:19" s="61" customFormat="1" ht="9.6" customHeight="1" x14ac:dyDescent="0.25">
      <c r="A61" s="63">
        <v>28</v>
      </c>
      <c r="B61" s="50" t="str">
        <f>IF($E61="","",VLOOKUP($E61,'[1]F16 elokeszito'!$A$7:$O$48,14))</f>
        <v>DA</v>
      </c>
      <c r="C61" s="50">
        <f>IF($E61="","",VLOOKUP($E61,'[1]F16 elokeszito'!$A$7:$O$48,15))</f>
        <v>59</v>
      </c>
      <c r="D61" s="51" t="str">
        <f>IF($E61="","",VLOOKUP($E61,'[1]F16 elokeszito'!$A$7:$O$48,5))</f>
        <v>"070927</v>
      </c>
      <c r="E61" s="52">
        <v>24</v>
      </c>
      <c r="F61" s="73" t="str">
        <f>UPPER(IF($E61="","",VLOOKUP($E61,'[1]F16 elokeszito'!$A$7:$O$48,2)))</f>
        <v xml:space="preserve">BÉRES </v>
      </c>
      <c r="G61" s="73" t="str">
        <f>IF($E61="","",VLOOKUP($E61,'[1]F16 elokeszito'!$A$7:$O$48,3))</f>
        <v>Máté Sámuel</v>
      </c>
      <c r="H61" s="73"/>
      <c r="I61" s="73" t="str">
        <f>IF($E61="","",VLOOKUP($E61,'[1]F16 elokeszito'!$A$7:$O$48,4))</f>
        <v>Next TA</v>
      </c>
      <c r="J61" s="85"/>
      <c r="K61" s="55" t="s">
        <v>164</v>
      </c>
      <c r="L61" s="55"/>
      <c r="M61" s="55"/>
      <c r="N61" s="82"/>
      <c r="O61" s="361" t="s">
        <v>230</v>
      </c>
      <c r="P61" s="87"/>
      <c r="Q61" s="56"/>
      <c r="R61" s="57"/>
      <c r="S61" s="60"/>
    </row>
    <row r="62" spans="1:19" s="61" customFormat="1" ht="9.6" customHeight="1" x14ac:dyDescent="0.25">
      <c r="A62" s="63"/>
      <c r="B62" s="64"/>
      <c r="C62" s="64"/>
      <c r="D62" s="65"/>
      <c r="E62" s="76"/>
      <c r="F62" s="67"/>
      <c r="G62" s="67"/>
      <c r="H62" s="68"/>
      <c r="I62" s="67"/>
      <c r="J62" s="77"/>
      <c r="K62" s="55"/>
      <c r="L62" s="55"/>
      <c r="M62" s="69" t="s">
        <v>24</v>
      </c>
      <c r="N62" s="78" t="s">
        <v>47</v>
      </c>
      <c r="O62" s="71" t="str">
        <f>UPPER(IF(OR(N62="a",N62="as"),M58,IF(OR(N62="b",N62="bs"),M66,)))</f>
        <v xml:space="preserve">JUHÁSZ </v>
      </c>
      <c r="P62" s="94"/>
      <c r="Q62" s="56"/>
      <c r="R62" s="57"/>
      <c r="S62" s="60"/>
    </row>
    <row r="63" spans="1:19" s="61" customFormat="1" ht="9.6" customHeight="1" x14ac:dyDescent="0.25">
      <c r="A63" s="63">
        <v>29</v>
      </c>
      <c r="B63" s="50" t="str">
        <f>IF($E63="","",VLOOKUP($E63,'[1]F16 elokeszito'!$A$7:$O$48,14))</f>
        <v>DA</v>
      </c>
      <c r="C63" s="50">
        <f>IF($E63="","",VLOOKUP($E63,'[1]F16 elokeszito'!$A$7:$O$48,15))</f>
        <v>44</v>
      </c>
      <c r="D63" s="51" t="str">
        <f>IF($E63="","",VLOOKUP($E63,'[1]F16 elokeszito'!$A$7:$O$48,5))</f>
        <v>"060707</v>
      </c>
      <c r="E63" s="52">
        <v>20</v>
      </c>
      <c r="F63" s="73" t="str">
        <f>UPPER(IF($E63="","",VLOOKUP($E63,'[1]F16 elokeszito'!$A$7:$O$48,2)))</f>
        <v xml:space="preserve">GARAMI </v>
      </c>
      <c r="G63" s="73" t="str">
        <f>IF($E63="","",VLOOKUP($E63,'[1]F16 elokeszito'!$A$7:$O$48,3))</f>
        <v>József</v>
      </c>
      <c r="H63" s="73"/>
      <c r="I63" s="73" t="str">
        <f>IF($E63="","",VLOOKUP($E63,'[1]F16 elokeszito'!$A$7:$O$48,4))</f>
        <v>Pécs VTC</v>
      </c>
      <c r="J63" s="86"/>
      <c r="K63" s="55"/>
      <c r="L63" s="55"/>
      <c r="M63" s="55"/>
      <c r="N63" s="82"/>
      <c r="O63" s="55" t="s">
        <v>207</v>
      </c>
      <c r="P63" s="80"/>
      <c r="Q63" s="58"/>
      <c r="R63" s="59"/>
      <c r="S63" s="60"/>
    </row>
    <row r="64" spans="1:19" s="61" customFormat="1" ht="9.6" customHeight="1" x14ac:dyDescent="0.25">
      <c r="A64" s="63"/>
      <c r="B64" s="64"/>
      <c r="C64" s="64"/>
      <c r="D64" s="65"/>
      <c r="E64" s="76"/>
      <c r="F64" s="67"/>
      <c r="G64" s="67"/>
      <c r="H64" s="68"/>
      <c r="I64" s="83" t="s">
        <v>24</v>
      </c>
      <c r="J64" s="70" t="s">
        <v>66</v>
      </c>
      <c r="K64" s="71" t="str">
        <f>UPPER(IF(OR(J64="a",J64="as"),F63,IF(OR(J64="b",J64="bs"),F65,)))</f>
        <v xml:space="preserve">GARAMI </v>
      </c>
      <c r="L64" s="71"/>
      <c r="M64" s="55"/>
      <c r="N64" s="82"/>
      <c r="O64" s="80"/>
      <c r="P64" s="80"/>
      <c r="Q64" s="58"/>
      <c r="R64" s="59"/>
      <c r="S64" s="60"/>
    </row>
    <row r="65" spans="1:19" s="61" customFormat="1" ht="9.6" customHeight="1" x14ac:dyDescent="0.25">
      <c r="A65" s="63">
        <v>30</v>
      </c>
      <c r="B65" s="50" t="str">
        <f>IF($E65="","",VLOOKUP($E65,'[1]F16 elokeszito'!$A$7:$O$48,14))</f>
        <v>DA</v>
      </c>
      <c r="C65" s="50">
        <f>IF($E65="","",VLOOKUP($E65,'[1]F16 elokeszito'!$A$7:$O$48,15))</f>
        <v>34</v>
      </c>
      <c r="D65" s="51" t="str">
        <f>IF($E65="","",VLOOKUP($E65,'[1]F16 elokeszito'!$A$7:$O$48,5))</f>
        <v>"060903</v>
      </c>
      <c r="E65" s="52">
        <v>17</v>
      </c>
      <c r="F65" s="73" t="str">
        <f>UPPER(IF($E65="","",VLOOKUP($E65,'[1]F16 elokeszito'!$A$7:$O$48,2)))</f>
        <v xml:space="preserve">GÉRESI </v>
      </c>
      <c r="G65" s="73" t="str">
        <f>IF($E65="","",VLOOKUP($E65,'[1]F16 elokeszito'!$A$7:$O$48,3))</f>
        <v>Olivér</v>
      </c>
      <c r="H65" s="73"/>
      <c r="I65" s="73" t="str">
        <f>IF($E65="","",VLOOKUP($E65,'[1]F16 elokeszito'!$A$7:$O$48,4))</f>
        <v>MTK</v>
      </c>
      <c r="J65" s="74"/>
      <c r="K65" s="55" t="s">
        <v>137</v>
      </c>
      <c r="L65" s="75"/>
      <c r="M65" s="55"/>
      <c r="N65" s="82"/>
      <c r="O65" s="80"/>
      <c r="P65" s="80"/>
      <c r="Q65" s="58"/>
      <c r="R65" s="59"/>
      <c r="S65" s="60"/>
    </row>
    <row r="66" spans="1:19" s="61" customFormat="1" ht="9.6" customHeight="1" x14ac:dyDescent="0.25">
      <c r="A66" s="63"/>
      <c r="B66" s="64"/>
      <c r="C66" s="64"/>
      <c r="D66" s="65"/>
      <c r="E66" s="76"/>
      <c r="F66" s="67"/>
      <c r="G66" s="67"/>
      <c r="H66" s="68"/>
      <c r="I66" s="67"/>
      <c r="J66" s="77"/>
      <c r="K66" s="69" t="s">
        <v>24</v>
      </c>
      <c r="L66" s="78" t="s">
        <v>47</v>
      </c>
      <c r="M66" s="71" t="str">
        <f>UPPER(IF(OR(L66="a",L66="as"),K64,IF(OR(L66="b",L66="bs"),K68,)))</f>
        <v xml:space="preserve">JUHÁSZ </v>
      </c>
      <c r="N66" s="89"/>
      <c r="O66" s="80"/>
      <c r="P66" s="80"/>
      <c r="Q66" s="58"/>
      <c r="R66" s="59"/>
      <c r="S66" s="60"/>
    </row>
    <row r="67" spans="1:19" s="61" customFormat="1" ht="9.6" customHeight="1" x14ac:dyDescent="0.25">
      <c r="A67" s="63">
        <v>31</v>
      </c>
      <c r="B67" s="50">
        <f>IF($E67="","",VLOOKUP($E67,'[1]F16 elokeszito'!$A$7:$O$48,14))</f>
        <v>0</v>
      </c>
      <c r="C67" s="50">
        <f>IF($E67="","",VLOOKUP($E67,'[1]F16 elokeszito'!$A$7:$O$48,15))</f>
        <v>0</v>
      </c>
      <c r="D67" s="51">
        <f>IF($E67="","",VLOOKUP($E67,'[1]F16 elokeszito'!$A$7:$O$48,5))</f>
        <v>0</v>
      </c>
      <c r="E67" s="52">
        <v>28</v>
      </c>
      <c r="F67" s="73" t="str">
        <f>UPPER(IF($E67="","",VLOOKUP($E67,'[1]F16 elokeszito'!$A$7:$O$48,2)))</f>
        <v>X</v>
      </c>
      <c r="G67" s="73">
        <f>IF($E67="","",VLOOKUP($E67,'[1]F16 elokeszito'!$A$7:$O$48,3))</f>
        <v>0</v>
      </c>
      <c r="H67" s="73"/>
      <c r="I67" s="73">
        <f>IF($E67="","",VLOOKUP($E67,'[1]F16 elokeszito'!$A$7:$O$48,4))</f>
        <v>0</v>
      </c>
      <c r="J67" s="54"/>
      <c r="K67" s="55"/>
      <c r="L67" s="81"/>
      <c r="M67" s="55" t="s">
        <v>169</v>
      </c>
      <c r="N67" s="80"/>
      <c r="O67" s="80"/>
      <c r="P67" s="80"/>
      <c r="Q67" s="58"/>
      <c r="R67" s="59"/>
      <c r="S67" s="60"/>
    </row>
    <row r="68" spans="1:19" s="61" customFormat="1" ht="9.6" customHeight="1" x14ac:dyDescent="0.25">
      <c r="A68" s="63"/>
      <c r="B68" s="64"/>
      <c r="C68" s="64"/>
      <c r="D68" s="65"/>
      <c r="E68" s="66"/>
      <c r="F68" s="67"/>
      <c r="G68" s="67"/>
      <c r="H68" s="68"/>
      <c r="I68" s="69" t="s">
        <v>24</v>
      </c>
      <c r="J68" s="70" t="s">
        <v>47</v>
      </c>
      <c r="K68" s="71" t="str">
        <f>UPPER(IF(OR(J68="a",J68="as"),F67,IF(OR(J68="b",J68="bs"),F69,)))</f>
        <v xml:space="preserve">JUHÁSZ </v>
      </c>
      <c r="L68" s="84"/>
      <c r="M68" s="55"/>
      <c r="N68" s="80"/>
      <c r="O68" s="80"/>
      <c r="P68" s="80"/>
      <c r="Q68" s="58"/>
      <c r="R68" s="59"/>
      <c r="S68" s="60"/>
    </row>
    <row r="69" spans="1:19" s="61" customFormat="1" ht="9.6" customHeight="1" x14ac:dyDescent="0.25">
      <c r="A69" s="49">
        <v>32</v>
      </c>
      <c r="B69" s="50" t="str">
        <f>IF($E69="","",VLOOKUP($E69,'[1]F16 elokeszito'!$A$7:$O$48,14))</f>
        <v>DA</v>
      </c>
      <c r="C69" s="50">
        <f>IF($E69="","",VLOOKUP($E69,'[1]F16 elokeszito'!$A$7:$O$48,15))</f>
        <v>7</v>
      </c>
      <c r="D69" s="51" t="str">
        <f>IF($E69="","",VLOOKUP($E69,'[1]F16 elokeszito'!$A$7:$O$48,5))</f>
        <v>"061121</v>
      </c>
      <c r="E69" s="52">
        <v>2</v>
      </c>
      <c r="F69" s="53" t="str">
        <f>UPPER(IF($E69="","",VLOOKUP($E69,'[1]F16 elokeszito'!$A$7:$O$48,2)))</f>
        <v xml:space="preserve">JUHÁSZ </v>
      </c>
      <c r="G69" s="53" t="str">
        <f>IF($E69="","",VLOOKUP($E69,'[1]F16 elokeszito'!$A$7:$O$48,3))</f>
        <v>Bence</v>
      </c>
      <c r="H69" s="53"/>
      <c r="I69" s="53" t="str">
        <f>IF($E69="","",VLOOKUP($E69,'[1]F16 elokeszito'!$A$7:$O$48,4))</f>
        <v>Kiskút TK</v>
      </c>
      <c r="J69" s="85"/>
      <c r="K69" s="55"/>
      <c r="L69" s="55"/>
      <c r="M69" s="55"/>
      <c r="N69" s="55"/>
      <c r="O69" s="56"/>
      <c r="P69" s="57"/>
      <c r="Q69" s="58"/>
      <c r="R69" s="59"/>
      <c r="S69" s="60"/>
    </row>
    <row r="70" spans="1:19" s="106" customFormat="1" ht="6.75" customHeight="1" x14ac:dyDescent="0.25">
      <c r="A70" s="100"/>
      <c r="B70" s="100"/>
      <c r="C70" s="100"/>
      <c r="D70" s="100"/>
      <c r="E70" s="100"/>
      <c r="F70" s="101"/>
      <c r="G70" s="101"/>
      <c r="H70" s="101"/>
      <c r="I70" s="101"/>
      <c r="J70" s="102"/>
      <c r="K70" s="103"/>
      <c r="L70" s="104"/>
      <c r="M70" s="103"/>
      <c r="N70" s="104"/>
      <c r="O70" s="103"/>
      <c r="P70" s="104"/>
      <c r="Q70" s="103"/>
      <c r="R70" s="104"/>
      <c r="S70" s="105"/>
    </row>
    <row r="71" spans="1:19" s="119" customFormat="1" ht="10.5" customHeight="1" x14ac:dyDescent="0.25">
      <c r="A71" s="107" t="s">
        <v>11</v>
      </c>
      <c r="B71" s="108"/>
      <c r="C71" s="108"/>
      <c r="D71" s="109"/>
      <c r="E71" s="110" t="s">
        <v>48</v>
      </c>
      <c r="F71" s="111" t="s">
        <v>49</v>
      </c>
      <c r="G71" s="110"/>
      <c r="H71" s="112"/>
      <c r="I71" s="113"/>
      <c r="J71" s="110" t="s">
        <v>48</v>
      </c>
      <c r="K71" s="111" t="s">
        <v>50</v>
      </c>
      <c r="L71" s="114"/>
      <c r="M71" s="111" t="s">
        <v>51</v>
      </c>
      <c r="N71" s="115"/>
      <c r="O71" s="116" t="s">
        <v>52</v>
      </c>
      <c r="P71" s="116"/>
      <c r="Q71" s="117"/>
      <c r="R71" s="118"/>
    </row>
    <row r="72" spans="1:19" s="119" customFormat="1" ht="9" customHeight="1" x14ac:dyDescent="0.25">
      <c r="A72" s="120" t="s">
        <v>53</v>
      </c>
      <c r="B72" s="121"/>
      <c r="C72" s="122"/>
      <c r="D72" s="123"/>
      <c r="E72" s="124">
        <v>1</v>
      </c>
      <c r="F72" s="125" t="str">
        <f>IF(E72&gt;$R$79,,UPPER(VLOOKUP(E72,'[1]F16 elokeszito'!$A$7:$Q$134,2)))</f>
        <v xml:space="preserve">ZSEMBERY </v>
      </c>
      <c r="G72" s="126"/>
      <c r="H72" s="125"/>
      <c r="I72" s="127"/>
      <c r="J72" s="128" t="s">
        <v>54</v>
      </c>
      <c r="K72" s="129"/>
      <c r="L72" s="130"/>
      <c r="M72" s="129"/>
      <c r="N72" s="131"/>
      <c r="O72" s="132" t="s">
        <v>55</v>
      </c>
      <c r="P72" s="133"/>
      <c r="Q72" s="133"/>
      <c r="R72" s="134"/>
    </row>
    <row r="73" spans="1:19" s="119" customFormat="1" ht="9" customHeight="1" x14ac:dyDescent="0.25">
      <c r="A73" s="135" t="s">
        <v>56</v>
      </c>
      <c r="B73" s="136"/>
      <c r="C73" s="137"/>
      <c r="D73" s="138"/>
      <c r="E73" s="124">
        <v>2</v>
      </c>
      <c r="F73" s="125" t="str">
        <f>IF(E73&gt;$R$79,,UPPER(VLOOKUP(E73,'[1]F16 elokeszito'!$A$7:$Q$134,2)))</f>
        <v xml:space="preserve">JUHÁSZ </v>
      </c>
      <c r="G73" s="126"/>
      <c r="H73" s="125"/>
      <c r="I73" s="127"/>
      <c r="J73" s="128" t="s">
        <v>57</v>
      </c>
      <c r="K73" s="129"/>
      <c r="L73" s="130"/>
      <c r="M73" s="129"/>
      <c r="N73" s="131"/>
      <c r="O73" s="139"/>
      <c r="P73" s="140"/>
      <c r="Q73" s="136"/>
      <c r="R73" s="141"/>
    </row>
    <row r="74" spans="1:19" s="119" customFormat="1" ht="9" customHeight="1" x14ac:dyDescent="0.25">
      <c r="A74" s="142"/>
      <c r="B74" s="143"/>
      <c r="C74" s="144"/>
      <c r="D74" s="145"/>
      <c r="E74" s="124">
        <v>3</v>
      </c>
      <c r="F74" s="125" t="str">
        <f>IF(E74&gt;$R$79,,UPPER(VLOOKUP(E74,'[1]F16 elokeszito'!$A$7:$Q$134,2)))</f>
        <v xml:space="preserve">JILLY </v>
      </c>
      <c r="G74" s="126"/>
      <c r="H74" s="125"/>
      <c r="I74" s="127"/>
      <c r="J74" s="128" t="s">
        <v>58</v>
      </c>
      <c r="K74" s="129"/>
      <c r="L74" s="130"/>
      <c r="M74" s="129"/>
      <c r="N74" s="131"/>
      <c r="O74" s="132" t="s">
        <v>59</v>
      </c>
      <c r="P74" s="133"/>
      <c r="Q74" s="133"/>
      <c r="R74" s="134"/>
    </row>
    <row r="75" spans="1:19" s="119" customFormat="1" ht="9" customHeight="1" x14ac:dyDescent="0.25">
      <c r="A75" s="146"/>
      <c r="B75" s="32"/>
      <c r="C75" s="32"/>
      <c r="D75" s="147"/>
      <c r="E75" s="124">
        <v>4</v>
      </c>
      <c r="F75" s="125" t="str">
        <f>IF(E75&gt;$R$79,,UPPER(VLOOKUP(E75,'[1]F16 elokeszito'!$A$7:$Q$134,2)))</f>
        <v xml:space="preserve">TASKOVICS </v>
      </c>
      <c r="G75" s="126"/>
      <c r="H75" s="125"/>
      <c r="I75" s="127"/>
      <c r="J75" s="128" t="s">
        <v>60</v>
      </c>
      <c r="K75" s="129"/>
      <c r="L75" s="130"/>
      <c r="M75" s="129"/>
      <c r="N75" s="131"/>
      <c r="O75" s="129"/>
      <c r="P75" s="130"/>
      <c r="Q75" s="129"/>
      <c r="R75" s="131"/>
    </row>
    <row r="76" spans="1:19" s="119" customFormat="1" ht="9" customHeight="1" x14ac:dyDescent="0.25">
      <c r="A76" s="148"/>
      <c r="B76" s="149"/>
      <c r="C76" s="149"/>
      <c r="D76" s="150"/>
      <c r="E76" s="124">
        <v>5</v>
      </c>
      <c r="F76" s="125" t="str">
        <f>IF(E76&gt;$R$79,,UPPER(VLOOKUP(E76,'[1]F16 elokeszito'!$A$7:$Q$134,2)))</f>
        <v xml:space="preserve">NAGY </v>
      </c>
      <c r="G76" s="126"/>
      <c r="H76" s="125"/>
      <c r="I76" s="127"/>
      <c r="J76" s="128" t="s">
        <v>61</v>
      </c>
      <c r="K76" s="129"/>
      <c r="L76" s="130"/>
      <c r="M76" s="129"/>
      <c r="N76" s="131"/>
      <c r="O76" s="136"/>
      <c r="P76" s="140"/>
      <c r="Q76" s="136"/>
      <c r="R76" s="141"/>
    </row>
    <row r="77" spans="1:19" s="119" customFormat="1" ht="9" customHeight="1" x14ac:dyDescent="0.25">
      <c r="A77" s="151"/>
      <c r="B77" s="152"/>
      <c r="C77" s="32"/>
      <c r="D77" s="147"/>
      <c r="E77" s="124">
        <v>6</v>
      </c>
      <c r="F77" s="125" t="str">
        <f>IF(E77&gt;$R$79,,UPPER(VLOOKUP(E77,'[1]F16 elokeszito'!$A$7:$Q$134,2)))</f>
        <v xml:space="preserve">GROSSMANN </v>
      </c>
      <c r="G77" s="126"/>
      <c r="H77" s="125"/>
      <c r="I77" s="127"/>
      <c r="J77" s="128" t="s">
        <v>62</v>
      </c>
      <c r="K77" s="129"/>
      <c r="L77" s="130"/>
      <c r="M77" s="129"/>
      <c r="N77" s="131"/>
      <c r="O77" s="132" t="s">
        <v>63</v>
      </c>
      <c r="P77" s="133"/>
      <c r="Q77" s="133"/>
      <c r="R77" s="134"/>
    </row>
    <row r="78" spans="1:19" s="119" customFormat="1" ht="9" customHeight="1" x14ac:dyDescent="0.25">
      <c r="A78" s="151"/>
      <c r="B78" s="152"/>
      <c r="C78" s="153"/>
      <c r="D78" s="154"/>
      <c r="E78" s="124">
        <v>7</v>
      </c>
      <c r="F78" s="125" t="str">
        <f>IF(E78&gt;$R$79,,UPPER(VLOOKUP(E78,'[1]F16 elokeszito'!$A$7:$Q$134,2)))</f>
        <v xml:space="preserve">GYÜRE </v>
      </c>
      <c r="G78" s="126"/>
      <c r="H78" s="125"/>
      <c r="I78" s="127"/>
      <c r="J78" s="128" t="s">
        <v>64</v>
      </c>
      <c r="K78" s="129"/>
      <c r="L78" s="130"/>
      <c r="M78" s="129"/>
      <c r="N78" s="131"/>
      <c r="O78" s="129"/>
      <c r="P78" s="130"/>
      <c r="Q78" s="129"/>
      <c r="R78" s="131"/>
    </row>
    <row r="79" spans="1:19" s="119" customFormat="1" ht="9" customHeight="1" x14ac:dyDescent="0.25">
      <c r="A79" s="155"/>
      <c r="B79" s="156"/>
      <c r="C79" s="157"/>
      <c r="D79" s="158"/>
      <c r="E79" s="159">
        <v>8</v>
      </c>
      <c r="F79" s="160" t="str">
        <f>IF(E79&gt;$R$79,,UPPER(VLOOKUP(E79,'[1]F16 elokeszito'!$A$7:$Q$134,2)))</f>
        <v xml:space="preserve">ALMÁDI </v>
      </c>
      <c r="G79" s="161"/>
      <c r="H79" s="160"/>
      <c r="I79" s="162"/>
      <c r="J79" s="163" t="s">
        <v>65</v>
      </c>
      <c r="K79" s="136"/>
      <c r="L79" s="140"/>
      <c r="M79" s="136"/>
      <c r="N79" s="141"/>
      <c r="O79" s="136" t="str">
        <f>R4</f>
        <v>Izmendi Károly</v>
      </c>
      <c r="P79" s="140"/>
      <c r="Q79" s="136"/>
      <c r="R79" s="164">
        <f>MIN(8,'[1]F16 elokeszito'!Q5)</f>
        <v>8</v>
      </c>
    </row>
  </sheetData>
  <mergeCells count="2">
    <mergeCell ref="A4:C4"/>
    <mergeCell ref="Q41:R41"/>
  </mergeCells>
  <conditionalFormatting sqref="H37 H39 H7 H67 H9 H11 H13 H15 H17 H21 H41 H43 H45 H47 H49 H51 H19 H23 H25 H29 H31 H33 H35 H53 H55 H57 H59 H61 H63 H65 H69">
    <cfRule type="expression" dxfId="43" priority="3" stopIfTrue="1">
      <formula>AND($E7&lt;9,$C7&gt;0)</formula>
    </cfRule>
  </conditionalFormatting>
  <conditionalFormatting sqref="I8 I40 I16 M14 I20 M30 I24 I48 M46 I52 I32 I44 I36 I12 M62 I28 K18 K26 K34 K42 K50 K58 K66 K10 I56 I64 I68 I60 O22 O39 O54">
    <cfRule type="expression" dxfId="42" priority="4" stopIfTrue="1">
      <formula>AND($O$1="CU",I8="Umpire")</formula>
    </cfRule>
    <cfRule type="expression" dxfId="41" priority="5" stopIfTrue="1">
      <formula>AND($O$1="CU",I8&lt;&gt;"Umpire",J8&lt;&gt;"")</formula>
    </cfRule>
    <cfRule type="expression" dxfId="40" priority="6" stopIfTrue="1">
      <formula>AND($O$1="CU",I8&lt;&gt;"Umpire")</formula>
    </cfRule>
  </conditionalFormatting>
  <conditionalFormatting sqref="E67 E65 E63 E13 E61 E15 E17 E21 E19 E23 E25 E29 E31 E33 E37 E35 E39 E41 E43 E47 E49 E45 E51 E53 E55 E57 E59 E69">
    <cfRule type="expression" dxfId="39" priority="7" stopIfTrue="1">
      <formula>AND($E13&lt;9,$C13&gt;0)</formula>
    </cfRule>
  </conditionalFormatting>
  <conditionalFormatting sqref="M10 M18 M26 M34 M42 M50 M58 M66 O14 O30 O46 O62 Q22 Q54 K8 K12 K16 K20 K24 K28 K32 K36 K40 K44 K48 K52 K56 K60 K64 K68">
    <cfRule type="expression" dxfId="38" priority="8" stopIfTrue="1">
      <formula>J8="as"</formula>
    </cfRule>
    <cfRule type="expression" dxfId="37" priority="9" stopIfTrue="1">
      <formula>J8="bs"</formula>
    </cfRule>
  </conditionalFormatting>
  <conditionalFormatting sqref="J8 J12 J16 J20 J24 J28 J32 J36 J40 J44 J48 J52 J56 J60 J64 J68 L66 L58 L50 L42 L34 L26 L18 L10 N14 N30 N46 N62 R79 P54 P39 P22">
    <cfRule type="expression" dxfId="36" priority="10" stopIfTrue="1">
      <formula>$O$1="CU"</formula>
    </cfRule>
  </conditionalFormatting>
  <conditionalFormatting sqref="Q38">
    <cfRule type="expression" dxfId="35" priority="11" stopIfTrue="1">
      <formula>P39="as"</formula>
    </cfRule>
    <cfRule type="expression" dxfId="34" priority="12" stopIfTrue="1">
      <formula>P39="bs"</formula>
    </cfRule>
  </conditionalFormatting>
  <conditionalFormatting sqref="E7 E9 E11">
    <cfRule type="expression" dxfId="33" priority="13" stopIfTrue="1">
      <formula>$E7&lt;9</formula>
    </cfRule>
  </conditionalFormatting>
  <conditionalFormatting sqref="H27">
    <cfRule type="expression" dxfId="32" priority="1" stopIfTrue="1">
      <formula>AND($E27&lt;9,$C27&gt;0)</formula>
    </cfRule>
  </conditionalFormatting>
  <conditionalFormatting sqref="E27">
    <cfRule type="expression" dxfId="31" priority="2" stopIfTrue="1">
      <formula>AND($E27&lt;9,$C27&gt;0)</formula>
    </cfRule>
  </conditionalFormatting>
  <dataValidations count="1">
    <dataValidation type="list" allowBlank="1" showInputMessage="1" sqref="O54 JK54 TG54 ADC54 AMY54 AWU54 BGQ54 BQM54 CAI54 CKE54 CUA54 DDW54 DNS54 DXO54 EHK54 ERG54 FBC54 FKY54 FUU54 GEQ54 GOM54 GYI54 HIE54 HSA54 IBW54 ILS54 IVO54 JFK54 JPG54 JZC54 KIY54 KSU54 LCQ54 LMM54 LWI54 MGE54 MQA54 MZW54 NJS54 NTO54 ODK54 ONG54 OXC54 PGY54 PQU54 QAQ54 QKM54 QUI54 REE54 ROA54 RXW54 SHS54 SRO54 TBK54 TLG54 TVC54 UEY54 UOU54 UYQ54 VIM54 VSI54 WCE54 WMA54 WVW54 O65590 JK65590 TG65590 ADC65590 AMY65590 AWU65590 BGQ65590 BQM65590 CAI65590 CKE65590 CUA65590 DDW65590 DNS65590 DXO65590 EHK65590 ERG65590 FBC65590 FKY65590 FUU65590 GEQ65590 GOM65590 GYI65590 HIE65590 HSA65590 IBW65590 ILS65590 IVO65590 JFK65590 JPG65590 JZC65590 KIY65590 KSU65590 LCQ65590 LMM65590 LWI65590 MGE65590 MQA65590 MZW65590 NJS65590 NTO65590 ODK65590 ONG65590 OXC65590 PGY65590 PQU65590 QAQ65590 QKM65590 QUI65590 REE65590 ROA65590 RXW65590 SHS65590 SRO65590 TBK65590 TLG65590 TVC65590 UEY65590 UOU65590 UYQ65590 VIM65590 VSI65590 WCE65590 WMA65590 WVW65590 O131126 JK131126 TG131126 ADC131126 AMY131126 AWU131126 BGQ131126 BQM131126 CAI131126 CKE131126 CUA131126 DDW131126 DNS131126 DXO131126 EHK131126 ERG131126 FBC131126 FKY131126 FUU131126 GEQ131126 GOM131126 GYI131126 HIE131126 HSA131126 IBW131126 ILS131126 IVO131126 JFK131126 JPG131126 JZC131126 KIY131126 KSU131126 LCQ131126 LMM131126 LWI131126 MGE131126 MQA131126 MZW131126 NJS131126 NTO131126 ODK131126 ONG131126 OXC131126 PGY131126 PQU131126 QAQ131126 QKM131126 QUI131126 REE131126 ROA131126 RXW131126 SHS131126 SRO131126 TBK131126 TLG131126 TVC131126 UEY131126 UOU131126 UYQ131126 VIM131126 VSI131126 WCE131126 WMA131126 WVW131126 O196662 JK196662 TG196662 ADC196662 AMY196662 AWU196662 BGQ196662 BQM196662 CAI196662 CKE196662 CUA196662 DDW196662 DNS196662 DXO196662 EHK196662 ERG196662 FBC196662 FKY196662 FUU196662 GEQ196662 GOM196662 GYI196662 HIE196662 HSA196662 IBW196662 ILS196662 IVO196662 JFK196662 JPG196662 JZC196662 KIY196662 KSU196662 LCQ196662 LMM196662 LWI196662 MGE196662 MQA196662 MZW196662 NJS196662 NTO196662 ODK196662 ONG196662 OXC196662 PGY196662 PQU196662 QAQ196662 QKM196662 QUI196662 REE196662 ROA196662 RXW196662 SHS196662 SRO196662 TBK196662 TLG196662 TVC196662 UEY196662 UOU196662 UYQ196662 VIM196662 VSI196662 WCE196662 WMA196662 WVW196662 O262198 JK262198 TG262198 ADC262198 AMY262198 AWU262198 BGQ262198 BQM262198 CAI262198 CKE262198 CUA262198 DDW262198 DNS262198 DXO262198 EHK262198 ERG262198 FBC262198 FKY262198 FUU262198 GEQ262198 GOM262198 GYI262198 HIE262198 HSA262198 IBW262198 ILS262198 IVO262198 JFK262198 JPG262198 JZC262198 KIY262198 KSU262198 LCQ262198 LMM262198 LWI262198 MGE262198 MQA262198 MZW262198 NJS262198 NTO262198 ODK262198 ONG262198 OXC262198 PGY262198 PQU262198 QAQ262198 QKM262198 QUI262198 REE262198 ROA262198 RXW262198 SHS262198 SRO262198 TBK262198 TLG262198 TVC262198 UEY262198 UOU262198 UYQ262198 VIM262198 VSI262198 WCE262198 WMA262198 WVW262198 O327734 JK327734 TG327734 ADC327734 AMY327734 AWU327734 BGQ327734 BQM327734 CAI327734 CKE327734 CUA327734 DDW327734 DNS327734 DXO327734 EHK327734 ERG327734 FBC327734 FKY327734 FUU327734 GEQ327734 GOM327734 GYI327734 HIE327734 HSA327734 IBW327734 ILS327734 IVO327734 JFK327734 JPG327734 JZC327734 KIY327734 KSU327734 LCQ327734 LMM327734 LWI327734 MGE327734 MQA327734 MZW327734 NJS327734 NTO327734 ODK327734 ONG327734 OXC327734 PGY327734 PQU327734 QAQ327734 QKM327734 QUI327734 REE327734 ROA327734 RXW327734 SHS327734 SRO327734 TBK327734 TLG327734 TVC327734 UEY327734 UOU327734 UYQ327734 VIM327734 VSI327734 WCE327734 WMA327734 WVW327734 O393270 JK393270 TG393270 ADC393270 AMY393270 AWU393270 BGQ393270 BQM393270 CAI393270 CKE393270 CUA393270 DDW393270 DNS393270 DXO393270 EHK393270 ERG393270 FBC393270 FKY393270 FUU393270 GEQ393270 GOM393270 GYI393270 HIE393270 HSA393270 IBW393270 ILS393270 IVO393270 JFK393270 JPG393270 JZC393270 KIY393270 KSU393270 LCQ393270 LMM393270 LWI393270 MGE393270 MQA393270 MZW393270 NJS393270 NTO393270 ODK393270 ONG393270 OXC393270 PGY393270 PQU393270 QAQ393270 QKM393270 QUI393270 REE393270 ROA393270 RXW393270 SHS393270 SRO393270 TBK393270 TLG393270 TVC393270 UEY393270 UOU393270 UYQ393270 VIM393270 VSI393270 WCE393270 WMA393270 WVW393270 O458806 JK458806 TG458806 ADC458806 AMY458806 AWU458806 BGQ458806 BQM458806 CAI458806 CKE458806 CUA458806 DDW458806 DNS458806 DXO458806 EHK458806 ERG458806 FBC458806 FKY458806 FUU458806 GEQ458806 GOM458806 GYI458806 HIE458806 HSA458806 IBW458806 ILS458806 IVO458806 JFK458806 JPG458806 JZC458806 KIY458806 KSU458806 LCQ458806 LMM458806 LWI458806 MGE458806 MQA458806 MZW458806 NJS458806 NTO458806 ODK458806 ONG458806 OXC458806 PGY458806 PQU458806 QAQ458806 QKM458806 QUI458806 REE458806 ROA458806 RXW458806 SHS458806 SRO458806 TBK458806 TLG458806 TVC458806 UEY458806 UOU458806 UYQ458806 VIM458806 VSI458806 WCE458806 WMA458806 WVW458806 O524342 JK524342 TG524342 ADC524342 AMY524342 AWU524342 BGQ524342 BQM524342 CAI524342 CKE524342 CUA524342 DDW524342 DNS524342 DXO524342 EHK524342 ERG524342 FBC524342 FKY524342 FUU524342 GEQ524342 GOM524342 GYI524342 HIE524342 HSA524342 IBW524342 ILS524342 IVO524342 JFK524342 JPG524342 JZC524342 KIY524342 KSU524342 LCQ524342 LMM524342 LWI524342 MGE524342 MQA524342 MZW524342 NJS524342 NTO524342 ODK524342 ONG524342 OXC524342 PGY524342 PQU524342 QAQ524342 QKM524342 QUI524342 REE524342 ROA524342 RXW524342 SHS524342 SRO524342 TBK524342 TLG524342 TVC524342 UEY524342 UOU524342 UYQ524342 VIM524342 VSI524342 WCE524342 WMA524342 WVW524342 O589878 JK589878 TG589878 ADC589878 AMY589878 AWU589878 BGQ589878 BQM589878 CAI589878 CKE589878 CUA589878 DDW589878 DNS589878 DXO589878 EHK589878 ERG589878 FBC589878 FKY589878 FUU589878 GEQ589878 GOM589878 GYI589878 HIE589878 HSA589878 IBW589878 ILS589878 IVO589878 JFK589878 JPG589878 JZC589878 KIY589878 KSU589878 LCQ589878 LMM589878 LWI589878 MGE589878 MQA589878 MZW589878 NJS589878 NTO589878 ODK589878 ONG589878 OXC589878 PGY589878 PQU589878 QAQ589878 QKM589878 QUI589878 REE589878 ROA589878 RXW589878 SHS589878 SRO589878 TBK589878 TLG589878 TVC589878 UEY589878 UOU589878 UYQ589878 VIM589878 VSI589878 WCE589878 WMA589878 WVW589878 O655414 JK655414 TG655414 ADC655414 AMY655414 AWU655414 BGQ655414 BQM655414 CAI655414 CKE655414 CUA655414 DDW655414 DNS655414 DXO655414 EHK655414 ERG655414 FBC655414 FKY655414 FUU655414 GEQ655414 GOM655414 GYI655414 HIE655414 HSA655414 IBW655414 ILS655414 IVO655414 JFK655414 JPG655414 JZC655414 KIY655414 KSU655414 LCQ655414 LMM655414 LWI655414 MGE655414 MQA655414 MZW655414 NJS655414 NTO655414 ODK655414 ONG655414 OXC655414 PGY655414 PQU655414 QAQ655414 QKM655414 QUI655414 REE655414 ROA655414 RXW655414 SHS655414 SRO655414 TBK655414 TLG655414 TVC655414 UEY655414 UOU655414 UYQ655414 VIM655414 VSI655414 WCE655414 WMA655414 WVW655414 O720950 JK720950 TG720950 ADC720950 AMY720950 AWU720950 BGQ720950 BQM720950 CAI720950 CKE720950 CUA720950 DDW720950 DNS720950 DXO720950 EHK720950 ERG720950 FBC720950 FKY720950 FUU720950 GEQ720950 GOM720950 GYI720950 HIE720950 HSA720950 IBW720950 ILS720950 IVO720950 JFK720950 JPG720950 JZC720950 KIY720950 KSU720950 LCQ720950 LMM720950 LWI720950 MGE720950 MQA720950 MZW720950 NJS720950 NTO720950 ODK720950 ONG720950 OXC720950 PGY720950 PQU720950 QAQ720950 QKM720950 QUI720950 REE720950 ROA720950 RXW720950 SHS720950 SRO720950 TBK720950 TLG720950 TVC720950 UEY720950 UOU720950 UYQ720950 VIM720950 VSI720950 WCE720950 WMA720950 WVW720950 O786486 JK786486 TG786486 ADC786486 AMY786486 AWU786486 BGQ786486 BQM786486 CAI786486 CKE786486 CUA786486 DDW786486 DNS786486 DXO786486 EHK786486 ERG786486 FBC786486 FKY786486 FUU786486 GEQ786486 GOM786486 GYI786486 HIE786486 HSA786486 IBW786486 ILS786486 IVO786486 JFK786486 JPG786486 JZC786486 KIY786486 KSU786486 LCQ786486 LMM786486 LWI786486 MGE786486 MQA786486 MZW786486 NJS786486 NTO786486 ODK786486 ONG786486 OXC786486 PGY786486 PQU786486 QAQ786486 QKM786486 QUI786486 REE786486 ROA786486 RXW786486 SHS786486 SRO786486 TBK786486 TLG786486 TVC786486 UEY786486 UOU786486 UYQ786486 VIM786486 VSI786486 WCE786486 WMA786486 WVW786486 O852022 JK852022 TG852022 ADC852022 AMY852022 AWU852022 BGQ852022 BQM852022 CAI852022 CKE852022 CUA852022 DDW852022 DNS852022 DXO852022 EHK852022 ERG852022 FBC852022 FKY852022 FUU852022 GEQ852022 GOM852022 GYI852022 HIE852022 HSA852022 IBW852022 ILS852022 IVO852022 JFK852022 JPG852022 JZC852022 KIY852022 KSU852022 LCQ852022 LMM852022 LWI852022 MGE852022 MQA852022 MZW852022 NJS852022 NTO852022 ODK852022 ONG852022 OXC852022 PGY852022 PQU852022 QAQ852022 QKM852022 QUI852022 REE852022 ROA852022 RXW852022 SHS852022 SRO852022 TBK852022 TLG852022 TVC852022 UEY852022 UOU852022 UYQ852022 VIM852022 VSI852022 WCE852022 WMA852022 WVW852022 O917558 JK917558 TG917558 ADC917558 AMY917558 AWU917558 BGQ917558 BQM917558 CAI917558 CKE917558 CUA917558 DDW917558 DNS917558 DXO917558 EHK917558 ERG917558 FBC917558 FKY917558 FUU917558 GEQ917558 GOM917558 GYI917558 HIE917558 HSA917558 IBW917558 ILS917558 IVO917558 JFK917558 JPG917558 JZC917558 KIY917558 KSU917558 LCQ917558 LMM917558 LWI917558 MGE917558 MQA917558 MZW917558 NJS917558 NTO917558 ODK917558 ONG917558 OXC917558 PGY917558 PQU917558 QAQ917558 QKM917558 QUI917558 REE917558 ROA917558 RXW917558 SHS917558 SRO917558 TBK917558 TLG917558 TVC917558 UEY917558 UOU917558 UYQ917558 VIM917558 VSI917558 WCE917558 WMA917558 WVW917558 O983094 JK983094 TG983094 ADC983094 AMY983094 AWU983094 BGQ983094 BQM983094 CAI983094 CKE983094 CUA983094 DDW983094 DNS983094 DXO983094 EHK983094 ERG983094 FBC983094 FKY983094 FUU983094 GEQ983094 GOM983094 GYI983094 HIE983094 HSA983094 IBW983094 ILS983094 IVO983094 JFK983094 JPG983094 JZC983094 KIY983094 KSU983094 LCQ983094 LMM983094 LWI983094 MGE983094 MQA983094 MZW983094 NJS983094 NTO983094 ODK983094 ONG983094 OXC983094 PGY983094 PQU983094 QAQ983094 QKM983094 QUI983094 REE983094 ROA983094 RXW983094 SHS983094 SRO983094 TBK983094 TLG983094 TVC983094 UEY983094 UOU983094 UYQ983094 VIM983094 VSI983094 WCE983094 WMA983094 WVW983094 O39 JK39 TG39 ADC39 AMY39 AWU39 BGQ39 BQM39 CAI39 CKE39 CUA39 DDW39 DNS39 DXO39 EHK39 ERG39 FBC39 FKY39 FUU39 GEQ39 GOM39 GYI39 HIE39 HSA39 IBW39 ILS39 IVO39 JFK39 JPG39 JZC39 KIY39 KSU39 LCQ39 LMM39 LWI39 MGE39 MQA39 MZW39 NJS39 NTO39 ODK39 ONG39 OXC39 PGY39 PQU39 QAQ39 QKM39 QUI39 REE39 ROA39 RXW39 SHS39 SRO39 TBK39 TLG39 TVC39 UEY39 UOU39 UYQ39 VIM39 VSI39 WCE39 WMA39 WVW39 O65575 JK65575 TG65575 ADC65575 AMY65575 AWU65575 BGQ65575 BQM65575 CAI65575 CKE65575 CUA65575 DDW65575 DNS65575 DXO65575 EHK65575 ERG65575 FBC65575 FKY65575 FUU65575 GEQ65575 GOM65575 GYI65575 HIE65575 HSA65575 IBW65575 ILS65575 IVO65575 JFK65575 JPG65575 JZC65575 KIY65575 KSU65575 LCQ65575 LMM65575 LWI65575 MGE65575 MQA65575 MZW65575 NJS65575 NTO65575 ODK65575 ONG65575 OXC65575 PGY65575 PQU65575 QAQ65575 QKM65575 QUI65575 REE65575 ROA65575 RXW65575 SHS65575 SRO65575 TBK65575 TLG65575 TVC65575 UEY65575 UOU65575 UYQ65575 VIM65575 VSI65575 WCE65575 WMA65575 WVW65575 O131111 JK131111 TG131111 ADC131111 AMY131111 AWU131111 BGQ131111 BQM131111 CAI131111 CKE131111 CUA131111 DDW131111 DNS131111 DXO131111 EHK131111 ERG131111 FBC131111 FKY131111 FUU131111 GEQ131111 GOM131111 GYI131111 HIE131111 HSA131111 IBW131111 ILS131111 IVO131111 JFK131111 JPG131111 JZC131111 KIY131111 KSU131111 LCQ131111 LMM131111 LWI131111 MGE131111 MQA131111 MZW131111 NJS131111 NTO131111 ODK131111 ONG131111 OXC131111 PGY131111 PQU131111 QAQ131111 QKM131111 QUI131111 REE131111 ROA131111 RXW131111 SHS131111 SRO131111 TBK131111 TLG131111 TVC131111 UEY131111 UOU131111 UYQ131111 VIM131111 VSI131111 WCE131111 WMA131111 WVW131111 O196647 JK196647 TG196647 ADC196647 AMY196647 AWU196647 BGQ196647 BQM196647 CAI196647 CKE196647 CUA196647 DDW196647 DNS196647 DXO196647 EHK196647 ERG196647 FBC196647 FKY196647 FUU196647 GEQ196647 GOM196647 GYI196647 HIE196647 HSA196647 IBW196647 ILS196647 IVO196647 JFK196647 JPG196647 JZC196647 KIY196647 KSU196647 LCQ196647 LMM196647 LWI196647 MGE196647 MQA196647 MZW196647 NJS196647 NTO196647 ODK196647 ONG196647 OXC196647 PGY196647 PQU196647 QAQ196647 QKM196647 QUI196647 REE196647 ROA196647 RXW196647 SHS196647 SRO196647 TBK196647 TLG196647 TVC196647 UEY196647 UOU196647 UYQ196647 VIM196647 VSI196647 WCE196647 WMA196647 WVW196647 O262183 JK262183 TG262183 ADC262183 AMY262183 AWU262183 BGQ262183 BQM262183 CAI262183 CKE262183 CUA262183 DDW262183 DNS262183 DXO262183 EHK262183 ERG262183 FBC262183 FKY262183 FUU262183 GEQ262183 GOM262183 GYI262183 HIE262183 HSA262183 IBW262183 ILS262183 IVO262183 JFK262183 JPG262183 JZC262183 KIY262183 KSU262183 LCQ262183 LMM262183 LWI262183 MGE262183 MQA262183 MZW262183 NJS262183 NTO262183 ODK262183 ONG262183 OXC262183 PGY262183 PQU262183 QAQ262183 QKM262183 QUI262183 REE262183 ROA262183 RXW262183 SHS262183 SRO262183 TBK262183 TLG262183 TVC262183 UEY262183 UOU262183 UYQ262183 VIM262183 VSI262183 WCE262183 WMA262183 WVW262183 O327719 JK327719 TG327719 ADC327719 AMY327719 AWU327719 BGQ327719 BQM327719 CAI327719 CKE327719 CUA327719 DDW327719 DNS327719 DXO327719 EHK327719 ERG327719 FBC327719 FKY327719 FUU327719 GEQ327719 GOM327719 GYI327719 HIE327719 HSA327719 IBW327719 ILS327719 IVO327719 JFK327719 JPG327719 JZC327719 KIY327719 KSU327719 LCQ327719 LMM327719 LWI327719 MGE327719 MQA327719 MZW327719 NJS327719 NTO327719 ODK327719 ONG327719 OXC327719 PGY327719 PQU327719 QAQ327719 QKM327719 QUI327719 REE327719 ROA327719 RXW327719 SHS327719 SRO327719 TBK327719 TLG327719 TVC327719 UEY327719 UOU327719 UYQ327719 VIM327719 VSI327719 WCE327719 WMA327719 WVW327719 O393255 JK393255 TG393255 ADC393255 AMY393255 AWU393255 BGQ393255 BQM393255 CAI393255 CKE393255 CUA393255 DDW393255 DNS393255 DXO393255 EHK393255 ERG393255 FBC393255 FKY393255 FUU393255 GEQ393255 GOM393255 GYI393255 HIE393255 HSA393255 IBW393255 ILS393255 IVO393255 JFK393255 JPG393255 JZC393255 KIY393255 KSU393255 LCQ393255 LMM393255 LWI393255 MGE393255 MQA393255 MZW393255 NJS393255 NTO393255 ODK393255 ONG393255 OXC393255 PGY393255 PQU393255 QAQ393255 QKM393255 QUI393255 REE393255 ROA393255 RXW393255 SHS393255 SRO393255 TBK393255 TLG393255 TVC393255 UEY393255 UOU393255 UYQ393255 VIM393255 VSI393255 WCE393255 WMA393255 WVW393255 O458791 JK458791 TG458791 ADC458791 AMY458791 AWU458791 BGQ458791 BQM458791 CAI458791 CKE458791 CUA458791 DDW458791 DNS458791 DXO458791 EHK458791 ERG458791 FBC458791 FKY458791 FUU458791 GEQ458791 GOM458791 GYI458791 HIE458791 HSA458791 IBW458791 ILS458791 IVO458791 JFK458791 JPG458791 JZC458791 KIY458791 KSU458791 LCQ458791 LMM458791 LWI458791 MGE458791 MQA458791 MZW458791 NJS458791 NTO458791 ODK458791 ONG458791 OXC458791 PGY458791 PQU458791 QAQ458791 QKM458791 QUI458791 REE458791 ROA458791 RXW458791 SHS458791 SRO458791 TBK458791 TLG458791 TVC458791 UEY458791 UOU458791 UYQ458791 VIM458791 VSI458791 WCE458791 WMA458791 WVW458791 O524327 JK524327 TG524327 ADC524327 AMY524327 AWU524327 BGQ524327 BQM524327 CAI524327 CKE524327 CUA524327 DDW524327 DNS524327 DXO524327 EHK524327 ERG524327 FBC524327 FKY524327 FUU524327 GEQ524327 GOM524327 GYI524327 HIE524327 HSA524327 IBW524327 ILS524327 IVO524327 JFK524327 JPG524327 JZC524327 KIY524327 KSU524327 LCQ524327 LMM524327 LWI524327 MGE524327 MQA524327 MZW524327 NJS524327 NTO524327 ODK524327 ONG524327 OXC524327 PGY524327 PQU524327 QAQ524327 QKM524327 QUI524327 REE524327 ROA524327 RXW524327 SHS524327 SRO524327 TBK524327 TLG524327 TVC524327 UEY524327 UOU524327 UYQ524327 VIM524327 VSI524327 WCE524327 WMA524327 WVW524327 O589863 JK589863 TG589863 ADC589863 AMY589863 AWU589863 BGQ589863 BQM589863 CAI589863 CKE589863 CUA589863 DDW589863 DNS589863 DXO589863 EHK589863 ERG589863 FBC589863 FKY589863 FUU589863 GEQ589863 GOM589863 GYI589863 HIE589863 HSA589863 IBW589863 ILS589863 IVO589863 JFK589863 JPG589863 JZC589863 KIY589863 KSU589863 LCQ589863 LMM589863 LWI589863 MGE589863 MQA589863 MZW589863 NJS589863 NTO589863 ODK589863 ONG589863 OXC589863 PGY589863 PQU589863 QAQ589863 QKM589863 QUI589863 REE589863 ROA589863 RXW589863 SHS589863 SRO589863 TBK589863 TLG589863 TVC589863 UEY589863 UOU589863 UYQ589863 VIM589863 VSI589863 WCE589863 WMA589863 WVW589863 O655399 JK655399 TG655399 ADC655399 AMY655399 AWU655399 BGQ655399 BQM655399 CAI655399 CKE655399 CUA655399 DDW655399 DNS655399 DXO655399 EHK655399 ERG655399 FBC655399 FKY655399 FUU655399 GEQ655399 GOM655399 GYI655399 HIE655399 HSA655399 IBW655399 ILS655399 IVO655399 JFK655399 JPG655399 JZC655399 KIY655399 KSU655399 LCQ655399 LMM655399 LWI655399 MGE655399 MQA655399 MZW655399 NJS655399 NTO655399 ODK655399 ONG655399 OXC655399 PGY655399 PQU655399 QAQ655399 QKM655399 QUI655399 REE655399 ROA655399 RXW655399 SHS655399 SRO655399 TBK655399 TLG655399 TVC655399 UEY655399 UOU655399 UYQ655399 VIM655399 VSI655399 WCE655399 WMA655399 WVW655399 O720935 JK720935 TG720935 ADC720935 AMY720935 AWU720935 BGQ720935 BQM720935 CAI720935 CKE720935 CUA720935 DDW720935 DNS720935 DXO720935 EHK720935 ERG720935 FBC720935 FKY720935 FUU720935 GEQ720935 GOM720935 GYI720935 HIE720935 HSA720935 IBW720935 ILS720935 IVO720935 JFK720935 JPG720935 JZC720935 KIY720935 KSU720935 LCQ720935 LMM720935 LWI720935 MGE720935 MQA720935 MZW720935 NJS720935 NTO720935 ODK720935 ONG720935 OXC720935 PGY720935 PQU720935 QAQ720935 QKM720935 QUI720935 REE720935 ROA720935 RXW720935 SHS720935 SRO720935 TBK720935 TLG720935 TVC720935 UEY720935 UOU720935 UYQ720935 VIM720935 VSI720935 WCE720935 WMA720935 WVW720935 O786471 JK786471 TG786471 ADC786471 AMY786471 AWU786471 BGQ786471 BQM786471 CAI786471 CKE786471 CUA786471 DDW786471 DNS786471 DXO786471 EHK786471 ERG786471 FBC786471 FKY786471 FUU786471 GEQ786471 GOM786471 GYI786471 HIE786471 HSA786471 IBW786471 ILS786471 IVO786471 JFK786471 JPG786471 JZC786471 KIY786471 KSU786471 LCQ786471 LMM786471 LWI786471 MGE786471 MQA786471 MZW786471 NJS786471 NTO786471 ODK786471 ONG786471 OXC786471 PGY786471 PQU786471 QAQ786471 QKM786471 QUI786471 REE786471 ROA786471 RXW786471 SHS786471 SRO786471 TBK786471 TLG786471 TVC786471 UEY786471 UOU786471 UYQ786471 VIM786471 VSI786471 WCE786471 WMA786471 WVW786471 O852007 JK852007 TG852007 ADC852007 AMY852007 AWU852007 BGQ852007 BQM852007 CAI852007 CKE852007 CUA852007 DDW852007 DNS852007 DXO852007 EHK852007 ERG852007 FBC852007 FKY852007 FUU852007 GEQ852007 GOM852007 GYI852007 HIE852007 HSA852007 IBW852007 ILS852007 IVO852007 JFK852007 JPG852007 JZC852007 KIY852007 KSU852007 LCQ852007 LMM852007 LWI852007 MGE852007 MQA852007 MZW852007 NJS852007 NTO852007 ODK852007 ONG852007 OXC852007 PGY852007 PQU852007 QAQ852007 QKM852007 QUI852007 REE852007 ROA852007 RXW852007 SHS852007 SRO852007 TBK852007 TLG852007 TVC852007 UEY852007 UOU852007 UYQ852007 VIM852007 VSI852007 WCE852007 WMA852007 WVW852007 O917543 JK917543 TG917543 ADC917543 AMY917543 AWU917543 BGQ917543 BQM917543 CAI917543 CKE917543 CUA917543 DDW917543 DNS917543 DXO917543 EHK917543 ERG917543 FBC917543 FKY917543 FUU917543 GEQ917543 GOM917543 GYI917543 HIE917543 HSA917543 IBW917543 ILS917543 IVO917543 JFK917543 JPG917543 JZC917543 KIY917543 KSU917543 LCQ917543 LMM917543 LWI917543 MGE917543 MQA917543 MZW917543 NJS917543 NTO917543 ODK917543 ONG917543 OXC917543 PGY917543 PQU917543 QAQ917543 QKM917543 QUI917543 REE917543 ROA917543 RXW917543 SHS917543 SRO917543 TBK917543 TLG917543 TVC917543 UEY917543 UOU917543 UYQ917543 VIM917543 VSI917543 WCE917543 WMA917543 WVW917543 O983079 JK983079 TG983079 ADC983079 AMY983079 AWU983079 BGQ983079 BQM983079 CAI983079 CKE983079 CUA983079 DDW983079 DNS983079 DXO983079 EHK983079 ERG983079 FBC983079 FKY983079 FUU983079 GEQ983079 GOM983079 GYI983079 HIE983079 HSA983079 IBW983079 ILS983079 IVO983079 JFK983079 JPG983079 JZC983079 KIY983079 KSU983079 LCQ983079 LMM983079 LWI983079 MGE983079 MQA983079 MZW983079 NJS983079 NTO983079 ODK983079 ONG983079 OXC983079 PGY983079 PQU983079 QAQ983079 QKM983079 QUI983079 REE983079 ROA983079 RXW983079 SHS983079 SRO983079 TBK983079 TLG983079 TVC983079 UEY983079 UOU983079 UYQ983079 VIM983079 VSI983079 WCE983079 WMA983079 WVW983079 O22 JK22 TG22 ADC22 AMY22 AWU22 BGQ22 BQM22 CAI22 CKE22 CUA22 DDW22 DNS22 DXO22 EHK22 ERG22 FBC22 FKY22 FUU22 GEQ22 GOM22 GYI22 HIE22 HSA22 IBW22 ILS22 IVO22 JFK22 JPG22 JZC22 KIY22 KSU22 LCQ22 LMM22 LWI22 MGE22 MQA22 MZW22 NJS22 NTO22 ODK22 ONG22 OXC22 PGY22 PQU22 QAQ22 QKM22 QUI22 REE22 ROA22 RXW22 SHS22 SRO22 TBK22 TLG22 TVC22 UEY22 UOU22 UYQ22 VIM22 VSI22 WCE22 WMA22 WVW22 O65558 JK65558 TG65558 ADC65558 AMY65558 AWU65558 BGQ65558 BQM65558 CAI65558 CKE65558 CUA65558 DDW65558 DNS65558 DXO65558 EHK65558 ERG65558 FBC65558 FKY65558 FUU65558 GEQ65558 GOM65558 GYI65558 HIE65558 HSA65558 IBW65558 ILS65558 IVO65558 JFK65558 JPG65558 JZC65558 KIY65558 KSU65558 LCQ65558 LMM65558 LWI65558 MGE65558 MQA65558 MZW65558 NJS65558 NTO65558 ODK65558 ONG65558 OXC65558 PGY65558 PQU65558 QAQ65558 QKM65558 QUI65558 REE65558 ROA65558 RXW65558 SHS65558 SRO65558 TBK65558 TLG65558 TVC65558 UEY65558 UOU65558 UYQ65558 VIM65558 VSI65558 WCE65558 WMA65558 WVW65558 O131094 JK131094 TG131094 ADC131094 AMY131094 AWU131094 BGQ131094 BQM131094 CAI131094 CKE131094 CUA131094 DDW131094 DNS131094 DXO131094 EHK131094 ERG131094 FBC131094 FKY131094 FUU131094 GEQ131094 GOM131094 GYI131094 HIE131094 HSA131094 IBW131094 ILS131094 IVO131094 JFK131094 JPG131094 JZC131094 KIY131094 KSU131094 LCQ131094 LMM131094 LWI131094 MGE131094 MQA131094 MZW131094 NJS131094 NTO131094 ODK131094 ONG131094 OXC131094 PGY131094 PQU131094 QAQ131094 QKM131094 QUI131094 REE131094 ROA131094 RXW131094 SHS131094 SRO131094 TBK131094 TLG131094 TVC131094 UEY131094 UOU131094 UYQ131094 VIM131094 VSI131094 WCE131094 WMA131094 WVW131094 O196630 JK196630 TG196630 ADC196630 AMY196630 AWU196630 BGQ196630 BQM196630 CAI196630 CKE196630 CUA196630 DDW196630 DNS196630 DXO196630 EHK196630 ERG196630 FBC196630 FKY196630 FUU196630 GEQ196630 GOM196630 GYI196630 HIE196630 HSA196630 IBW196630 ILS196630 IVO196630 JFK196630 JPG196630 JZC196630 KIY196630 KSU196630 LCQ196630 LMM196630 LWI196630 MGE196630 MQA196630 MZW196630 NJS196630 NTO196630 ODK196630 ONG196630 OXC196630 PGY196630 PQU196630 QAQ196630 QKM196630 QUI196630 REE196630 ROA196630 RXW196630 SHS196630 SRO196630 TBK196630 TLG196630 TVC196630 UEY196630 UOU196630 UYQ196630 VIM196630 VSI196630 WCE196630 WMA196630 WVW196630 O262166 JK262166 TG262166 ADC262166 AMY262166 AWU262166 BGQ262166 BQM262166 CAI262166 CKE262166 CUA262166 DDW262166 DNS262166 DXO262166 EHK262166 ERG262166 FBC262166 FKY262166 FUU262166 GEQ262166 GOM262166 GYI262166 HIE262166 HSA262166 IBW262166 ILS262166 IVO262166 JFK262166 JPG262166 JZC262166 KIY262166 KSU262166 LCQ262166 LMM262166 LWI262166 MGE262166 MQA262166 MZW262166 NJS262166 NTO262166 ODK262166 ONG262166 OXC262166 PGY262166 PQU262166 QAQ262166 QKM262166 QUI262166 REE262166 ROA262166 RXW262166 SHS262166 SRO262166 TBK262166 TLG262166 TVC262166 UEY262166 UOU262166 UYQ262166 VIM262166 VSI262166 WCE262166 WMA262166 WVW262166 O327702 JK327702 TG327702 ADC327702 AMY327702 AWU327702 BGQ327702 BQM327702 CAI327702 CKE327702 CUA327702 DDW327702 DNS327702 DXO327702 EHK327702 ERG327702 FBC327702 FKY327702 FUU327702 GEQ327702 GOM327702 GYI327702 HIE327702 HSA327702 IBW327702 ILS327702 IVO327702 JFK327702 JPG327702 JZC327702 KIY327702 KSU327702 LCQ327702 LMM327702 LWI327702 MGE327702 MQA327702 MZW327702 NJS327702 NTO327702 ODK327702 ONG327702 OXC327702 PGY327702 PQU327702 QAQ327702 QKM327702 QUI327702 REE327702 ROA327702 RXW327702 SHS327702 SRO327702 TBK327702 TLG327702 TVC327702 UEY327702 UOU327702 UYQ327702 VIM327702 VSI327702 WCE327702 WMA327702 WVW327702 O393238 JK393238 TG393238 ADC393238 AMY393238 AWU393238 BGQ393238 BQM393238 CAI393238 CKE393238 CUA393238 DDW393238 DNS393238 DXO393238 EHK393238 ERG393238 FBC393238 FKY393238 FUU393238 GEQ393238 GOM393238 GYI393238 HIE393238 HSA393238 IBW393238 ILS393238 IVO393238 JFK393238 JPG393238 JZC393238 KIY393238 KSU393238 LCQ393238 LMM393238 LWI393238 MGE393238 MQA393238 MZW393238 NJS393238 NTO393238 ODK393238 ONG393238 OXC393238 PGY393238 PQU393238 QAQ393238 QKM393238 QUI393238 REE393238 ROA393238 RXW393238 SHS393238 SRO393238 TBK393238 TLG393238 TVC393238 UEY393238 UOU393238 UYQ393238 VIM393238 VSI393238 WCE393238 WMA393238 WVW393238 O458774 JK458774 TG458774 ADC458774 AMY458774 AWU458774 BGQ458774 BQM458774 CAI458774 CKE458774 CUA458774 DDW458774 DNS458774 DXO458774 EHK458774 ERG458774 FBC458774 FKY458774 FUU458774 GEQ458774 GOM458774 GYI458774 HIE458774 HSA458774 IBW458774 ILS458774 IVO458774 JFK458774 JPG458774 JZC458774 KIY458774 KSU458774 LCQ458774 LMM458774 LWI458774 MGE458774 MQA458774 MZW458774 NJS458774 NTO458774 ODK458774 ONG458774 OXC458774 PGY458774 PQU458774 QAQ458774 QKM458774 QUI458774 REE458774 ROA458774 RXW458774 SHS458774 SRO458774 TBK458774 TLG458774 TVC458774 UEY458774 UOU458774 UYQ458774 VIM458774 VSI458774 WCE458774 WMA458774 WVW458774 O524310 JK524310 TG524310 ADC524310 AMY524310 AWU524310 BGQ524310 BQM524310 CAI524310 CKE524310 CUA524310 DDW524310 DNS524310 DXO524310 EHK524310 ERG524310 FBC524310 FKY524310 FUU524310 GEQ524310 GOM524310 GYI524310 HIE524310 HSA524310 IBW524310 ILS524310 IVO524310 JFK524310 JPG524310 JZC524310 KIY524310 KSU524310 LCQ524310 LMM524310 LWI524310 MGE524310 MQA524310 MZW524310 NJS524310 NTO524310 ODK524310 ONG524310 OXC524310 PGY524310 PQU524310 QAQ524310 QKM524310 QUI524310 REE524310 ROA524310 RXW524310 SHS524310 SRO524310 TBK524310 TLG524310 TVC524310 UEY524310 UOU524310 UYQ524310 VIM524310 VSI524310 WCE524310 WMA524310 WVW524310 O589846 JK589846 TG589846 ADC589846 AMY589846 AWU589846 BGQ589846 BQM589846 CAI589846 CKE589846 CUA589846 DDW589846 DNS589846 DXO589846 EHK589846 ERG589846 FBC589846 FKY589846 FUU589846 GEQ589846 GOM589846 GYI589846 HIE589846 HSA589846 IBW589846 ILS589846 IVO589846 JFK589846 JPG589846 JZC589846 KIY589846 KSU589846 LCQ589846 LMM589846 LWI589846 MGE589846 MQA589846 MZW589846 NJS589846 NTO589846 ODK589846 ONG589846 OXC589846 PGY589846 PQU589846 QAQ589846 QKM589846 QUI589846 REE589846 ROA589846 RXW589846 SHS589846 SRO589846 TBK589846 TLG589846 TVC589846 UEY589846 UOU589846 UYQ589846 VIM589846 VSI589846 WCE589846 WMA589846 WVW589846 O655382 JK655382 TG655382 ADC655382 AMY655382 AWU655382 BGQ655382 BQM655382 CAI655382 CKE655382 CUA655382 DDW655382 DNS655382 DXO655382 EHK655382 ERG655382 FBC655382 FKY655382 FUU655382 GEQ655382 GOM655382 GYI655382 HIE655382 HSA655382 IBW655382 ILS655382 IVO655382 JFK655382 JPG655382 JZC655382 KIY655382 KSU655382 LCQ655382 LMM655382 LWI655382 MGE655382 MQA655382 MZW655382 NJS655382 NTO655382 ODK655382 ONG655382 OXC655382 PGY655382 PQU655382 QAQ655382 QKM655382 QUI655382 REE655382 ROA655382 RXW655382 SHS655382 SRO655382 TBK655382 TLG655382 TVC655382 UEY655382 UOU655382 UYQ655382 VIM655382 VSI655382 WCE655382 WMA655382 WVW655382 O720918 JK720918 TG720918 ADC720918 AMY720918 AWU720918 BGQ720918 BQM720918 CAI720918 CKE720918 CUA720918 DDW720918 DNS720918 DXO720918 EHK720918 ERG720918 FBC720918 FKY720918 FUU720918 GEQ720918 GOM720918 GYI720918 HIE720918 HSA720918 IBW720918 ILS720918 IVO720918 JFK720918 JPG720918 JZC720918 KIY720918 KSU720918 LCQ720918 LMM720918 LWI720918 MGE720918 MQA720918 MZW720918 NJS720918 NTO720918 ODK720918 ONG720918 OXC720918 PGY720918 PQU720918 QAQ720918 QKM720918 QUI720918 REE720918 ROA720918 RXW720918 SHS720918 SRO720918 TBK720918 TLG720918 TVC720918 UEY720918 UOU720918 UYQ720918 VIM720918 VSI720918 WCE720918 WMA720918 WVW720918 O786454 JK786454 TG786454 ADC786454 AMY786454 AWU786454 BGQ786454 BQM786454 CAI786454 CKE786454 CUA786454 DDW786454 DNS786454 DXO786454 EHK786454 ERG786454 FBC786454 FKY786454 FUU786454 GEQ786454 GOM786454 GYI786454 HIE786454 HSA786454 IBW786454 ILS786454 IVO786454 JFK786454 JPG786454 JZC786454 KIY786454 KSU786454 LCQ786454 LMM786454 LWI786454 MGE786454 MQA786454 MZW786454 NJS786454 NTO786454 ODK786454 ONG786454 OXC786454 PGY786454 PQU786454 QAQ786454 QKM786454 QUI786454 REE786454 ROA786454 RXW786454 SHS786454 SRO786454 TBK786454 TLG786454 TVC786454 UEY786454 UOU786454 UYQ786454 VIM786454 VSI786454 WCE786454 WMA786454 WVW786454 O851990 JK851990 TG851990 ADC851990 AMY851990 AWU851990 BGQ851990 BQM851990 CAI851990 CKE851990 CUA851990 DDW851990 DNS851990 DXO851990 EHK851990 ERG851990 FBC851990 FKY851990 FUU851990 GEQ851990 GOM851990 GYI851990 HIE851990 HSA851990 IBW851990 ILS851990 IVO851990 JFK851990 JPG851990 JZC851990 KIY851990 KSU851990 LCQ851990 LMM851990 LWI851990 MGE851990 MQA851990 MZW851990 NJS851990 NTO851990 ODK851990 ONG851990 OXC851990 PGY851990 PQU851990 QAQ851990 QKM851990 QUI851990 REE851990 ROA851990 RXW851990 SHS851990 SRO851990 TBK851990 TLG851990 TVC851990 UEY851990 UOU851990 UYQ851990 VIM851990 VSI851990 WCE851990 WMA851990 WVW851990 O917526 JK917526 TG917526 ADC917526 AMY917526 AWU917526 BGQ917526 BQM917526 CAI917526 CKE917526 CUA917526 DDW917526 DNS917526 DXO917526 EHK917526 ERG917526 FBC917526 FKY917526 FUU917526 GEQ917526 GOM917526 GYI917526 HIE917526 HSA917526 IBW917526 ILS917526 IVO917526 JFK917526 JPG917526 JZC917526 KIY917526 KSU917526 LCQ917526 LMM917526 LWI917526 MGE917526 MQA917526 MZW917526 NJS917526 NTO917526 ODK917526 ONG917526 OXC917526 PGY917526 PQU917526 QAQ917526 QKM917526 QUI917526 REE917526 ROA917526 RXW917526 SHS917526 SRO917526 TBK917526 TLG917526 TVC917526 UEY917526 UOU917526 UYQ917526 VIM917526 VSI917526 WCE917526 WMA917526 WVW917526 O983062 JK983062 TG983062 ADC983062 AMY983062 AWU983062 BGQ983062 BQM983062 CAI983062 CKE983062 CUA983062 DDW983062 DNS983062 DXO983062 EHK983062 ERG983062 FBC983062 FKY983062 FUU983062 GEQ983062 GOM983062 GYI983062 HIE983062 HSA983062 IBW983062 ILS983062 IVO983062 JFK983062 JPG983062 JZC983062 KIY983062 KSU983062 LCQ983062 LMM983062 LWI983062 MGE983062 MQA983062 MZW983062 NJS983062 NTO983062 ODK983062 ONG983062 OXC983062 PGY983062 PQU983062 QAQ983062 QKM983062 QUI983062 REE983062 ROA983062 RXW983062 SHS983062 SRO983062 TBK983062 TLG983062 TVC983062 UEY983062 UOU983062 UYQ983062 VIM983062 VSI983062 WCE983062 WMA983062 WVW983062" xr:uid="{84EBD8A1-CD09-4EB2-89BE-B689CC148C2D}">
      <formula1>$V$8:$V$17</formula1>
    </dataValidation>
  </dataValidations>
  <printOptions horizontalCentered="1"/>
  <pageMargins left="0.35" right="0.35" top="0.39" bottom="0.39" header="0" footer="0"/>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Jun_Show_CU">
                <anchor moveWithCells="1" sizeWithCells="1">
                  <from>
                    <xdr:col>12</xdr:col>
                    <xdr:colOff>525780</xdr:colOff>
                    <xdr:row>0</xdr:row>
                    <xdr:rowOff>7620</xdr:rowOff>
                  </from>
                  <to>
                    <xdr:col>14</xdr:col>
                    <xdr:colOff>373380</xdr:colOff>
                    <xdr:row>0</xdr:row>
                    <xdr:rowOff>175260</xdr:rowOff>
                  </to>
                </anchor>
              </controlPr>
            </control>
          </mc:Choice>
        </mc:AlternateContent>
        <mc:AlternateContent xmlns:mc="http://schemas.openxmlformats.org/markup-compatibility/2006">
          <mc:Choice Requires="x14">
            <control shapeId="1026" r:id="rId5" name="Button 2">
              <controlPr defaultSize="0" print="0" autoFill="0" autoPict="0" macro="[1]!Jun_Hide_CU">
                <anchor moveWithCells="1" sizeWithCells="1">
                  <from>
                    <xdr:col>12</xdr:col>
                    <xdr:colOff>518160</xdr:colOff>
                    <xdr:row>0</xdr:row>
                    <xdr:rowOff>182880</xdr:rowOff>
                  </from>
                  <to>
                    <xdr:col>14</xdr:col>
                    <xdr:colOff>373380</xdr:colOff>
                    <xdr:row>1</xdr:row>
                    <xdr:rowOff>60960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CC246760-D5AA-4D4B-94F6-E7277019B1D9}">
          <x14:formula1>
            <xm:f>$U$7:$U$16</xm:f>
          </x14:formula1>
          <xm: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I16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I65552 JE65552 TA65552 ACW65552 AMS65552 AWO65552 BGK65552 BQG65552 CAC65552 CJY65552 CTU65552 DDQ65552 DNM65552 DXI65552 EHE65552 ERA65552 FAW65552 FKS65552 FUO65552 GEK65552 GOG65552 GYC65552 HHY65552 HRU65552 IBQ65552 ILM65552 IVI65552 JFE65552 JPA65552 JYW65552 KIS65552 KSO65552 LCK65552 LMG65552 LWC65552 MFY65552 MPU65552 MZQ65552 NJM65552 NTI65552 ODE65552 ONA65552 OWW65552 PGS65552 PQO65552 QAK65552 QKG65552 QUC65552 RDY65552 RNU65552 RXQ65552 SHM65552 SRI65552 TBE65552 TLA65552 TUW65552 UES65552 UOO65552 UYK65552 VIG65552 VSC65552 WBY65552 WLU65552 WVQ65552 I131088 JE131088 TA131088 ACW131088 AMS131088 AWO131088 BGK131088 BQG131088 CAC131088 CJY131088 CTU131088 DDQ131088 DNM131088 DXI131088 EHE131088 ERA131088 FAW131088 FKS131088 FUO131088 GEK131088 GOG131088 GYC131088 HHY131088 HRU131088 IBQ131088 ILM131088 IVI131088 JFE131088 JPA131088 JYW131088 KIS131088 KSO131088 LCK131088 LMG131088 LWC131088 MFY131088 MPU131088 MZQ131088 NJM131088 NTI131088 ODE131088 ONA131088 OWW131088 PGS131088 PQO131088 QAK131088 QKG131088 QUC131088 RDY131088 RNU131088 RXQ131088 SHM131088 SRI131088 TBE131088 TLA131088 TUW131088 UES131088 UOO131088 UYK131088 VIG131088 VSC131088 WBY131088 WLU131088 WVQ131088 I196624 JE196624 TA196624 ACW196624 AMS196624 AWO196624 BGK196624 BQG196624 CAC196624 CJY196624 CTU196624 DDQ196624 DNM196624 DXI196624 EHE196624 ERA196624 FAW196624 FKS196624 FUO196624 GEK196624 GOG196624 GYC196624 HHY196624 HRU196624 IBQ196624 ILM196624 IVI196624 JFE196624 JPA196624 JYW196624 KIS196624 KSO196624 LCK196624 LMG196624 LWC196624 MFY196624 MPU196624 MZQ196624 NJM196624 NTI196624 ODE196624 ONA196624 OWW196624 PGS196624 PQO196624 QAK196624 QKG196624 QUC196624 RDY196624 RNU196624 RXQ196624 SHM196624 SRI196624 TBE196624 TLA196624 TUW196624 UES196624 UOO196624 UYK196624 VIG196624 VSC196624 WBY196624 WLU196624 WVQ196624 I262160 JE262160 TA262160 ACW262160 AMS262160 AWO262160 BGK262160 BQG262160 CAC262160 CJY262160 CTU262160 DDQ262160 DNM262160 DXI262160 EHE262160 ERA262160 FAW262160 FKS262160 FUO262160 GEK262160 GOG262160 GYC262160 HHY262160 HRU262160 IBQ262160 ILM262160 IVI262160 JFE262160 JPA262160 JYW262160 KIS262160 KSO262160 LCK262160 LMG262160 LWC262160 MFY262160 MPU262160 MZQ262160 NJM262160 NTI262160 ODE262160 ONA262160 OWW262160 PGS262160 PQO262160 QAK262160 QKG262160 QUC262160 RDY262160 RNU262160 RXQ262160 SHM262160 SRI262160 TBE262160 TLA262160 TUW262160 UES262160 UOO262160 UYK262160 VIG262160 VSC262160 WBY262160 WLU262160 WVQ262160 I327696 JE327696 TA327696 ACW327696 AMS327696 AWO327696 BGK327696 BQG327696 CAC327696 CJY327696 CTU327696 DDQ327696 DNM327696 DXI327696 EHE327696 ERA327696 FAW327696 FKS327696 FUO327696 GEK327696 GOG327696 GYC327696 HHY327696 HRU327696 IBQ327696 ILM327696 IVI327696 JFE327696 JPA327696 JYW327696 KIS327696 KSO327696 LCK327696 LMG327696 LWC327696 MFY327696 MPU327696 MZQ327696 NJM327696 NTI327696 ODE327696 ONA327696 OWW327696 PGS327696 PQO327696 QAK327696 QKG327696 QUC327696 RDY327696 RNU327696 RXQ327696 SHM327696 SRI327696 TBE327696 TLA327696 TUW327696 UES327696 UOO327696 UYK327696 VIG327696 VSC327696 WBY327696 WLU327696 WVQ327696 I393232 JE393232 TA393232 ACW393232 AMS393232 AWO393232 BGK393232 BQG393232 CAC393232 CJY393232 CTU393232 DDQ393232 DNM393232 DXI393232 EHE393232 ERA393232 FAW393232 FKS393232 FUO393232 GEK393232 GOG393232 GYC393232 HHY393232 HRU393232 IBQ393232 ILM393232 IVI393232 JFE393232 JPA393232 JYW393232 KIS393232 KSO393232 LCK393232 LMG393232 LWC393232 MFY393232 MPU393232 MZQ393232 NJM393232 NTI393232 ODE393232 ONA393232 OWW393232 PGS393232 PQO393232 QAK393232 QKG393232 QUC393232 RDY393232 RNU393232 RXQ393232 SHM393232 SRI393232 TBE393232 TLA393232 TUW393232 UES393232 UOO393232 UYK393232 VIG393232 VSC393232 WBY393232 WLU393232 WVQ393232 I458768 JE458768 TA458768 ACW458768 AMS458768 AWO458768 BGK458768 BQG458768 CAC458768 CJY458768 CTU458768 DDQ458768 DNM458768 DXI458768 EHE458768 ERA458768 FAW458768 FKS458768 FUO458768 GEK458768 GOG458768 GYC458768 HHY458768 HRU458768 IBQ458768 ILM458768 IVI458768 JFE458768 JPA458768 JYW458768 KIS458768 KSO458768 LCK458768 LMG458768 LWC458768 MFY458768 MPU458768 MZQ458768 NJM458768 NTI458768 ODE458768 ONA458768 OWW458768 PGS458768 PQO458768 QAK458768 QKG458768 QUC458768 RDY458768 RNU458768 RXQ458768 SHM458768 SRI458768 TBE458768 TLA458768 TUW458768 UES458768 UOO458768 UYK458768 VIG458768 VSC458768 WBY458768 WLU458768 WVQ458768 I524304 JE524304 TA524304 ACW524304 AMS524304 AWO524304 BGK524304 BQG524304 CAC524304 CJY524304 CTU524304 DDQ524304 DNM524304 DXI524304 EHE524304 ERA524304 FAW524304 FKS524304 FUO524304 GEK524304 GOG524304 GYC524304 HHY524304 HRU524304 IBQ524304 ILM524304 IVI524304 JFE524304 JPA524304 JYW524304 KIS524304 KSO524304 LCK524304 LMG524304 LWC524304 MFY524304 MPU524304 MZQ524304 NJM524304 NTI524304 ODE524304 ONA524304 OWW524304 PGS524304 PQO524304 QAK524304 QKG524304 QUC524304 RDY524304 RNU524304 RXQ524304 SHM524304 SRI524304 TBE524304 TLA524304 TUW524304 UES524304 UOO524304 UYK524304 VIG524304 VSC524304 WBY524304 WLU524304 WVQ524304 I589840 JE589840 TA589840 ACW589840 AMS589840 AWO589840 BGK589840 BQG589840 CAC589840 CJY589840 CTU589840 DDQ589840 DNM589840 DXI589840 EHE589840 ERA589840 FAW589840 FKS589840 FUO589840 GEK589840 GOG589840 GYC589840 HHY589840 HRU589840 IBQ589840 ILM589840 IVI589840 JFE589840 JPA589840 JYW589840 KIS589840 KSO589840 LCK589840 LMG589840 LWC589840 MFY589840 MPU589840 MZQ589840 NJM589840 NTI589840 ODE589840 ONA589840 OWW589840 PGS589840 PQO589840 QAK589840 QKG589840 QUC589840 RDY589840 RNU589840 RXQ589840 SHM589840 SRI589840 TBE589840 TLA589840 TUW589840 UES589840 UOO589840 UYK589840 VIG589840 VSC589840 WBY589840 WLU589840 WVQ589840 I655376 JE655376 TA655376 ACW655376 AMS655376 AWO655376 BGK655376 BQG655376 CAC655376 CJY655376 CTU655376 DDQ655376 DNM655376 DXI655376 EHE655376 ERA655376 FAW655376 FKS655376 FUO655376 GEK655376 GOG655376 GYC655376 HHY655376 HRU655376 IBQ655376 ILM655376 IVI655376 JFE655376 JPA655376 JYW655376 KIS655376 KSO655376 LCK655376 LMG655376 LWC655376 MFY655376 MPU655376 MZQ655376 NJM655376 NTI655376 ODE655376 ONA655376 OWW655376 PGS655376 PQO655376 QAK655376 QKG655376 QUC655376 RDY655376 RNU655376 RXQ655376 SHM655376 SRI655376 TBE655376 TLA655376 TUW655376 UES655376 UOO655376 UYK655376 VIG655376 VSC655376 WBY655376 WLU655376 WVQ655376 I720912 JE720912 TA720912 ACW720912 AMS720912 AWO720912 BGK720912 BQG720912 CAC720912 CJY720912 CTU720912 DDQ720912 DNM720912 DXI720912 EHE720912 ERA720912 FAW720912 FKS720912 FUO720912 GEK720912 GOG720912 GYC720912 HHY720912 HRU720912 IBQ720912 ILM720912 IVI720912 JFE720912 JPA720912 JYW720912 KIS720912 KSO720912 LCK720912 LMG720912 LWC720912 MFY720912 MPU720912 MZQ720912 NJM720912 NTI720912 ODE720912 ONA720912 OWW720912 PGS720912 PQO720912 QAK720912 QKG720912 QUC720912 RDY720912 RNU720912 RXQ720912 SHM720912 SRI720912 TBE720912 TLA720912 TUW720912 UES720912 UOO720912 UYK720912 VIG720912 VSC720912 WBY720912 WLU720912 WVQ720912 I786448 JE786448 TA786448 ACW786448 AMS786448 AWO786448 BGK786448 BQG786448 CAC786448 CJY786448 CTU786448 DDQ786448 DNM786448 DXI786448 EHE786448 ERA786448 FAW786448 FKS786448 FUO786448 GEK786448 GOG786448 GYC786448 HHY786448 HRU786448 IBQ786448 ILM786448 IVI786448 JFE786448 JPA786448 JYW786448 KIS786448 KSO786448 LCK786448 LMG786448 LWC786448 MFY786448 MPU786448 MZQ786448 NJM786448 NTI786448 ODE786448 ONA786448 OWW786448 PGS786448 PQO786448 QAK786448 QKG786448 QUC786448 RDY786448 RNU786448 RXQ786448 SHM786448 SRI786448 TBE786448 TLA786448 TUW786448 UES786448 UOO786448 UYK786448 VIG786448 VSC786448 WBY786448 WLU786448 WVQ786448 I851984 JE851984 TA851984 ACW851984 AMS851984 AWO851984 BGK851984 BQG851984 CAC851984 CJY851984 CTU851984 DDQ851984 DNM851984 DXI851984 EHE851984 ERA851984 FAW851984 FKS851984 FUO851984 GEK851984 GOG851984 GYC851984 HHY851984 HRU851984 IBQ851984 ILM851984 IVI851984 JFE851984 JPA851984 JYW851984 KIS851984 KSO851984 LCK851984 LMG851984 LWC851984 MFY851984 MPU851984 MZQ851984 NJM851984 NTI851984 ODE851984 ONA851984 OWW851984 PGS851984 PQO851984 QAK851984 QKG851984 QUC851984 RDY851984 RNU851984 RXQ851984 SHM851984 SRI851984 TBE851984 TLA851984 TUW851984 UES851984 UOO851984 UYK851984 VIG851984 VSC851984 WBY851984 WLU851984 WVQ851984 I917520 JE917520 TA917520 ACW917520 AMS917520 AWO917520 BGK917520 BQG917520 CAC917520 CJY917520 CTU917520 DDQ917520 DNM917520 DXI917520 EHE917520 ERA917520 FAW917520 FKS917520 FUO917520 GEK917520 GOG917520 GYC917520 HHY917520 HRU917520 IBQ917520 ILM917520 IVI917520 JFE917520 JPA917520 JYW917520 KIS917520 KSO917520 LCK917520 LMG917520 LWC917520 MFY917520 MPU917520 MZQ917520 NJM917520 NTI917520 ODE917520 ONA917520 OWW917520 PGS917520 PQO917520 QAK917520 QKG917520 QUC917520 RDY917520 RNU917520 RXQ917520 SHM917520 SRI917520 TBE917520 TLA917520 TUW917520 UES917520 UOO917520 UYK917520 VIG917520 VSC917520 WBY917520 WLU917520 WVQ917520 I983056 JE983056 TA983056 ACW983056 AMS983056 AWO983056 BGK983056 BQG983056 CAC983056 CJY983056 CTU983056 DDQ983056 DNM983056 DXI983056 EHE983056 ERA983056 FAW983056 FKS983056 FUO983056 GEK983056 GOG983056 GYC983056 HHY983056 HRU983056 IBQ983056 ILM983056 IVI983056 JFE983056 JPA983056 JYW983056 KIS983056 KSO983056 LCK983056 LMG983056 LWC983056 MFY983056 MPU983056 MZQ983056 NJM983056 NTI983056 ODE983056 ONA983056 OWW983056 PGS983056 PQO983056 QAK983056 QKG983056 QUC983056 RDY983056 RNU983056 RXQ983056 SHM983056 SRI983056 TBE983056 TLA983056 TUW983056 UES983056 UOO983056 UYK983056 VIG983056 VSC983056 WBY983056 WLU983056 WVQ983056 I40 JE40 TA40 ACW40 AMS40 AWO40 BGK40 BQG40 CAC40 CJY40 CTU40 DDQ40 DNM40 DXI40 EHE40 ERA40 FAW40 FKS40 FUO40 GEK40 GOG40 GYC40 HHY40 HRU40 IBQ40 ILM40 IVI40 JFE40 JPA40 JYW40 KIS40 KSO40 LCK40 LMG40 LWC40 MFY40 MPU40 MZQ40 NJM40 NTI40 ODE40 ONA40 OWW40 PGS40 PQO40 QAK40 QKG40 QUC40 RDY40 RNU40 RXQ40 SHM40 SRI40 TBE40 TLA40 TUW40 UES40 UOO40 UYK40 VIG40 VSC40 WBY40 WLU40 WVQ40 I65576 JE65576 TA65576 ACW65576 AMS65576 AWO65576 BGK65576 BQG65576 CAC65576 CJY65576 CTU65576 DDQ65576 DNM65576 DXI65576 EHE65576 ERA65576 FAW65576 FKS65576 FUO65576 GEK65576 GOG65576 GYC65576 HHY65576 HRU65576 IBQ65576 ILM65576 IVI65576 JFE65576 JPA65576 JYW65576 KIS65576 KSO65576 LCK65576 LMG65576 LWC65576 MFY65576 MPU65576 MZQ65576 NJM65576 NTI65576 ODE65576 ONA65576 OWW65576 PGS65576 PQO65576 QAK65576 QKG65576 QUC65576 RDY65576 RNU65576 RXQ65576 SHM65576 SRI65576 TBE65576 TLA65576 TUW65576 UES65576 UOO65576 UYK65576 VIG65576 VSC65576 WBY65576 WLU65576 WVQ65576 I131112 JE131112 TA131112 ACW131112 AMS131112 AWO131112 BGK131112 BQG131112 CAC131112 CJY131112 CTU131112 DDQ131112 DNM131112 DXI131112 EHE131112 ERA131112 FAW131112 FKS131112 FUO131112 GEK131112 GOG131112 GYC131112 HHY131112 HRU131112 IBQ131112 ILM131112 IVI131112 JFE131112 JPA131112 JYW131112 KIS131112 KSO131112 LCK131112 LMG131112 LWC131112 MFY131112 MPU131112 MZQ131112 NJM131112 NTI131112 ODE131112 ONA131112 OWW131112 PGS131112 PQO131112 QAK131112 QKG131112 QUC131112 RDY131112 RNU131112 RXQ131112 SHM131112 SRI131112 TBE131112 TLA131112 TUW131112 UES131112 UOO131112 UYK131112 VIG131112 VSC131112 WBY131112 WLU131112 WVQ131112 I196648 JE196648 TA196648 ACW196648 AMS196648 AWO196648 BGK196648 BQG196648 CAC196648 CJY196648 CTU196648 DDQ196648 DNM196648 DXI196648 EHE196648 ERA196648 FAW196648 FKS196648 FUO196648 GEK196648 GOG196648 GYC196648 HHY196648 HRU196648 IBQ196648 ILM196648 IVI196648 JFE196648 JPA196648 JYW196648 KIS196648 KSO196648 LCK196648 LMG196648 LWC196648 MFY196648 MPU196648 MZQ196648 NJM196648 NTI196648 ODE196648 ONA196648 OWW196648 PGS196648 PQO196648 QAK196648 QKG196648 QUC196648 RDY196648 RNU196648 RXQ196648 SHM196648 SRI196648 TBE196648 TLA196648 TUW196648 UES196648 UOO196648 UYK196648 VIG196648 VSC196648 WBY196648 WLU196648 WVQ196648 I262184 JE262184 TA262184 ACW262184 AMS262184 AWO262184 BGK262184 BQG262184 CAC262184 CJY262184 CTU262184 DDQ262184 DNM262184 DXI262184 EHE262184 ERA262184 FAW262184 FKS262184 FUO262184 GEK262184 GOG262184 GYC262184 HHY262184 HRU262184 IBQ262184 ILM262184 IVI262184 JFE262184 JPA262184 JYW262184 KIS262184 KSO262184 LCK262184 LMG262184 LWC262184 MFY262184 MPU262184 MZQ262184 NJM262184 NTI262184 ODE262184 ONA262184 OWW262184 PGS262184 PQO262184 QAK262184 QKG262184 QUC262184 RDY262184 RNU262184 RXQ262184 SHM262184 SRI262184 TBE262184 TLA262184 TUW262184 UES262184 UOO262184 UYK262184 VIG262184 VSC262184 WBY262184 WLU262184 WVQ262184 I327720 JE327720 TA327720 ACW327720 AMS327720 AWO327720 BGK327720 BQG327720 CAC327720 CJY327720 CTU327720 DDQ327720 DNM327720 DXI327720 EHE327720 ERA327720 FAW327720 FKS327720 FUO327720 GEK327720 GOG327720 GYC327720 HHY327720 HRU327720 IBQ327720 ILM327720 IVI327720 JFE327720 JPA327720 JYW327720 KIS327720 KSO327720 LCK327720 LMG327720 LWC327720 MFY327720 MPU327720 MZQ327720 NJM327720 NTI327720 ODE327720 ONA327720 OWW327720 PGS327720 PQO327720 QAK327720 QKG327720 QUC327720 RDY327720 RNU327720 RXQ327720 SHM327720 SRI327720 TBE327720 TLA327720 TUW327720 UES327720 UOO327720 UYK327720 VIG327720 VSC327720 WBY327720 WLU327720 WVQ327720 I393256 JE393256 TA393256 ACW393256 AMS393256 AWO393256 BGK393256 BQG393256 CAC393256 CJY393256 CTU393256 DDQ393256 DNM393256 DXI393256 EHE393256 ERA393256 FAW393256 FKS393256 FUO393256 GEK393256 GOG393256 GYC393256 HHY393256 HRU393256 IBQ393256 ILM393256 IVI393256 JFE393256 JPA393256 JYW393256 KIS393256 KSO393256 LCK393256 LMG393256 LWC393256 MFY393256 MPU393256 MZQ393256 NJM393256 NTI393256 ODE393256 ONA393256 OWW393256 PGS393256 PQO393256 QAK393256 QKG393256 QUC393256 RDY393256 RNU393256 RXQ393256 SHM393256 SRI393256 TBE393256 TLA393256 TUW393256 UES393256 UOO393256 UYK393256 VIG393256 VSC393256 WBY393256 WLU393256 WVQ393256 I458792 JE458792 TA458792 ACW458792 AMS458792 AWO458792 BGK458792 BQG458792 CAC458792 CJY458792 CTU458792 DDQ458792 DNM458792 DXI458792 EHE458792 ERA458792 FAW458792 FKS458792 FUO458792 GEK458792 GOG458792 GYC458792 HHY458792 HRU458792 IBQ458792 ILM458792 IVI458792 JFE458792 JPA458792 JYW458792 KIS458792 KSO458792 LCK458792 LMG458792 LWC458792 MFY458792 MPU458792 MZQ458792 NJM458792 NTI458792 ODE458792 ONA458792 OWW458792 PGS458792 PQO458792 QAK458792 QKG458792 QUC458792 RDY458792 RNU458792 RXQ458792 SHM458792 SRI458792 TBE458792 TLA458792 TUW458792 UES458792 UOO458792 UYK458792 VIG458792 VSC458792 WBY458792 WLU458792 WVQ458792 I524328 JE524328 TA524328 ACW524328 AMS524328 AWO524328 BGK524328 BQG524328 CAC524328 CJY524328 CTU524328 DDQ524328 DNM524328 DXI524328 EHE524328 ERA524328 FAW524328 FKS524328 FUO524328 GEK524328 GOG524328 GYC524328 HHY524328 HRU524328 IBQ524328 ILM524328 IVI524328 JFE524328 JPA524328 JYW524328 KIS524328 KSO524328 LCK524328 LMG524328 LWC524328 MFY524328 MPU524328 MZQ524328 NJM524328 NTI524328 ODE524328 ONA524328 OWW524328 PGS524328 PQO524328 QAK524328 QKG524328 QUC524328 RDY524328 RNU524328 RXQ524328 SHM524328 SRI524328 TBE524328 TLA524328 TUW524328 UES524328 UOO524328 UYK524328 VIG524328 VSC524328 WBY524328 WLU524328 WVQ524328 I589864 JE589864 TA589864 ACW589864 AMS589864 AWO589864 BGK589864 BQG589864 CAC589864 CJY589864 CTU589864 DDQ589864 DNM589864 DXI589864 EHE589864 ERA589864 FAW589864 FKS589864 FUO589864 GEK589864 GOG589864 GYC589864 HHY589864 HRU589864 IBQ589864 ILM589864 IVI589864 JFE589864 JPA589864 JYW589864 KIS589864 KSO589864 LCK589864 LMG589864 LWC589864 MFY589864 MPU589864 MZQ589864 NJM589864 NTI589864 ODE589864 ONA589864 OWW589864 PGS589864 PQO589864 QAK589864 QKG589864 QUC589864 RDY589864 RNU589864 RXQ589864 SHM589864 SRI589864 TBE589864 TLA589864 TUW589864 UES589864 UOO589864 UYK589864 VIG589864 VSC589864 WBY589864 WLU589864 WVQ589864 I655400 JE655400 TA655400 ACW655400 AMS655400 AWO655400 BGK655400 BQG655400 CAC655400 CJY655400 CTU655400 DDQ655400 DNM655400 DXI655400 EHE655400 ERA655400 FAW655400 FKS655400 FUO655400 GEK655400 GOG655400 GYC655400 HHY655400 HRU655400 IBQ655400 ILM655400 IVI655400 JFE655400 JPA655400 JYW655400 KIS655400 KSO655400 LCK655400 LMG655400 LWC655400 MFY655400 MPU655400 MZQ655400 NJM655400 NTI655400 ODE655400 ONA655400 OWW655400 PGS655400 PQO655400 QAK655400 QKG655400 QUC655400 RDY655400 RNU655400 RXQ655400 SHM655400 SRI655400 TBE655400 TLA655400 TUW655400 UES655400 UOO655400 UYK655400 VIG655400 VSC655400 WBY655400 WLU655400 WVQ655400 I720936 JE720936 TA720936 ACW720936 AMS720936 AWO720936 BGK720936 BQG720936 CAC720936 CJY720936 CTU720936 DDQ720936 DNM720936 DXI720936 EHE720936 ERA720936 FAW720936 FKS720936 FUO720936 GEK720936 GOG720936 GYC720936 HHY720936 HRU720936 IBQ720936 ILM720936 IVI720936 JFE720936 JPA720936 JYW720936 KIS720936 KSO720936 LCK720936 LMG720936 LWC720936 MFY720936 MPU720936 MZQ720936 NJM720936 NTI720936 ODE720936 ONA720936 OWW720936 PGS720936 PQO720936 QAK720936 QKG720936 QUC720936 RDY720936 RNU720936 RXQ720936 SHM720936 SRI720936 TBE720936 TLA720936 TUW720936 UES720936 UOO720936 UYK720936 VIG720936 VSC720936 WBY720936 WLU720936 WVQ720936 I786472 JE786472 TA786472 ACW786472 AMS786472 AWO786472 BGK786472 BQG786472 CAC786472 CJY786472 CTU786472 DDQ786472 DNM786472 DXI786472 EHE786472 ERA786472 FAW786472 FKS786472 FUO786472 GEK786472 GOG786472 GYC786472 HHY786472 HRU786472 IBQ786472 ILM786472 IVI786472 JFE786472 JPA786472 JYW786472 KIS786472 KSO786472 LCK786472 LMG786472 LWC786472 MFY786472 MPU786472 MZQ786472 NJM786472 NTI786472 ODE786472 ONA786472 OWW786472 PGS786472 PQO786472 QAK786472 QKG786472 QUC786472 RDY786472 RNU786472 RXQ786472 SHM786472 SRI786472 TBE786472 TLA786472 TUW786472 UES786472 UOO786472 UYK786472 VIG786472 VSC786472 WBY786472 WLU786472 WVQ786472 I852008 JE852008 TA852008 ACW852008 AMS852008 AWO852008 BGK852008 BQG852008 CAC852008 CJY852008 CTU852008 DDQ852008 DNM852008 DXI852008 EHE852008 ERA852008 FAW852008 FKS852008 FUO852008 GEK852008 GOG852008 GYC852008 HHY852008 HRU852008 IBQ852008 ILM852008 IVI852008 JFE852008 JPA852008 JYW852008 KIS852008 KSO852008 LCK852008 LMG852008 LWC852008 MFY852008 MPU852008 MZQ852008 NJM852008 NTI852008 ODE852008 ONA852008 OWW852008 PGS852008 PQO852008 QAK852008 QKG852008 QUC852008 RDY852008 RNU852008 RXQ852008 SHM852008 SRI852008 TBE852008 TLA852008 TUW852008 UES852008 UOO852008 UYK852008 VIG852008 VSC852008 WBY852008 WLU852008 WVQ852008 I917544 JE917544 TA917544 ACW917544 AMS917544 AWO917544 BGK917544 BQG917544 CAC917544 CJY917544 CTU917544 DDQ917544 DNM917544 DXI917544 EHE917544 ERA917544 FAW917544 FKS917544 FUO917544 GEK917544 GOG917544 GYC917544 HHY917544 HRU917544 IBQ917544 ILM917544 IVI917544 JFE917544 JPA917544 JYW917544 KIS917544 KSO917544 LCK917544 LMG917544 LWC917544 MFY917544 MPU917544 MZQ917544 NJM917544 NTI917544 ODE917544 ONA917544 OWW917544 PGS917544 PQO917544 QAK917544 QKG917544 QUC917544 RDY917544 RNU917544 RXQ917544 SHM917544 SRI917544 TBE917544 TLA917544 TUW917544 UES917544 UOO917544 UYK917544 VIG917544 VSC917544 WBY917544 WLU917544 WVQ917544 I983080 JE983080 TA983080 ACW983080 AMS983080 AWO983080 BGK983080 BQG983080 CAC983080 CJY983080 CTU983080 DDQ983080 DNM983080 DXI983080 EHE983080 ERA983080 FAW983080 FKS983080 FUO983080 GEK983080 GOG983080 GYC983080 HHY983080 HRU983080 IBQ983080 ILM983080 IVI983080 JFE983080 JPA983080 JYW983080 KIS983080 KSO983080 LCK983080 LMG983080 LWC983080 MFY983080 MPU983080 MZQ983080 NJM983080 NTI983080 ODE983080 ONA983080 OWW983080 PGS983080 PQO983080 QAK983080 QKG983080 QUC983080 RDY983080 RNU983080 RXQ983080 SHM983080 SRI983080 TBE983080 TLA983080 TUW983080 UES983080 UOO983080 UYK983080 VIG983080 VSC983080 WBY983080 WLU983080 WVQ983080 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I44 JE44 TA44 ACW44 AMS44 AWO44 BGK44 BQG44 CAC44 CJY44 CTU44 DDQ44 DNM44 DXI44 EHE44 ERA44 FAW44 FKS44 FUO44 GEK44 GOG44 GYC44 HHY44 HRU44 IBQ44 ILM44 IVI44 JFE44 JPA44 JYW44 KIS44 KSO44 LCK44 LMG44 LWC44 MFY44 MPU44 MZQ44 NJM44 NTI44 ODE44 ONA44 OWW44 PGS44 PQO44 QAK44 QKG44 QUC44 RDY44 RNU44 RXQ44 SHM44 SRI44 TBE44 TLA44 TUW44 UES44 UOO44 UYK44 VIG44 VSC44 WBY44 WLU44 WVQ44 I65580 JE65580 TA65580 ACW65580 AMS65580 AWO65580 BGK65580 BQG65580 CAC65580 CJY65580 CTU65580 DDQ65580 DNM65580 DXI65580 EHE65580 ERA65580 FAW65580 FKS65580 FUO65580 GEK65580 GOG65580 GYC65580 HHY65580 HRU65580 IBQ65580 ILM65580 IVI65580 JFE65580 JPA65580 JYW65580 KIS65580 KSO65580 LCK65580 LMG65580 LWC65580 MFY65580 MPU65580 MZQ65580 NJM65580 NTI65580 ODE65580 ONA65580 OWW65580 PGS65580 PQO65580 QAK65580 QKG65580 QUC65580 RDY65580 RNU65580 RXQ65580 SHM65580 SRI65580 TBE65580 TLA65580 TUW65580 UES65580 UOO65580 UYK65580 VIG65580 VSC65580 WBY65580 WLU65580 WVQ65580 I131116 JE131116 TA131116 ACW131116 AMS131116 AWO131116 BGK131116 BQG131116 CAC131116 CJY131116 CTU131116 DDQ131116 DNM131116 DXI131116 EHE131116 ERA131116 FAW131116 FKS131116 FUO131116 GEK131116 GOG131116 GYC131116 HHY131116 HRU131116 IBQ131116 ILM131116 IVI131116 JFE131116 JPA131116 JYW131116 KIS131116 KSO131116 LCK131116 LMG131116 LWC131116 MFY131116 MPU131116 MZQ131116 NJM131116 NTI131116 ODE131116 ONA131116 OWW131116 PGS131116 PQO131116 QAK131116 QKG131116 QUC131116 RDY131116 RNU131116 RXQ131116 SHM131116 SRI131116 TBE131116 TLA131116 TUW131116 UES131116 UOO131116 UYK131116 VIG131116 VSC131116 WBY131116 WLU131116 WVQ131116 I196652 JE196652 TA196652 ACW196652 AMS196652 AWO196652 BGK196652 BQG196652 CAC196652 CJY196652 CTU196652 DDQ196652 DNM196652 DXI196652 EHE196652 ERA196652 FAW196652 FKS196652 FUO196652 GEK196652 GOG196652 GYC196652 HHY196652 HRU196652 IBQ196652 ILM196652 IVI196652 JFE196652 JPA196652 JYW196652 KIS196652 KSO196652 LCK196652 LMG196652 LWC196652 MFY196652 MPU196652 MZQ196652 NJM196652 NTI196652 ODE196652 ONA196652 OWW196652 PGS196652 PQO196652 QAK196652 QKG196652 QUC196652 RDY196652 RNU196652 RXQ196652 SHM196652 SRI196652 TBE196652 TLA196652 TUW196652 UES196652 UOO196652 UYK196652 VIG196652 VSC196652 WBY196652 WLU196652 WVQ196652 I262188 JE262188 TA262188 ACW262188 AMS262188 AWO262188 BGK262188 BQG262188 CAC262188 CJY262188 CTU262188 DDQ262188 DNM262188 DXI262188 EHE262188 ERA262188 FAW262188 FKS262188 FUO262188 GEK262188 GOG262188 GYC262188 HHY262188 HRU262188 IBQ262188 ILM262188 IVI262188 JFE262188 JPA262188 JYW262188 KIS262188 KSO262188 LCK262188 LMG262188 LWC262188 MFY262188 MPU262188 MZQ262188 NJM262188 NTI262188 ODE262188 ONA262188 OWW262188 PGS262188 PQO262188 QAK262188 QKG262188 QUC262188 RDY262188 RNU262188 RXQ262188 SHM262188 SRI262188 TBE262188 TLA262188 TUW262188 UES262188 UOO262188 UYK262188 VIG262188 VSC262188 WBY262188 WLU262188 WVQ262188 I327724 JE327724 TA327724 ACW327724 AMS327724 AWO327724 BGK327724 BQG327724 CAC327724 CJY327724 CTU327724 DDQ327724 DNM327724 DXI327724 EHE327724 ERA327724 FAW327724 FKS327724 FUO327724 GEK327724 GOG327724 GYC327724 HHY327724 HRU327724 IBQ327724 ILM327724 IVI327724 JFE327724 JPA327724 JYW327724 KIS327724 KSO327724 LCK327724 LMG327724 LWC327724 MFY327724 MPU327724 MZQ327724 NJM327724 NTI327724 ODE327724 ONA327724 OWW327724 PGS327724 PQO327724 QAK327724 QKG327724 QUC327724 RDY327724 RNU327724 RXQ327724 SHM327724 SRI327724 TBE327724 TLA327724 TUW327724 UES327724 UOO327724 UYK327724 VIG327724 VSC327724 WBY327724 WLU327724 WVQ327724 I393260 JE393260 TA393260 ACW393260 AMS393260 AWO393260 BGK393260 BQG393260 CAC393260 CJY393260 CTU393260 DDQ393260 DNM393260 DXI393260 EHE393260 ERA393260 FAW393260 FKS393260 FUO393260 GEK393260 GOG393260 GYC393260 HHY393260 HRU393260 IBQ393260 ILM393260 IVI393260 JFE393260 JPA393260 JYW393260 KIS393260 KSO393260 LCK393260 LMG393260 LWC393260 MFY393260 MPU393260 MZQ393260 NJM393260 NTI393260 ODE393260 ONA393260 OWW393260 PGS393260 PQO393260 QAK393260 QKG393260 QUC393260 RDY393260 RNU393260 RXQ393260 SHM393260 SRI393260 TBE393260 TLA393260 TUW393260 UES393260 UOO393260 UYK393260 VIG393260 VSC393260 WBY393260 WLU393260 WVQ393260 I458796 JE458796 TA458796 ACW458796 AMS458796 AWO458796 BGK458796 BQG458796 CAC458796 CJY458796 CTU458796 DDQ458796 DNM458796 DXI458796 EHE458796 ERA458796 FAW458796 FKS458796 FUO458796 GEK458796 GOG458796 GYC458796 HHY458796 HRU458796 IBQ458796 ILM458796 IVI458796 JFE458796 JPA458796 JYW458796 KIS458796 KSO458796 LCK458796 LMG458796 LWC458796 MFY458796 MPU458796 MZQ458796 NJM458796 NTI458796 ODE458796 ONA458796 OWW458796 PGS458796 PQO458796 QAK458796 QKG458796 QUC458796 RDY458796 RNU458796 RXQ458796 SHM458796 SRI458796 TBE458796 TLA458796 TUW458796 UES458796 UOO458796 UYK458796 VIG458796 VSC458796 WBY458796 WLU458796 WVQ458796 I524332 JE524332 TA524332 ACW524332 AMS524332 AWO524332 BGK524332 BQG524332 CAC524332 CJY524332 CTU524332 DDQ524332 DNM524332 DXI524332 EHE524332 ERA524332 FAW524332 FKS524332 FUO524332 GEK524332 GOG524332 GYC524332 HHY524332 HRU524332 IBQ524332 ILM524332 IVI524332 JFE524332 JPA524332 JYW524332 KIS524332 KSO524332 LCK524332 LMG524332 LWC524332 MFY524332 MPU524332 MZQ524332 NJM524332 NTI524332 ODE524332 ONA524332 OWW524332 PGS524332 PQO524332 QAK524332 QKG524332 QUC524332 RDY524332 RNU524332 RXQ524332 SHM524332 SRI524332 TBE524332 TLA524332 TUW524332 UES524332 UOO524332 UYK524332 VIG524332 VSC524332 WBY524332 WLU524332 WVQ524332 I589868 JE589868 TA589868 ACW589868 AMS589868 AWO589868 BGK589868 BQG589868 CAC589868 CJY589868 CTU589868 DDQ589868 DNM589868 DXI589868 EHE589868 ERA589868 FAW589868 FKS589868 FUO589868 GEK589868 GOG589868 GYC589868 HHY589868 HRU589868 IBQ589868 ILM589868 IVI589868 JFE589868 JPA589868 JYW589868 KIS589868 KSO589868 LCK589868 LMG589868 LWC589868 MFY589868 MPU589868 MZQ589868 NJM589868 NTI589868 ODE589868 ONA589868 OWW589868 PGS589868 PQO589868 QAK589868 QKG589868 QUC589868 RDY589868 RNU589868 RXQ589868 SHM589868 SRI589868 TBE589868 TLA589868 TUW589868 UES589868 UOO589868 UYK589868 VIG589868 VSC589868 WBY589868 WLU589868 WVQ589868 I655404 JE655404 TA655404 ACW655404 AMS655404 AWO655404 BGK655404 BQG655404 CAC655404 CJY655404 CTU655404 DDQ655404 DNM655404 DXI655404 EHE655404 ERA655404 FAW655404 FKS655404 FUO655404 GEK655404 GOG655404 GYC655404 HHY655404 HRU655404 IBQ655404 ILM655404 IVI655404 JFE655404 JPA655404 JYW655404 KIS655404 KSO655404 LCK655404 LMG655404 LWC655404 MFY655404 MPU655404 MZQ655404 NJM655404 NTI655404 ODE655404 ONA655404 OWW655404 PGS655404 PQO655404 QAK655404 QKG655404 QUC655404 RDY655404 RNU655404 RXQ655404 SHM655404 SRI655404 TBE655404 TLA655404 TUW655404 UES655404 UOO655404 UYK655404 VIG655404 VSC655404 WBY655404 WLU655404 WVQ655404 I720940 JE720940 TA720940 ACW720940 AMS720940 AWO720940 BGK720940 BQG720940 CAC720940 CJY720940 CTU720940 DDQ720940 DNM720940 DXI720940 EHE720940 ERA720940 FAW720940 FKS720940 FUO720940 GEK720940 GOG720940 GYC720940 HHY720940 HRU720940 IBQ720940 ILM720940 IVI720940 JFE720940 JPA720940 JYW720940 KIS720940 KSO720940 LCK720940 LMG720940 LWC720940 MFY720940 MPU720940 MZQ720940 NJM720940 NTI720940 ODE720940 ONA720940 OWW720940 PGS720940 PQO720940 QAK720940 QKG720940 QUC720940 RDY720940 RNU720940 RXQ720940 SHM720940 SRI720940 TBE720940 TLA720940 TUW720940 UES720940 UOO720940 UYK720940 VIG720940 VSC720940 WBY720940 WLU720940 WVQ720940 I786476 JE786476 TA786476 ACW786476 AMS786476 AWO786476 BGK786476 BQG786476 CAC786476 CJY786476 CTU786476 DDQ786476 DNM786476 DXI786476 EHE786476 ERA786476 FAW786476 FKS786476 FUO786476 GEK786476 GOG786476 GYC786476 HHY786476 HRU786476 IBQ786476 ILM786476 IVI786476 JFE786476 JPA786476 JYW786476 KIS786476 KSO786476 LCK786476 LMG786476 LWC786476 MFY786476 MPU786476 MZQ786476 NJM786476 NTI786476 ODE786476 ONA786476 OWW786476 PGS786476 PQO786476 QAK786476 QKG786476 QUC786476 RDY786476 RNU786476 RXQ786476 SHM786476 SRI786476 TBE786476 TLA786476 TUW786476 UES786476 UOO786476 UYK786476 VIG786476 VSC786476 WBY786476 WLU786476 WVQ786476 I852012 JE852012 TA852012 ACW852012 AMS852012 AWO852012 BGK852012 BQG852012 CAC852012 CJY852012 CTU852012 DDQ852012 DNM852012 DXI852012 EHE852012 ERA852012 FAW852012 FKS852012 FUO852012 GEK852012 GOG852012 GYC852012 HHY852012 HRU852012 IBQ852012 ILM852012 IVI852012 JFE852012 JPA852012 JYW852012 KIS852012 KSO852012 LCK852012 LMG852012 LWC852012 MFY852012 MPU852012 MZQ852012 NJM852012 NTI852012 ODE852012 ONA852012 OWW852012 PGS852012 PQO852012 QAK852012 QKG852012 QUC852012 RDY852012 RNU852012 RXQ852012 SHM852012 SRI852012 TBE852012 TLA852012 TUW852012 UES852012 UOO852012 UYK852012 VIG852012 VSC852012 WBY852012 WLU852012 WVQ852012 I917548 JE917548 TA917548 ACW917548 AMS917548 AWO917548 BGK917548 BQG917548 CAC917548 CJY917548 CTU917548 DDQ917548 DNM917548 DXI917548 EHE917548 ERA917548 FAW917548 FKS917548 FUO917548 GEK917548 GOG917548 GYC917548 HHY917548 HRU917548 IBQ917548 ILM917548 IVI917548 JFE917548 JPA917548 JYW917548 KIS917548 KSO917548 LCK917548 LMG917548 LWC917548 MFY917548 MPU917548 MZQ917548 NJM917548 NTI917548 ODE917548 ONA917548 OWW917548 PGS917548 PQO917548 QAK917548 QKG917548 QUC917548 RDY917548 RNU917548 RXQ917548 SHM917548 SRI917548 TBE917548 TLA917548 TUW917548 UES917548 UOO917548 UYK917548 VIG917548 VSC917548 WBY917548 WLU917548 WVQ917548 I983084 JE983084 TA983084 ACW983084 AMS983084 AWO983084 BGK983084 BQG983084 CAC983084 CJY983084 CTU983084 DDQ983084 DNM983084 DXI983084 EHE983084 ERA983084 FAW983084 FKS983084 FUO983084 GEK983084 GOG983084 GYC983084 HHY983084 HRU983084 IBQ983084 ILM983084 IVI983084 JFE983084 JPA983084 JYW983084 KIS983084 KSO983084 LCK983084 LMG983084 LWC983084 MFY983084 MPU983084 MZQ983084 NJM983084 NTI983084 ODE983084 ONA983084 OWW983084 PGS983084 PQO983084 QAK983084 QKG983084 QUC983084 RDY983084 RNU983084 RXQ983084 SHM983084 SRI983084 TBE983084 TLA983084 TUW983084 UES983084 UOO983084 UYK983084 VIG983084 VSC983084 WBY983084 WLU983084 WVQ983084 I48 JE48 TA48 ACW48 AMS48 AWO48 BGK48 BQG48 CAC48 CJY48 CTU48 DDQ48 DNM48 DXI48 EHE48 ERA48 FAW48 FKS48 FUO48 GEK48 GOG48 GYC48 HHY48 HRU48 IBQ48 ILM48 IVI48 JFE48 JPA48 JYW48 KIS48 KSO48 LCK48 LMG48 LWC48 MFY48 MPU48 MZQ48 NJM48 NTI48 ODE48 ONA48 OWW48 PGS48 PQO48 QAK48 QKG48 QUC48 RDY48 RNU48 RXQ48 SHM48 SRI48 TBE48 TLA48 TUW48 UES48 UOO48 UYK48 VIG48 VSC48 WBY48 WLU48 WVQ48 I65584 JE65584 TA65584 ACW65584 AMS65584 AWO65584 BGK65584 BQG65584 CAC65584 CJY65584 CTU65584 DDQ65584 DNM65584 DXI65584 EHE65584 ERA65584 FAW65584 FKS65584 FUO65584 GEK65584 GOG65584 GYC65584 HHY65584 HRU65584 IBQ65584 ILM65584 IVI65584 JFE65584 JPA65584 JYW65584 KIS65584 KSO65584 LCK65584 LMG65584 LWC65584 MFY65584 MPU65584 MZQ65584 NJM65584 NTI65584 ODE65584 ONA65584 OWW65584 PGS65584 PQO65584 QAK65584 QKG65584 QUC65584 RDY65584 RNU65584 RXQ65584 SHM65584 SRI65584 TBE65584 TLA65584 TUW65584 UES65584 UOO65584 UYK65584 VIG65584 VSC65584 WBY65584 WLU65584 WVQ65584 I131120 JE131120 TA131120 ACW131120 AMS131120 AWO131120 BGK131120 BQG131120 CAC131120 CJY131120 CTU131120 DDQ131120 DNM131120 DXI131120 EHE131120 ERA131120 FAW131120 FKS131120 FUO131120 GEK131120 GOG131120 GYC131120 HHY131120 HRU131120 IBQ131120 ILM131120 IVI131120 JFE131120 JPA131120 JYW131120 KIS131120 KSO131120 LCK131120 LMG131120 LWC131120 MFY131120 MPU131120 MZQ131120 NJM131120 NTI131120 ODE131120 ONA131120 OWW131120 PGS131120 PQO131120 QAK131120 QKG131120 QUC131120 RDY131120 RNU131120 RXQ131120 SHM131120 SRI131120 TBE131120 TLA131120 TUW131120 UES131120 UOO131120 UYK131120 VIG131120 VSC131120 WBY131120 WLU131120 WVQ131120 I196656 JE196656 TA196656 ACW196656 AMS196656 AWO196656 BGK196656 BQG196656 CAC196656 CJY196656 CTU196656 DDQ196656 DNM196656 DXI196656 EHE196656 ERA196656 FAW196656 FKS196656 FUO196656 GEK196656 GOG196656 GYC196656 HHY196656 HRU196656 IBQ196656 ILM196656 IVI196656 JFE196656 JPA196656 JYW196656 KIS196656 KSO196656 LCK196656 LMG196656 LWC196656 MFY196656 MPU196656 MZQ196656 NJM196656 NTI196656 ODE196656 ONA196656 OWW196656 PGS196656 PQO196656 QAK196656 QKG196656 QUC196656 RDY196656 RNU196656 RXQ196656 SHM196656 SRI196656 TBE196656 TLA196656 TUW196656 UES196656 UOO196656 UYK196656 VIG196656 VSC196656 WBY196656 WLU196656 WVQ196656 I262192 JE262192 TA262192 ACW262192 AMS262192 AWO262192 BGK262192 BQG262192 CAC262192 CJY262192 CTU262192 DDQ262192 DNM262192 DXI262192 EHE262192 ERA262192 FAW262192 FKS262192 FUO262192 GEK262192 GOG262192 GYC262192 HHY262192 HRU262192 IBQ262192 ILM262192 IVI262192 JFE262192 JPA262192 JYW262192 KIS262192 KSO262192 LCK262192 LMG262192 LWC262192 MFY262192 MPU262192 MZQ262192 NJM262192 NTI262192 ODE262192 ONA262192 OWW262192 PGS262192 PQO262192 QAK262192 QKG262192 QUC262192 RDY262192 RNU262192 RXQ262192 SHM262192 SRI262192 TBE262192 TLA262192 TUW262192 UES262192 UOO262192 UYK262192 VIG262192 VSC262192 WBY262192 WLU262192 WVQ262192 I327728 JE327728 TA327728 ACW327728 AMS327728 AWO327728 BGK327728 BQG327728 CAC327728 CJY327728 CTU327728 DDQ327728 DNM327728 DXI327728 EHE327728 ERA327728 FAW327728 FKS327728 FUO327728 GEK327728 GOG327728 GYC327728 HHY327728 HRU327728 IBQ327728 ILM327728 IVI327728 JFE327728 JPA327728 JYW327728 KIS327728 KSO327728 LCK327728 LMG327728 LWC327728 MFY327728 MPU327728 MZQ327728 NJM327728 NTI327728 ODE327728 ONA327728 OWW327728 PGS327728 PQO327728 QAK327728 QKG327728 QUC327728 RDY327728 RNU327728 RXQ327728 SHM327728 SRI327728 TBE327728 TLA327728 TUW327728 UES327728 UOO327728 UYK327728 VIG327728 VSC327728 WBY327728 WLU327728 WVQ327728 I393264 JE393264 TA393264 ACW393264 AMS393264 AWO393264 BGK393264 BQG393264 CAC393264 CJY393264 CTU393264 DDQ393264 DNM393264 DXI393264 EHE393264 ERA393264 FAW393264 FKS393264 FUO393264 GEK393264 GOG393264 GYC393264 HHY393264 HRU393264 IBQ393264 ILM393264 IVI393264 JFE393264 JPA393264 JYW393264 KIS393264 KSO393264 LCK393264 LMG393264 LWC393264 MFY393264 MPU393264 MZQ393264 NJM393264 NTI393264 ODE393264 ONA393264 OWW393264 PGS393264 PQO393264 QAK393264 QKG393264 QUC393264 RDY393264 RNU393264 RXQ393264 SHM393264 SRI393264 TBE393264 TLA393264 TUW393264 UES393264 UOO393264 UYK393264 VIG393264 VSC393264 WBY393264 WLU393264 WVQ393264 I458800 JE458800 TA458800 ACW458800 AMS458800 AWO458800 BGK458800 BQG458800 CAC458800 CJY458800 CTU458800 DDQ458800 DNM458800 DXI458800 EHE458800 ERA458800 FAW458800 FKS458800 FUO458800 GEK458800 GOG458800 GYC458800 HHY458800 HRU458800 IBQ458800 ILM458800 IVI458800 JFE458800 JPA458800 JYW458800 KIS458800 KSO458800 LCK458800 LMG458800 LWC458800 MFY458800 MPU458800 MZQ458800 NJM458800 NTI458800 ODE458800 ONA458800 OWW458800 PGS458800 PQO458800 QAK458800 QKG458800 QUC458800 RDY458800 RNU458800 RXQ458800 SHM458800 SRI458800 TBE458800 TLA458800 TUW458800 UES458800 UOO458800 UYK458800 VIG458800 VSC458800 WBY458800 WLU458800 WVQ458800 I524336 JE524336 TA524336 ACW524336 AMS524336 AWO524336 BGK524336 BQG524336 CAC524336 CJY524336 CTU524336 DDQ524336 DNM524336 DXI524336 EHE524336 ERA524336 FAW524336 FKS524336 FUO524336 GEK524336 GOG524336 GYC524336 HHY524336 HRU524336 IBQ524336 ILM524336 IVI524336 JFE524336 JPA524336 JYW524336 KIS524336 KSO524336 LCK524336 LMG524336 LWC524336 MFY524336 MPU524336 MZQ524336 NJM524336 NTI524336 ODE524336 ONA524336 OWW524336 PGS524336 PQO524336 QAK524336 QKG524336 QUC524336 RDY524336 RNU524336 RXQ524336 SHM524336 SRI524336 TBE524336 TLA524336 TUW524336 UES524336 UOO524336 UYK524336 VIG524336 VSC524336 WBY524336 WLU524336 WVQ524336 I589872 JE589872 TA589872 ACW589872 AMS589872 AWO589872 BGK589872 BQG589872 CAC589872 CJY589872 CTU589872 DDQ589872 DNM589872 DXI589872 EHE589872 ERA589872 FAW589872 FKS589872 FUO589872 GEK589872 GOG589872 GYC589872 HHY589872 HRU589872 IBQ589872 ILM589872 IVI589872 JFE589872 JPA589872 JYW589872 KIS589872 KSO589872 LCK589872 LMG589872 LWC589872 MFY589872 MPU589872 MZQ589872 NJM589872 NTI589872 ODE589872 ONA589872 OWW589872 PGS589872 PQO589872 QAK589872 QKG589872 QUC589872 RDY589872 RNU589872 RXQ589872 SHM589872 SRI589872 TBE589872 TLA589872 TUW589872 UES589872 UOO589872 UYK589872 VIG589872 VSC589872 WBY589872 WLU589872 WVQ589872 I655408 JE655408 TA655408 ACW655408 AMS655408 AWO655408 BGK655408 BQG655408 CAC655408 CJY655408 CTU655408 DDQ655408 DNM655408 DXI655408 EHE655408 ERA655408 FAW655408 FKS655408 FUO655408 GEK655408 GOG655408 GYC655408 HHY655408 HRU655408 IBQ655408 ILM655408 IVI655408 JFE655408 JPA655408 JYW655408 KIS655408 KSO655408 LCK655408 LMG655408 LWC655408 MFY655408 MPU655408 MZQ655408 NJM655408 NTI655408 ODE655408 ONA655408 OWW655408 PGS655408 PQO655408 QAK655408 QKG655408 QUC655408 RDY655408 RNU655408 RXQ655408 SHM655408 SRI655408 TBE655408 TLA655408 TUW655408 UES655408 UOO655408 UYK655408 VIG655408 VSC655408 WBY655408 WLU655408 WVQ655408 I720944 JE720944 TA720944 ACW720944 AMS720944 AWO720944 BGK720944 BQG720944 CAC720944 CJY720944 CTU720944 DDQ720944 DNM720944 DXI720944 EHE720944 ERA720944 FAW720944 FKS720944 FUO720944 GEK720944 GOG720944 GYC720944 HHY720944 HRU720944 IBQ720944 ILM720944 IVI720944 JFE720944 JPA720944 JYW720944 KIS720944 KSO720944 LCK720944 LMG720944 LWC720944 MFY720944 MPU720944 MZQ720944 NJM720944 NTI720944 ODE720944 ONA720944 OWW720944 PGS720944 PQO720944 QAK720944 QKG720944 QUC720944 RDY720944 RNU720944 RXQ720944 SHM720944 SRI720944 TBE720944 TLA720944 TUW720944 UES720944 UOO720944 UYK720944 VIG720944 VSC720944 WBY720944 WLU720944 WVQ720944 I786480 JE786480 TA786480 ACW786480 AMS786480 AWO786480 BGK786480 BQG786480 CAC786480 CJY786480 CTU786480 DDQ786480 DNM786480 DXI786480 EHE786480 ERA786480 FAW786480 FKS786480 FUO786480 GEK786480 GOG786480 GYC786480 HHY786480 HRU786480 IBQ786480 ILM786480 IVI786480 JFE786480 JPA786480 JYW786480 KIS786480 KSO786480 LCK786480 LMG786480 LWC786480 MFY786480 MPU786480 MZQ786480 NJM786480 NTI786480 ODE786480 ONA786480 OWW786480 PGS786480 PQO786480 QAK786480 QKG786480 QUC786480 RDY786480 RNU786480 RXQ786480 SHM786480 SRI786480 TBE786480 TLA786480 TUW786480 UES786480 UOO786480 UYK786480 VIG786480 VSC786480 WBY786480 WLU786480 WVQ786480 I852016 JE852016 TA852016 ACW852016 AMS852016 AWO852016 BGK852016 BQG852016 CAC852016 CJY852016 CTU852016 DDQ852016 DNM852016 DXI852016 EHE852016 ERA852016 FAW852016 FKS852016 FUO852016 GEK852016 GOG852016 GYC852016 HHY852016 HRU852016 IBQ852016 ILM852016 IVI852016 JFE852016 JPA852016 JYW852016 KIS852016 KSO852016 LCK852016 LMG852016 LWC852016 MFY852016 MPU852016 MZQ852016 NJM852016 NTI852016 ODE852016 ONA852016 OWW852016 PGS852016 PQO852016 QAK852016 QKG852016 QUC852016 RDY852016 RNU852016 RXQ852016 SHM852016 SRI852016 TBE852016 TLA852016 TUW852016 UES852016 UOO852016 UYK852016 VIG852016 VSC852016 WBY852016 WLU852016 WVQ852016 I917552 JE917552 TA917552 ACW917552 AMS917552 AWO917552 BGK917552 BQG917552 CAC917552 CJY917552 CTU917552 DDQ917552 DNM917552 DXI917552 EHE917552 ERA917552 FAW917552 FKS917552 FUO917552 GEK917552 GOG917552 GYC917552 HHY917552 HRU917552 IBQ917552 ILM917552 IVI917552 JFE917552 JPA917552 JYW917552 KIS917552 KSO917552 LCK917552 LMG917552 LWC917552 MFY917552 MPU917552 MZQ917552 NJM917552 NTI917552 ODE917552 ONA917552 OWW917552 PGS917552 PQO917552 QAK917552 QKG917552 QUC917552 RDY917552 RNU917552 RXQ917552 SHM917552 SRI917552 TBE917552 TLA917552 TUW917552 UES917552 UOO917552 UYK917552 VIG917552 VSC917552 WBY917552 WLU917552 WVQ917552 I983088 JE983088 TA983088 ACW983088 AMS983088 AWO983088 BGK983088 BQG983088 CAC983088 CJY983088 CTU983088 DDQ983088 DNM983088 DXI983088 EHE983088 ERA983088 FAW983088 FKS983088 FUO983088 GEK983088 GOG983088 GYC983088 HHY983088 HRU983088 IBQ983088 ILM983088 IVI983088 JFE983088 JPA983088 JYW983088 KIS983088 KSO983088 LCK983088 LMG983088 LWC983088 MFY983088 MPU983088 MZQ983088 NJM983088 NTI983088 ODE983088 ONA983088 OWW983088 PGS983088 PQO983088 QAK983088 QKG983088 QUC983088 RDY983088 RNU983088 RXQ983088 SHM983088 SRI983088 TBE983088 TLA983088 TUW983088 UES983088 UOO983088 UYK983088 VIG983088 VSC983088 WBY983088 WLU983088 WVQ983088 I52 JE52 TA52 ACW52 AMS52 AWO52 BGK52 BQG52 CAC52 CJY52 CTU52 DDQ52 DNM52 DXI52 EHE52 ERA52 FAW52 FKS52 FUO52 GEK52 GOG52 GYC52 HHY52 HRU52 IBQ52 ILM52 IVI52 JFE52 JPA52 JYW52 KIS52 KSO52 LCK52 LMG52 LWC52 MFY52 MPU52 MZQ52 NJM52 NTI52 ODE52 ONA52 OWW52 PGS52 PQO52 QAK52 QKG52 QUC52 RDY52 RNU52 RXQ52 SHM52 SRI52 TBE52 TLA52 TUW52 UES52 UOO52 UYK52 VIG52 VSC52 WBY52 WLU52 WVQ52 I65588 JE65588 TA65588 ACW65588 AMS65588 AWO65588 BGK65588 BQG65588 CAC65588 CJY65588 CTU65588 DDQ65588 DNM65588 DXI65588 EHE65588 ERA65588 FAW65588 FKS65588 FUO65588 GEK65588 GOG65588 GYC65588 HHY65588 HRU65588 IBQ65588 ILM65588 IVI65588 JFE65588 JPA65588 JYW65588 KIS65588 KSO65588 LCK65588 LMG65588 LWC65588 MFY65588 MPU65588 MZQ65588 NJM65588 NTI65588 ODE65588 ONA65588 OWW65588 PGS65588 PQO65588 QAK65588 QKG65588 QUC65588 RDY65588 RNU65588 RXQ65588 SHM65588 SRI65588 TBE65588 TLA65588 TUW65588 UES65588 UOO65588 UYK65588 VIG65588 VSC65588 WBY65588 WLU65588 WVQ65588 I131124 JE131124 TA131124 ACW131124 AMS131124 AWO131124 BGK131124 BQG131124 CAC131124 CJY131124 CTU131124 DDQ131124 DNM131124 DXI131124 EHE131124 ERA131124 FAW131124 FKS131124 FUO131124 GEK131124 GOG131124 GYC131124 HHY131124 HRU131124 IBQ131124 ILM131124 IVI131124 JFE131124 JPA131124 JYW131124 KIS131124 KSO131124 LCK131124 LMG131124 LWC131124 MFY131124 MPU131124 MZQ131124 NJM131124 NTI131124 ODE131124 ONA131124 OWW131124 PGS131124 PQO131124 QAK131124 QKG131124 QUC131124 RDY131124 RNU131124 RXQ131124 SHM131124 SRI131124 TBE131124 TLA131124 TUW131124 UES131124 UOO131124 UYK131124 VIG131124 VSC131124 WBY131124 WLU131124 WVQ131124 I196660 JE196660 TA196660 ACW196660 AMS196660 AWO196660 BGK196660 BQG196660 CAC196660 CJY196660 CTU196660 DDQ196660 DNM196660 DXI196660 EHE196660 ERA196660 FAW196660 FKS196660 FUO196660 GEK196660 GOG196660 GYC196660 HHY196660 HRU196660 IBQ196660 ILM196660 IVI196660 JFE196660 JPA196660 JYW196660 KIS196660 KSO196660 LCK196660 LMG196660 LWC196660 MFY196660 MPU196660 MZQ196660 NJM196660 NTI196660 ODE196660 ONA196660 OWW196660 PGS196660 PQO196660 QAK196660 QKG196660 QUC196660 RDY196660 RNU196660 RXQ196660 SHM196660 SRI196660 TBE196660 TLA196660 TUW196660 UES196660 UOO196660 UYK196660 VIG196660 VSC196660 WBY196660 WLU196660 WVQ196660 I262196 JE262196 TA262196 ACW262196 AMS262196 AWO262196 BGK262196 BQG262196 CAC262196 CJY262196 CTU262196 DDQ262196 DNM262196 DXI262196 EHE262196 ERA262196 FAW262196 FKS262196 FUO262196 GEK262196 GOG262196 GYC262196 HHY262196 HRU262196 IBQ262196 ILM262196 IVI262196 JFE262196 JPA262196 JYW262196 KIS262196 KSO262196 LCK262196 LMG262196 LWC262196 MFY262196 MPU262196 MZQ262196 NJM262196 NTI262196 ODE262196 ONA262196 OWW262196 PGS262196 PQO262196 QAK262196 QKG262196 QUC262196 RDY262196 RNU262196 RXQ262196 SHM262196 SRI262196 TBE262196 TLA262196 TUW262196 UES262196 UOO262196 UYK262196 VIG262196 VSC262196 WBY262196 WLU262196 WVQ262196 I327732 JE327732 TA327732 ACW327732 AMS327732 AWO327732 BGK327732 BQG327732 CAC327732 CJY327732 CTU327732 DDQ327732 DNM327732 DXI327732 EHE327732 ERA327732 FAW327732 FKS327732 FUO327732 GEK327732 GOG327732 GYC327732 HHY327732 HRU327732 IBQ327732 ILM327732 IVI327732 JFE327732 JPA327732 JYW327732 KIS327732 KSO327732 LCK327732 LMG327732 LWC327732 MFY327732 MPU327732 MZQ327732 NJM327732 NTI327732 ODE327732 ONA327732 OWW327732 PGS327732 PQO327732 QAK327732 QKG327732 QUC327732 RDY327732 RNU327732 RXQ327732 SHM327732 SRI327732 TBE327732 TLA327732 TUW327732 UES327732 UOO327732 UYK327732 VIG327732 VSC327732 WBY327732 WLU327732 WVQ327732 I393268 JE393268 TA393268 ACW393268 AMS393268 AWO393268 BGK393268 BQG393268 CAC393268 CJY393268 CTU393268 DDQ393268 DNM393268 DXI393268 EHE393268 ERA393268 FAW393268 FKS393268 FUO393268 GEK393268 GOG393268 GYC393268 HHY393268 HRU393268 IBQ393268 ILM393268 IVI393268 JFE393268 JPA393268 JYW393268 KIS393268 KSO393268 LCK393268 LMG393268 LWC393268 MFY393268 MPU393268 MZQ393268 NJM393268 NTI393268 ODE393268 ONA393268 OWW393268 PGS393268 PQO393268 QAK393268 QKG393268 QUC393268 RDY393268 RNU393268 RXQ393268 SHM393268 SRI393268 TBE393268 TLA393268 TUW393268 UES393268 UOO393268 UYK393268 VIG393268 VSC393268 WBY393268 WLU393268 WVQ393268 I458804 JE458804 TA458804 ACW458804 AMS458804 AWO458804 BGK458804 BQG458804 CAC458804 CJY458804 CTU458804 DDQ458804 DNM458804 DXI458804 EHE458804 ERA458804 FAW458804 FKS458804 FUO458804 GEK458804 GOG458804 GYC458804 HHY458804 HRU458804 IBQ458804 ILM458804 IVI458804 JFE458804 JPA458804 JYW458804 KIS458804 KSO458804 LCK458804 LMG458804 LWC458804 MFY458804 MPU458804 MZQ458804 NJM458804 NTI458804 ODE458804 ONA458804 OWW458804 PGS458804 PQO458804 QAK458804 QKG458804 QUC458804 RDY458804 RNU458804 RXQ458804 SHM458804 SRI458804 TBE458804 TLA458804 TUW458804 UES458804 UOO458804 UYK458804 VIG458804 VSC458804 WBY458804 WLU458804 WVQ458804 I524340 JE524340 TA524340 ACW524340 AMS524340 AWO524340 BGK524340 BQG524340 CAC524340 CJY524340 CTU524340 DDQ524340 DNM524340 DXI524340 EHE524340 ERA524340 FAW524340 FKS524340 FUO524340 GEK524340 GOG524340 GYC524340 HHY524340 HRU524340 IBQ524340 ILM524340 IVI524340 JFE524340 JPA524340 JYW524340 KIS524340 KSO524340 LCK524340 LMG524340 LWC524340 MFY524340 MPU524340 MZQ524340 NJM524340 NTI524340 ODE524340 ONA524340 OWW524340 PGS524340 PQO524340 QAK524340 QKG524340 QUC524340 RDY524340 RNU524340 RXQ524340 SHM524340 SRI524340 TBE524340 TLA524340 TUW524340 UES524340 UOO524340 UYK524340 VIG524340 VSC524340 WBY524340 WLU524340 WVQ524340 I589876 JE589876 TA589876 ACW589876 AMS589876 AWO589876 BGK589876 BQG589876 CAC589876 CJY589876 CTU589876 DDQ589876 DNM589876 DXI589876 EHE589876 ERA589876 FAW589876 FKS589876 FUO589876 GEK589876 GOG589876 GYC589876 HHY589876 HRU589876 IBQ589876 ILM589876 IVI589876 JFE589876 JPA589876 JYW589876 KIS589876 KSO589876 LCK589876 LMG589876 LWC589876 MFY589876 MPU589876 MZQ589876 NJM589876 NTI589876 ODE589876 ONA589876 OWW589876 PGS589876 PQO589876 QAK589876 QKG589876 QUC589876 RDY589876 RNU589876 RXQ589876 SHM589876 SRI589876 TBE589876 TLA589876 TUW589876 UES589876 UOO589876 UYK589876 VIG589876 VSC589876 WBY589876 WLU589876 WVQ589876 I655412 JE655412 TA655412 ACW655412 AMS655412 AWO655412 BGK655412 BQG655412 CAC655412 CJY655412 CTU655412 DDQ655412 DNM655412 DXI655412 EHE655412 ERA655412 FAW655412 FKS655412 FUO655412 GEK655412 GOG655412 GYC655412 HHY655412 HRU655412 IBQ655412 ILM655412 IVI655412 JFE655412 JPA655412 JYW655412 KIS655412 KSO655412 LCK655412 LMG655412 LWC655412 MFY655412 MPU655412 MZQ655412 NJM655412 NTI655412 ODE655412 ONA655412 OWW655412 PGS655412 PQO655412 QAK655412 QKG655412 QUC655412 RDY655412 RNU655412 RXQ655412 SHM655412 SRI655412 TBE655412 TLA655412 TUW655412 UES655412 UOO655412 UYK655412 VIG655412 VSC655412 WBY655412 WLU655412 WVQ655412 I720948 JE720948 TA720948 ACW720948 AMS720948 AWO720948 BGK720948 BQG720948 CAC720948 CJY720948 CTU720948 DDQ720948 DNM720948 DXI720948 EHE720948 ERA720948 FAW720948 FKS720948 FUO720948 GEK720948 GOG720948 GYC720948 HHY720948 HRU720948 IBQ720948 ILM720948 IVI720948 JFE720948 JPA720948 JYW720948 KIS720948 KSO720948 LCK720948 LMG720948 LWC720948 MFY720948 MPU720948 MZQ720948 NJM720948 NTI720948 ODE720948 ONA720948 OWW720948 PGS720948 PQO720948 QAK720948 QKG720948 QUC720948 RDY720948 RNU720948 RXQ720948 SHM720948 SRI720948 TBE720948 TLA720948 TUW720948 UES720948 UOO720948 UYK720948 VIG720948 VSC720948 WBY720948 WLU720948 WVQ720948 I786484 JE786484 TA786484 ACW786484 AMS786484 AWO786484 BGK786484 BQG786484 CAC786484 CJY786484 CTU786484 DDQ786484 DNM786484 DXI786484 EHE786484 ERA786484 FAW786484 FKS786484 FUO786484 GEK786484 GOG786484 GYC786484 HHY786484 HRU786484 IBQ786484 ILM786484 IVI786484 JFE786484 JPA786484 JYW786484 KIS786484 KSO786484 LCK786484 LMG786484 LWC786484 MFY786484 MPU786484 MZQ786484 NJM786484 NTI786484 ODE786484 ONA786484 OWW786484 PGS786484 PQO786484 QAK786484 QKG786484 QUC786484 RDY786484 RNU786484 RXQ786484 SHM786484 SRI786484 TBE786484 TLA786484 TUW786484 UES786484 UOO786484 UYK786484 VIG786484 VSC786484 WBY786484 WLU786484 WVQ786484 I852020 JE852020 TA852020 ACW852020 AMS852020 AWO852020 BGK852020 BQG852020 CAC852020 CJY852020 CTU852020 DDQ852020 DNM852020 DXI852020 EHE852020 ERA852020 FAW852020 FKS852020 FUO852020 GEK852020 GOG852020 GYC852020 HHY852020 HRU852020 IBQ852020 ILM852020 IVI852020 JFE852020 JPA852020 JYW852020 KIS852020 KSO852020 LCK852020 LMG852020 LWC852020 MFY852020 MPU852020 MZQ852020 NJM852020 NTI852020 ODE852020 ONA852020 OWW852020 PGS852020 PQO852020 QAK852020 QKG852020 QUC852020 RDY852020 RNU852020 RXQ852020 SHM852020 SRI852020 TBE852020 TLA852020 TUW852020 UES852020 UOO852020 UYK852020 VIG852020 VSC852020 WBY852020 WLU852020 WVQ852020 I917556 JE917556 TA917556 ACW917556 AMS917556 AWO917556 BGK917556 BQG917556 CAC917556 CJY917556 CTU917556 DDQ917556 DNM917556 DXI917556 EHE917556 ERA917556 FAW917556 FKS917556 FUO917556 GEK917556 GOG917556 GYC917556 HHY917556 HRU917556 IBQ917556 ILM917556 IVI917556 JFE917556 JPA917556 JYW917556 KIS917556 KSO917556 LCK917556 LMG917556 LWC917556 MFY917556 MPU917556 MZQ917556 NJM917556 NTI917556 ODE917556 ONA917556 OWW917556 PGS917556 PQO917556 QAK917556 QKG917556 QUC917556 RDY917556 RNU917556 RXQ917556 SHM917556 SRI917556 TBE917556 TLA917556 TUW917556 UES917556 UOO917556 UYK917556 VIG917556 VSC917556 WBY917556 WLU917556 WVQ917556 I983092 JE983092 TA983092 ACW983092 AMS983092 AWO983092 BGK983092 BQG983092 CAC983092 CJY983092 CTU983092 DDQ983092 DNM983092 DXI983092 EHE983092 ERA983092 FAW983092 FKS983092 FUO983092 GEK983092 GOG983092 GYC983092 HHY983092 HRU983092 IBQ983092 ILM983092 IVI983092 JFE983092 JPA983092 JYW983092 KIS983092 KSO983092 LCK983092 LMG983092 LWC983092 MFY983092 MPU983092 MZQ983092 NJM983092 NTI983092 ODE983092 ONA983092 OWW983092 PGS983092 PQO983092 QAK983092 QKG983092 QUC983092 RDY983092 RNU983092 RXQ983092 SHM983092 SRI983092 TBE983092 TLA983092 TUW983092 UES983092 UOO983092 UYK983092 VIG983092 VSC983092 WBY983092 WLU983092 WVQ983092 I32 JE32 TA32 ACW32 AMS32 AWO32 BGK32 BQG32 CAC32 CJY32 CTU32 DDQ32 DNM32 DXI32 EHE32 ERA32 FAW32 FKS32 FUO32 GEK32 GOG32 GYC32 HHY32 HRU32 IBQ32 ILM32 IVI32 JFE32 JPA32 JYW32 KIS32 KSO32 LCK32 LMG32 LWC32 MFY32 MPU32 MZQ32 NJM32 NTI32 ODE32 ONA32 OWW32 PGS32 PQO32 QAK32 QKG32 QUC32 RDY32 RNU32 RXQ32 SHM32 SRI32 TBE32 TLA32 TUW32 UES32 UOO32 UYK32 VIG32 VSC32 WBY32 WLU32 WVQ32 I65568 JE65568 TA65568 ACW65568 AMS65568 AWO65568 BGK65568 BQG65568 CAC65568 CJY65568 CTU65568 DDQ65568 DNM65568 DXI65568 EHE65568 ERA65568 FAW65568 FKS65568 FUO65568 GEK65568 GOG65568 GYC65568 HHY65568 HRU65568 IBQ65568 ILM65568 IVI65568 JFE65568 JPA65568 JYW65568 KIS65568 KSO65568 LCK65568 LMG65568 LWC65568 MFY65568 MPU65568 MZQ65568 NJM65568 NTI65568 ODE65568 ONA65568 OWW65568 PGS65568 PQO65568 QAK65568 QKG65568 QUC65568 RDY65568 RNU65568 RXQ65568 SHM65568 SRI65568 TBE65568 TLA65568 TUW65568 UES65568 UOO65568 UYK65568 VIG65568 VSC65568 WBY65568 WLU65568 WVQ65568 I131104 JE131104 TA131104 ACW131104 AMS131104 AWO131104 BGK131104 BQG131104 CAC131104 CJY131104 CTU131104 DDQ131104 DNM131104 DXI131104 EHE131104 ERA131104 FAW131104 FKS131104 FUO131104 GEK131104 GOG131104 GYC131104 HHY131104 HRU131104 IBQ131104 ILM131104 IVI131104 JFE131104 JPA131104 JYW131104 KIS131104 KSO131104 LCK131104 LMG131104 LWC131104 MFY131104 MPU131104 MZQ131104 NJM131104 NTI131104 ODE131104 ONA131104 OWW131104 PGS131104 PQO131104 QAK131104 QKG131104 QUC131104 RDY131104 RNU131104 RXQ131104 SHM131104 SRI131104 TBE131104 TLA131104 TUW131104 UES131104 UOO131104 UYK131104 VIG131104 VSC131104 WBY131104 WLU131104 WVQ131104 I196640 JE196640 TA196640 ACW196640 AMS196640 AWO196640 BGK196640 BQG196640 CAC196640 CJY196640 CTU196640 DDQ196640 DNM196640 DXI196640 EHE196640 ERA196640 FAW196640 FKS196640 FUO196640 GEK196640 GOG196640 GYC196640 HHY196640 HRU196640 IBQ196640 ILM196640 IVI196640 JFE196640 JPA196640 JYW196640 KIS196640 KSO196640 LCK196640 LMG196640 LWC196640 MFY196640 MPU196640 MZQ196640 NJM196640 NTI196640 ODE196640 ONA196640 OWW196640 PGS196640 PQO196640 QAK196640 QKG196640 QUC196640 RDY196640 RNU196640 RXQ196640 SHM196640 SRI196640 TBE196640 TLA196640 TUW196640 UES196640 UOO196640 UYK196640 VIG196640 VSC196640 WBY196640 WLU196640 WVQ196640 I262176 JE262176 TA262176 ACW262176 AMS262176 AWO262176 BGK262176 BQG262176 CAC262176 CJY262176 CTU262176 DDQ262176 DNM262176 DXI262176 EHE262176 ERA262176 FAW262176 FKS262176 FUO262176 GEK262176 GOG262176 GYC262176 HHY262176 HRU262176 IBQ262176 ILM262176 IVI262176 JFE262176 JPA262176 JYW262176 KIS262176 KSO262176 LCK262176 LMG262176 LWC262176 MFY262176 MPU262176 MZQ262176 NJM262176 NTI262176 ODE262176 ONA262176 OWW262176 PGS262176 PQO262176 QAK262176 QKG262176 QUC262176 RDY262176 RNU262176 RXQ262176 SHM262176 SRI262176 TBE262176 TLA262176 TUW262176 UES262176 UOO262176 UYK262176 VIG262176 VSC262176 WBY262176 WLU262176 WVQ262176 I327712 JE327712 TA327712 ACW327712 AMS327712 AWO327712 BGK327712 BQG327712 CAC327712 CJY327712 CTU327712 DDQ327712 DNM327712 DXI327712 EHE327712 ERA327712 FAW327712 FKS327712 FUO327712 GEK327712 GOG327712 GYC327712 HHY327712 HRU327712 IBQ327712 ILM327712 IVI327712 JFE327712 JPA327712 JYW327712 KIS327712 KSO327712 LCK327712 LMG327712 LWC327712 MFY327712 MPU327712 MZQ327712 NJM327712 NTI327712 ODE327712 ONA327712 OWW327712 PGS327712 PQO327712 QAK327712 QKG327712 QUC327712 RDY327712 RNU327712 RXQ327712 SHM327712 SRI327712 TBE327712 TLA327712 TUW327712 UES327712 UOO327712 UYK327712 VIG327712 VSC327712 WBY327712 WLU327712 WVQ327712 I393248 JE393248 TA393248 ACW393248 AMS393248 AWO393248 BGK393248 BQG393248 CAC393248 CJY393248 CTU393248 DDQ393248 DNM393248 DXI393248 EHE393248 ERA393248 FAW393248 FKS393248 FUO393248 GEK393248 GOG393248 GYC393248 HHY393248 HRU393248 IBQ393248 ILM393248 IVI393248 JFE393248 JPA393248 JYW393248 KIS393248 KSO393248 LCK393248 LMG393248 LWC393248 MFY393248 MPU393248 MZQ393248 NJM393248 NTI393248 ODE393248 ONA393248 OWW393248 PGS393248 PQO393248 QAK393248 QKG393248 QUC393248 RDY393248 RNU393248 RXQ393248 SHM393248 SRI393248 TBE393248 TLA393248 TUW393248 UES393248 UOO393248 UYK393248 VIG393248 VSC393248 WBY393248 WLU393248 WVQ393248 I458784 JE458784 TA458784 ACW458784 AMS458784 AWO458784 BGK458784 BQG458784 CAC458784 CJY458784 CTU458784 DDQ458784 DNM458784 DXI458784 EHE458784 ERA458784 FAW458784 FKS458784 FUO458784 GEK458784 GOG458784 GYC458784 HHY458784 HRU458784 IBQ458784 ILM458784 IVI458784 JFE458784 JPA458784 JYW458784 KIS458784 KSO458784 LCK458784 LMG458784 LWC458784 MFY458784 MPU458784 MZQ458784 NJM458784 NTI458784 ODE458784 ONA458784 OWW458784 PGS458784 PQO458784 QAK458784 QKG458784 QUC458784 RDY458784 RNU458784 RXQ458784 SHM458784 SRI458784 TBE458784 TLA458784 TUW458784 UES458784 UOO458784 UYK458784 VIG458784 VSC458784 WBY458784 WLU458784 WVQ458784 I524320 JE524320 TA524320 ACW524320 AMS524320 AWO524320 BGK524320 BQG524320 CAC524320 CJY524320 CTU524320 DDQ524320 DNM524320 DXI524320 EHE524320 ERA524320 FAW524320 FKS524320 FUO524320 GEK524320 GOG524320 GYC524320 HHY524320 HRU524320 IBQ524320 ILM524320 IVI524320 JFE524320 JPA524320 JYW524320 KIS524320 KSO524320 LCK524320 LMG524320 LWC524320 MFY524320 MPU524320 MZQ524320 NJM524320 NTI524320 ODE524320 ONA524320 OWW524320 PGS524320 PQO524320 QAK524320 QKG524320 QUC524320 RDY524320 RNU524320 RXQ524320 SHM524320 SRI524320 TBE524320 TLA524320 TUW524320 UES524320 UOO524320 UYK524320 VIG524320 VSC524320 WBY524320 WLU524320 WVQ524320 I589856 JE589856 TA589856 ACW589856 AMS589856 AWO589856 BGK589856 BQG589856 CAC589856 CJY589856 CTU589856 DDQ589856 DNM589856 DXI589856 EHE589856 ERA589856 FAW589856 FKS589856 FUO589856 GEK589856 GOG589856 GYC589856 HHY589856 HRU589856 IBQ589856 ILM589856 IVI589856 JFE589856 JPA589856 JYW589856 KIS589856 KSO589856 LCK589856 LMG589856 LWC589856 MFY589856 MPU589856 MZQ589856 NJM589856 NTI589856 ODE589856 ONA589856 OWW589856 PGS589856 PQO589856 QAK589856 QKG589856 QUC589856 RDY589856 RNU589856 RXQ589856 SHM589856 SRI589856 TBE589856 TLA589856 TUW589856 UES589856 UOO589856 UYK589856 VIG589856 VSC589856 WBY589856 WLU589856 WVQ589856 I655392 JE655392 TA655392 ACW655392 AMS655392 AWO655392 BGK655392 BQG655392 CAC655392 CJY655392 CTU655392 DDQ655392 DNM655392 DXI655392 EHE655392 ERA655392 FAW655392 FKS655392 FUO655392 GEK655392 GOG655392 GYC655392 HHY655392 HRU655392 IBQ655392 ILM655392 IVI655392 JFE655392 JPA655392 JYW655392 KIS655392 KSO655392 LCK655392 LMG655392 LWC655392 MFY655392 MPU655392 MZQ655392 NJM655392 NTI655392 ODE655392 ONA655392 OWW655392 PGS655392 PQO655392 QAK655392 QKG655392 QUC655392 RDY655392 RNU655392 RXQ655392 SHM655392 SRI655392 TBE655392 TLA655392 TUW655392 UES655392 UOO655392 UYK655392 VIG655392 VSC655392 WBY655392 WLU655392 WVQ655392 I720928 JE720928 TA720928 ACW720928 AMS720928 AWO720928 BGK720928 BQG720928 CAC720928 CJY720928 CTU720928 DDQ720928 DNM720928 DXI720928 EHE720928 ERA720928 FAW720928 FKS720928 FUO720928 GEK720928 GOG720928 GYC720928 HHY720928 HRU720928 IBQ720928 ILM720928 IVI720928 JFE720928 JPA720928 JYW720928 KIS720928 KSO720928 LCK720928 LMG720928 LWC720928 MFY720928 MPU720928 MZQ720928 NJM720928 NTI720928 ODE720928 ONA720928 OWW720928 PGS720928 PQO720928 QAK720928 QKG720928 QUC720928 RDY720928 RNU720928 RXQ720928 SHM720928 SRI720928 TBE720928 TLA720928 TUW720928 UES720928 UOO720928 UYK720928 VIG720928 VSC720928 WBY720928 WLU720928 WVQ720928 I786464 JE786464 TA786464 ACW786464 AMS786464 AWO786464 BGK786464 BQG786464 CAC786464 CJY786464 CTU786464 DDQ786464 DNM786464 DXI786464 EHE786464 ERA786464 FAW786464 FKS786464 FUO786464 GEK786464 GOG786464 GYC786464 HHY786464 HRU786464 IBQ786464 ILM786464 IVI786464 JFE786464 JPA786464 JYW786464 KIS786464 KSO786464 LCK786464 LMG786464 LWC786464 MFY786464 MPU786464 MZQ786464 NJM786464 NTI786464 ODE786464 ONA786464 OWW786464 PGS786464 PQO786464 QAK786464 QKG786464 QUC786464 RDY786464 RNU786464 RXQ786464 SHM786464 SRI786464 TBE786464 TLA786464 TUW786464 UES786464 UOO786464 UYK786464 VIG786464 VSC786464 WBY786464 WLU786464 WVQ786464 I852000 JE852000 TA852000 ACW852000 AMS852000 AWO852000 BGK852000 BQG852000 CAC852000 CJY852000 CTU852000 DDQ852000 DNM852000 DXI852000 EHE852000 ERA852000 FAW852000 FKS852000 FUO852000 GEK852000 GOG852000 GYC852000 HHY852000 HRU852000 IBQ852000 ILM852000 IVI852000 JFE852000 JPA852000 JYW852000 KIS852000 KSO852000 LCK852000 LMG852000 LWC852000 MFY852000 MPU852000 MZQ852000 NJM852000 NTI852000 ODE852000 ONA852000 OWW852000 PGS852000 PQO852000 QAK852000 QKG852000 QUC852000 RDY852000 RNU852000 RXQ852000 SHM852000 SRI852000 TBE852000 TLA852000 TUW852000 UES852000 UOO852000 UYK852000 VIG852000 VSC852000 WBY852000 WLU852000 WVQ852000 I917536 JE917536 TA917536 ACW917536 AMS917536 AWO917536 BGK917536 BQG917536 CAC917536 CJY917536 CTU917536 DDQ917536 DNM917536 DXI917536 EHE917536 ERA917536 FAW917536 FKS917536 FUO917536 GEK917536 GOG917536 GYC917536 HHY917536 HRU917536 IBQ917536 ILM917536 IVI917536 JFE917536 JPA917536 JYW917536 KIS917536 KSO917536 LCK917536 LMG917536 LWC917536 MFY917536 MPU917536 MZQ917536 NJM917536 NTI917536 ODE917536 ONA917536 OWW917536 PGS917536 PQO917536 QAK917536 QKG917536 QUC917536 RDY917536 RNU917536 RXQ917536 SHM917536 SRI917536 TBE917536 TLA917536 TUW917536 UES917536 UOO917536 UYK917536 VIG917536 VSC917536 WBY917536 WLU917536 WVQ917536 I983072 JE983072 TA983072 ACW983072 AMS983072 AWO983072 BGK983072 BQG983072 CAC983072 CJY983072 CTU983072 DDQ983072 DNM983072 DXI983072 EHE983072 ERA983072 FAW983072 FKS983072 FUO983072 GEK983072 GOG983072 GYC983072 HHY983072 HRU983072 IBQ983072 ILM983072 IVI983072 JFE983072 JPA983072 JYW983072 KIS983072 KSO983072 LCK983072 LMG983072 LWC983072 MFY983072 MPU983072 MZQ983072 NJM983072 NTI983072 ODE983072 ONA983072 OWW983072 PGS983072 PQO983072 QAK983072 QKG983072 QUC983072 RDY983072 RNU983072 RXQ983072 SHM983072 SRI983072 TBE983072 TLA983072 TUW983072 UES983072 UOO983072 UYK983072 VIG983072 VSC983072 WBY983072 WLU983072 WVQ983072 I36 JE36 TA36 ACW36 AMS36 AWO36 BGK36 BQG36 CAC36 CJY36 CTU36 DDQ36 DNM36 DXI36 EHE36 ERA36 FAW36 FKS36 FUO36 GEK36 GOG36 GYC36 HHY36 HRU36 IBQ36 ILM36 IVI36 JFE36 JPA36 JYW36 KIS36 KSO36 LCK36 LMG36 LWC36 MFY36 MPU36 MZQ36 NJM36 NTI36 ODE36 ONA36 OWW36 PGS36 PQO36 QAK36 QKG36 QUC36 RDY36 RNU36 RXQ36 SHM36 SRI36 TBE36 TLA36 TUW36 UES36 UOO36 UYK36 VIG36 VSC36 WBY36 WLU36 WVQ36 I65572 JE65572 TA65572 ACW65572 AMS65572 AWO65572 BGK65572 BQG65572 CAC65572 CJY65572 CTU65572 DDQ65572 DNM65572 DXI65572 EHE65572 ERA65572 FAW65572 FKS65572 FUO65572 GEK65572 GOG65572 GYC65572 HHY65572 HRU65572 IBQ65572 ILM65572 IVI65572 JFE65572 JPA65572 JYW65572 KIS65572 KSO65572 LCK65572 LMG65572 LWC65572 MFY65572 MPU65572 MZQ65572 NJM65572 NTI65572 ODE65572 ONA65572 OWW65572 PGS65572 PQO65572 QAK65572 QKG65572 QUC65572 RDY65572 RNU65572 RXQ65572 SHM65572 SRI65572 TBE65572 TLA65572 TUW65572 UES65572 UOO65572 UYK65572 VIG65572 VSC65572 WBY65572 WLU65572 WVQ65572 I131108 JE131108 TA131108 ACW131108 AMS131108 AWO131108 BGK131108 BQG131108 CAC131108 CJY131108 CTU131108 DDQ131108 DNM131108 DXI131108 EHE131108 ERA131108 FAW131108 FKS131108 FUO131108 GEK131108 GOG131108 GYC131108 HHY131108 HRU131108 IBQ131108 ILM131108 IVI131108 JFE131108 JPA131108 JYW131108 KIS131108 KSO131108 LCK131108 LMG131108 LWC131108 MFY131108 MPU131108 MZQ131108 NJM131108 NTI131108 ODE131108 ONA131108 OWW131108 PGS131108 PQO131108 QAK131108 QKG131108 QUC131108 RDY131108 RNU131108 RXQ131108 SHM131108 SRI131108 TBE131108 TLA131108 TUW131108 UES131108 UOO131108 UYK131108 VIG131108 VSC131108 WBY131108 WLU131108 WVQ131108 I196644 JE196644 TA196644 ACW196644 AMS196644 AWO196644 BGK196644 BQG196644 CAC196644 CJY196644 CTU196644 DDQ196644 DNM196644 DXI196644 EHE196644 ERA196644 FAW196644 FKS196644 FUO196644 GEK196644 GOG196644 GYC196644 HHY196644 HRU196644 IBQ196644 ILM196644 IVI196644 JFE196644 JPA196644 JYW196644 KIS196644 KSO196644 LCK196644 LMG196644 LWC196644 MFY196644 MPU196644 MZQ196644 NJM196644 NTI196644 ODE196644 ONA196644 OWW196644 PGS196644 PQO196644 QAK196644 QKG196644 QUC196644 RDY196644 RNU196644 RXQ196644 SHM196644 SRI196644 TBE196644 TLA196644 TUW196644 UES196644 UOO196644 UYK196644 VIG196644 VSC196644 WBY196644 WLU196644 WVQ196644 I262180 JE262180 TA262180 ACW262180 AMS262180 AWO262180 BGK262180 BQG262180 CAC262180 CJY262180 CTU262180 DDQ262180 DNM262180 DXI262180 EHE262180 ERA262180 FAW262180 FKS262180 FUO262180 GEK262180 GOG262180 GYC262180 HHY262180 HRU262180 IBQ262180 ILM262180 IVI262180 JFE262180 JPA262180 JYW262180 KIS262180 KSO262180 LCK262180 LMG262180 LWC262180 MFY262180 MPU262180 MZQ262180 NJM262180 NTI262180 ODE262180 ONA262180 OWW262180 PGS262180 PQO262180 QAK262180 QKG262180 QUC262180 RDY262180 RNU262180 RXQ262180 SHM262180 SRI262180 TBE262180 TLA262180 TUW262180 UES262180 UOO262180 UYK262180 VIG262180 VSC262180 WBY262180 WLU262180 WVQ262180 I327716 JE327716 TA327716 ACW327716 AMS327716 AWO327716 BGK327716 BQG327716 CAC327716 CJY327716 CTU327716 DDQ327716 DNM327716 DXI327716 EHE327716 ERA327716 FAW327716 FKS327716 FUO327716 GEK327716 GOG327716 GYC327716 HHY327716 HRU327716 IBQ327716 ILM327716 IVI327716 JFE327716 JPA327716 JYW327716 KIS327716 KSO327716 LCK327716 LMG327716 LWC327716 MFY327716 MPU327716 MZQ327716 NJM327716 NTI327716 ODE327716 ONA327716 OWW327716 PGS327716 PQO327716 QAK327716 QKG327716 QUC327716 RDY327716 RNU327716 RXQ327716 SHM327716 SRI327716 TBE327716 TLA327716 TUW327716 UES327716 UOO327716 UYK327716 VIG327716 VSC327716 WBY327716 WLU327716 WVQ327716 I393252 JE393252 TA393252 ACW393252 AMS393252 AWO393252 BGK393252 BQG393252 CAC393252 CJY393252 CTU393252 DDQ393252 DNM393252 DXI393252 EHE393252 ERA393252 FAW393252 FKS393252 FUO393252 GEK393252 GOG393252 GYC393252 HHY393252 HRU393252 IBQ393252 ILM393252 IVI393252 JFE393252 JPA393252 JYW393252 KIS393252 KSO393252 LCK393252 LMG393252 LWC393252 MFY393252 MPU393252 MZQ393252 NJM393252 NTI393252 ODE393252 ONA393252 OWW393252 PGS393252 PQO393252 QAK393252 QKG393252 QUC393252 RDY393252 RNU393252 RXQ393252 SHM393252 SRI393252 TBE393252 TLA393252 TUW393252 UES393252 UOO393252 UYK393252 VIG393252 VSC393252 WBY393252 WLU393252 WVQ393252 I458788 JE458788 TA458788 ACW458788 AMS458788 AWO458788 BGK458788 BQG458788 CAC458788 CJY458788 CTU458788 DDQ458788 DNM458788 DXI458788 EHE458788 ERA458788 FAW458788 FKS458788 FUO458788 GEK458788 GOG458788 GYC458788 HHY458788 HRU458788 IBQ458788 ILM458788 IVI458788 JFE458788 JPA458788 JYW458788 KIS458788 KSO458788 LCK458788 LMG458788 LWC458788 MFY458788 MPU458788 MZQ458788 NJM458788 NTI458788 ODE458788 ONA458788 OWW458788 PGS458788 PQO458788 QAK458788 QKG458788 QUC458788 RDY458788 RNU458788 RXQ458788 SHM458788 SRI458788 TBE458788 TLA458788 TUW458788 UES458788 UOO458788 UYK458788 VIG458788 VSC458788 WBY458788 WLU458788 WVQ458788 I524324 JE524324 TA524324 ACW524324 AMS524324 AWO524324 BGK524324 BQG524324 CAC524324 CJY524324 CTU524324 DDQ524324 DNM524324 DXI524324 EHE524324 ERA524324 FAW524324 FKS524324 FUO524324 GEK524324 GOG524324 GYC524324 HHY524324 HRU524324 IBQ524324 ILM524324 IVI524324 JFE524324 JPA524324 JYW524324 KIS524324 KSO524324 LCK524324 LMG524324 LWC524324 MFY524324 MPU524324 MZQ524324 NJM524324 NTI524324 ODE524324 ONA524324 OWW524324 PGS524324 PQO524324 QAK524324 QKG524324 QUC524324 RDY524324 RNU524324 RXQ524324 SHM524324 SRI524324 TBE524324 TLA524324 TUW524324 UES524324 UOO524324 UYK524324 VIG524324 VSC524324 WBY524324 WLU524324 WVQ524324 I589860 JE589860 TA589860 ACW589860 AMS589860 AWO589860 BGK589860 BQG589860 CAC589860 CJY589860 CTU589860 DDQ589860 DNM589860 DXI589860 EHE589860 ERA589860 FAW589860 FKS589860 FUO589860 GEK589860 GOG589860 GYC589860 HHY589860 HRU589860 IBQ589860 ILM589860 IVI589860 JFE589860 JPA589860 JYW589860 KIS589860 KSO589860 LCK589860 LMG589860 LWC589860 MFY589860 MPU589860 MZQ589860 NJM589860 NTI589860 ODE589860 ONA589860 OWW589860 PGS589860 PQO589860 QAK589860 QKG589860 QUC589860 RDY589860 RNU589860 RXQ589860 SHM589860 SRI589860 TBE589860 TLA589860 TUW589860 UES589860 UOO589860 UYK589860 VIG589860 VSC589860 WBY589860 WLU589860 WVQ589860 I655396 JE655396 TA655396 ACW655396 AMS655396 AWO655396 BGK655396 BQG655396 CAC655396 CJY655396 CTU655396 DDQ655396 DNM655396 DXI655396 EHE655396 ERA655396 FAW655396 FKS655396 FUO655396 GEK655396 GOG655396 GYC655396 HHY655396 HRU655396 IBQ655396 ILM655396 IVI655396 JFE655396 JPA655396 JYW655396 KIS655396 KSO655396 LCK655396 LMG655396 LWC655396 MFY655396 MPU655396 MZQ655396 NJM655396 NTI655396 ODE655396 ONA655396 OWW655396 PGS655396 PQO655396 QAK655396 QKG655396 QUC655396 RDY655396 RNU655396 RXQ655396 SHM655396 SRI655396 TBE655396 TLA655396 TUW655396 UES655396 UOO655396 UYK655396 VIG655396 VSC655396 WBY655396 WLU655396 WVQ655396 I720932 JE720932 TA720932 ACW720932 AMS720932 AWO720932 BGK720932 BQG720932 CAC720932 CJY720932 CTU720932 DDQ720932 DNM720932 DXI720932 EHE720932 ERA720932 FAW720932 FKS720932 FUO720932 GEK720932 GOG720932 GYC720932 HHY720932 HRU720932 IBQ720932 ILM720932 IVI720932 JFE720932 JPA720932 JYW720932 KIS720932 KSO720932 LCK720932 LMG720932 LWC720932 MFY720932 MPU720932 MZQ720932 NJM720932 NTI720932 ODE720932 ONA720932 OWW720932 PGS720932 PQO720932 QAK720932 QKG720932 QUC720932 RDY720932 RNU720932 RXQ720932 SHM720932 SRI720932 TBE720932 TLA720932 TUW720932 UES720932 UOO720932 UYK720932 VIG720932 VSC720932 WBY720932 WLU720932 WVQ720932 I786468 JE786468 TA786468 ACW786468 AMS786468 AWO786468 BGK786468 BQG786468 CAC786468 CJY786468 CTU786468 DDQ786468 DNM786468 DXI786468 EHE786468 ERA786468 FAW786468 FKS786468 FUO786468 GEK786468 GOG786468 GYC786468 HHY786468 HRU786468 IBQ786468 ILM786468 IVI786468 JFE786468 JPA786468 JYW786468 KIS786468 KSO786468 LCK786468 LMG786468 LWC786468 MFY786468 MPU786468 MZQ786468 NJM786468 NTI786468 ODE786468 ONA786468 OWW786468 PGS786468 PQO786468 QAK786468 QKG786468 QUC786468 RDY786468 RNU786468 RXQ786468 SHM786468 SRI786468 TBE786468 TLA786468 TUW786468 UES786468 UOO786468 UYK786468 VIG786468 VSC786468 WBY786468 WLU786468 WVQ786468 I852004 JE852004 TA852004 ACW852004 AMS852004 AWO852004 BGK852004 BQG852004 CAC852004 CJY852004 CTU852004 DDQ852004 DNM852004 DXI852004 EHE852004 ERA852004 FAW852004 FKS852004 FUO852004 GEK852004 GOG852004 GYC852004 HHY852004 HRU852004 IBQ852004 ILM852004 IVI852004 JFE852004 JPA852004 JYW852004 KIS852004 KSO852004 LCK852004 LMG852004 LWC852004 MFY852004 MPU852004 MZQ852004 NJM852004 NTI852004 ODE852004 ONA852004 OWW852004 PGS852004 PQO852004 QAK852004 QKG852004 QUC852004 RDY852004 RNU852004 RXQ852004 SHM852004 SRI852004 TBE852004 TLA852004 TUW852004 UES852004 UOO852004 UYK852004 VIG852004 VSC852004 WBY852004 WLU852004 WVQ852004 I917540 JE917540 TA917540 ACW917540 AMS917540 AWO917540 BGK917540 BQG917540 CAC917540 CJY917540 CTU917540 DDQ917540 DNM917540 DXI917540 EHE917540 ERA917540 FAW917540 FKS917540 FUO917540 GEK917540 GOG917540 GYC917540 HHY917540 HRU917540 IBQ917540 ILM917540 IVI917540 JFE917540 JPA917540 JYW917540 KIS917540 KSO917540 LCK917540 LMG917540 LWC917540 MFY917540 MPU917540 MZQ917540 NJM917540 NTI917540 ODE917540 ONA917540 OWW917540 PGS917540 PQO917540 QAK917540 QKG917540 QUC917540 RDY917540 RNU917540 RXQ917540 SHM917540 SRI917540 TBE917540 TLA917540 TUW917540 UES917540 UOO917540 UYK917540 VIG917540 VSC917540 WBY917540 WLU917540 WVQ917540 I983076 JE983076 TA983076 ACW983076 AMS983076 AWO983076 BGK983076 BQG983076 CAC983076 CJY983076 CTU983076 DDQ983076 DNM983076 DXI983076 EHE983076 ERA983076 FAW983076 FKS983076 FUO983076 GEK983076 GOG983076 GYC983076 HHY983076 HRU983076 IBQ983076 ILM983076 IVI983076 JFE983076 JPA983076 JYW983076 KIS983076 KSO983076 LCK983076 LMG983076 LWC983076 MFY983076 MPU983076 MZQ983076 NJM983076 NTI983076 ODE983076 ONA983076 OWW983076 PGS983076 PQO983076 QAK983076 QKG983076 QUC983076 RDY983076 RNU983076 RXQ983076 SHM983076 SRI983076 TBE983076 TLA983076 TUW983076 UES983076 UOO983076 UYK983076 VIG983076 VSC983076 WBY983076 WLU983076 WVQ983076 I56 JE56 TA56 ACW56 AMS56 AWO56 BGK56 BQG56 CAC56 CJY56 CTU56 DDQ56 DNM56 DXI56 EHE56 ERA56 FAW56 FKS56 FUO56 GEK56 GOG56 GYC56 HHY56 HRU56 IBQ56 ILM56 IVI56 JFE56 JPA56 JYW56 KIS56 KSO56 LCK56 LMG56 LWC56 MFY56 MPU56 MZQ56 NJM56 NTI56 ODE56 ONA56 OWW56 PGS56 PQO56 QAK56 QKG56 QUC56 RDY56 RNU56 RXQ56 SHM56 SRI56 TBE56 TLA56 TUW56 UES56 UOO56 UYK56 VIG56 VSC56 WBY56 WLU56 WVQ56 I65592 JE65592 TA65592 ACW65592 AMS65592 AWO65592 BGK65592 BQG65592 CAC65592 CJY65592 CTU65592 DDQ65592 DNM65592 DXI65592 EHE65592 ERA65592 FAW65592 FKS65592 FUO65592 GEK65592 GOG65592 GYC65592 HHY65592 HRU65592 IBQ65592 ILM65592 IVI65592 JFE65592 JPA65592 JYW65592 KIS65592 KSO65592 LCK65592 LMG65592 LWC65592 MFY65592 MPU65592 MZQ65592 NJM65592 NTI65592 ODE65592 ONA65592 OWW65592 PGS65592 PQO65592 QAK65592 QKG65592 QUC65592 RDY65592 RNU65592 RXQ65592 SHM65592 SRI65592 TBE65592 TLA65592 TUW65592 UES65592 UOO65592 UYK65592 VIG65592 VSC65592 WBY65592 WLU65592 WVQ65592 I131128 JE131128 TA131128 ACW131128 AMS131128 AWO131128 BGK131128 BQG131128 CAC131128 CJY131128 CTU131128 DDQ131128 DNM131128 DXI131128 EHE131128 ERA131128 FAW131128 FKS131128 FUO131128 GEK131128 GOG131128 GYC131128 HHY131128 HRU131128 IBQ131128 ILM131128 IVI131128 JFE131128 JPA131128 JYW131128 KIS131128 KSO131128 LCK131128 LMG131128 LWC131128 MFY131128 MPU131128 MZQ131128 NJM131128 NTI131128 ODE131128 ONA131128 OWW131128 PGS131128 PQO131128 QAK131128 QKG131128 QUC131128 RDY131128 RNU131128 RXQ131128 SHM131128 SRI131128 TBE131128 TLA131128 TUW131128 UES131128 UOO131128 UYK131128 VIG131128 VSC131128 WBY131128 WLU131128 WVQ131128 I196664 JE196664 TA196664 ACW196664 AMS196664 AWO196664 BGK196664 BQG196664 CAC196664 CJY196664 CTU196664 DDQ196664 DNM196664 DXI196664 EHE196664 ERA196664 FAW196664 FKS196664 FUO196664 GEK196664 GOG196664 GYC196664 HHY196664 HRU196664 IBQ196664 ILM196664 IVI196664 JFE196664 JPA196664 JYW196664 KIS196664 KSO196664 LCK196664 LMG196664 LWC196664 MFY196664 MPU196664 MZQ196664 NJM196664 NTI196664 ODE196664 ONA196664 OWW196664 PGS196664 PQO196664 QAK196664 QKG196664 QUC196664 RDY196664 RNU196664 RXQ196664 SHM196664 SRI196664 TBE196664 TLA196664 TUW196664 UES196664 UOO196664 UYK196664 VIG196664 VSC196664 WBY196664 WLU196664 WVQ196664 I262200 JE262200 TA262200 ACW262200 AMS262200 AWO262200 BGK262200 BQG262200 CAC262200 CJY262200 CTU262200 DDQ262200 DNM262200 DXI262200 EHE262200 ERA262200 FAW262200 FKS262200 FUO262200 GEK262200 GOG262200 GYC262200 HHY262200 HRU262200 IBQ262200 ILM262200 IVI262200 JFE262200 JPA262200 JYW262200 KIS262200 KSO262200 LCK262200 LMG262200 LWC262200 MFY262200 MPU262200 MZQ262200 NJM262200 NTI262200 ODE262200 ONA262200 OWW262200 PGS262200 PQO262200 QAK262200 QKG262200 QUC262200 RDY262200 RNU262200 RXQ262200 SHM262200 SRI262200 TBE262200 TLA262200 TUW262200 UES262200 UOO262200 UYK262200 VIG262200 VSC262200 WBY262200 WLU262200 WVQ262200 I327736 JE327736 TA327736 ACW327736 AMS327736 AWO327736 BGK327736 BQG327736 CAC327736 CJY327736 CTU327736 DDQ327736 DNM327736 DXI327736 EHE327736 ERA327736 FAW327736 FKS327736 FUO327736 GEK327736 GOG327736 GYC327736 HHY327736 HRU327736 IBQ327736 ILM327736 IVI327736 JFE327736 JPA327736 JYW327736 KIS327736 KSO327736 LCK327736 LMG327736 LWC327736 MFY327736 MPU327736 MZQ327736 NJM327736 NTI327736 ODE327736 ONA327736 OWW327736 PGS327736 PQO327736 QAK327736 QKG327736 QUC327736 RDY327736 RNU327736 RXQ327736 SHM327736 SRI327736 TBE327736 TLA327736 TUW327736 UES327736 UOO327736 UYK327736 VIG327736 VSC327736 WBY327736 WLU327736 WVQ327736 I393272 JE393272 TA393272 ACW393272 AMS393272 AWO393272 BGK393272 BQG393272 CAC393272 CJY393272 CTU393272 DDQ393272 DNM393272 DXI393272 EHE393272 ERA393272 FAW393272 FKS393272 FUO393272 GEK393272 GOG393272 GYC393272 HHY393272 HRU393272 IBQ393272 ILM393272 IVI393272 JFE393272 JPA393272 JYW393272 KIS393272 KSO393272 LCK393272 LMG393272 LWC393272 MFY393272 MPU393272 MZQ393272 NJM393272 NTI393272 ODE393272 ONA393272 OWW393272 PGS393272 PQO393272 QAK393272 QKG393272 QUC393272 RDY393272 RNU393272 RXQ393272 SHM393272 SRI393272 TBE393272 TLA393272 TUW393272 UES393272 UOO393272 UYK393272 VIG393272 VSC393272 WBY393272 WLU393272 WVQ393272 I458808 JE458808 TA458808 ACW458808 AMS458808 AWO458808 BGK458808 BQG458808 CAC458808 CJY458808 CTU458808 DDQ458808 DNM458808 DXI458808 EHE458808 ERA458808 FAW458808 FKS458808 FUO458808 GEK458808 GOG458808 GYC458808 HHY458808 HRU458808 IBQ458808 ILM458808 IVI458808 JFE458808 JPA458808 JYW458808 KIS458808 KSO458808 LCK458808 LMG458808 LWC458808 MFY458808 MPU458808 MZQ458808 NJM458808 NTI458808 ODE458808 ONA458808 OWW458808 PGS458808 PQO458808 QAK458808 QKG458808 QUC458808 RDY458808 RNU458808 RXQ458808 SHM458808 SRI458808 TBE458808 TLA458808 TUW458808 UES458808 UOO458808 UYK458808 VIG458808 VSC458808 WBY458808 WLU458808 WVQ458808 I524344 JE524344 TA524344 ACW524344 AMS524344 AWO524344 BGK524344 BQG524344 CAC524344 CJY524344 CTU524344 DDQ524344 DNM524344 DXI524344 EHE524344 ERA524344 FAW524344 FKS524344 FUO524344 GEK524344 GOG524344 GYC524344 HHY524344 HRU524344 IBQ524344 ILM524344 IVI524344 JFE524344 JPA524344 JYW524344 KIS524344 KSO524344 LCK524344 LMG524344 LWC524344 MFY524344 MPU524344 MZQ524344 NJM524344 NTI524344 ODE524344 ONA524344 OWW524344 PGS524344 PQO524344 QAK524344 QKG524344 QUC524344 RDY524344 RNU524344 RXQ524344 SHM524344 SRI524344 TBE524344 TLA524344 TUW524344 UES524344 UOO524344 UYK524344 VIG524344 VSC524344 WBY524344 WLU524344 WVQ524344 I589880 JE589880 TA589880 ACW589880 AMS589880 AWO589880 BGK589880 BQG589880 CAC589880 CJY589880 CTU589880 DDQ589880 DNM589880 DXI589880 EHE589880 ERA589880 FAW589880 FKS589880 FUO589880 GEK589880 GOG589880 GYC589880 HHY589880 HRU589880 IBQ589880 ILM589880 IVI589880 JFE589880 JPA589880 JYW589880 KIS589880 KSO589880 LCK589880 LMG589880 LWC589880 MFY589880 MPU589880 MZQ589880 NJM589880 NTI589880 ODE589880 ONA589880 OWW589880 PGS589880 PQO589880 QAK589880 QKG589880 QUC589880 RDY589880 RNU589880 RXQ589880 SHM589880 SRI589880 TBE589880 TLA589880 TUW589880 UES589880 UOO589880 UYK589880 VIG589880 VSC589880 WBY589880 WLU589880 WVQ589880 I655416 JE655416 TA655416 ACW655416 AMS655416 AWO655416 BGK655416 BQG655416 CAC655416 CJY655416 CTU655416 DDQ655416 DNM655416 DXI655416 EHE655416 ERA655416 FAW655416 FKS655416 FUO655416 GEK655416 GOG655416 GYC655416 HHY655416 HRU655416 IBQ655416 ILM655416 IVI655416 JFE655416 JPA655416 JYW655416 KIS655416 KSO655416 LCK655416 LMG655416 LWC655416 MFY655416 MPU655416 MZQ655416 NJM655416 NTI655416 ODE655416 ONA655416 OWW655416 PGS655416 PQO655416 QAK655416 QKG655416 QUC655416 RDY655416 RNU655416 RXQ655416 SHM655416 SRI655416 TBE655416 TLA655416 TUW655416 UES655416 UOO655416 UYK655416 VIG655416 VSC655416 WBY655416 WLU655416 WVQ655416 I720952 JE720952 TA720952 ACW720952 AMS720952 AWO720952 BGK720952 BQG720952 CAC720952 CJY720952 CTU720952 DDQ720952 DNM720952 DXI720952 EHE720952 ERA720952 FAW720952 FKS720952 FUO720952 GEK720952 GOG720952 GYC720952 HHY720952 HRU720952 IBQ720952 ILM720952 IVI720952 JFE720952 JPA720952 JYW720952 KIS720952 KSO720952 LCK720952 LMG720952 LWC720952 MFY720952 MPU720952 MZQ720952 NJM720952 NTI720952 ODE720952 ONA720952 OWW720952 PGS720952 PQO720952 QAK720952 QKG720952 QUC720952 RDY720952 RNU720952 RXQ720952 SHM720952 SRI720952 TBE720952 TLA720952 TUW720952 UES720952 UOO720952 UYK720952 VIG720952 VSC720952 WBY720952 WLU720952 WVQ720952 I786488 JE786488 TA786488 ACW786488 AMS786488 AWO786488 BGK786488 BQG786488 CAC786488 CJY786488 CTU786488 DDQ786488 DNM786488 DXI786488 EHE786488 ERA786488 FAW786488 FKS786488 FUO786488 GEK786488 GOG786488 GYC786488 HHY786488 HRU786488 IBQ786488 ILM786488 IVI786488 JFE786488 JPA786488 JYW786488 KIS786488 KSO786488 LCK786488 LMG786488 LWC786488 MFY786488 MPU786488 MZQ786488 NJM786488 NTI786488 ODE786488 ONA786488 OWW786488 PGS786488 PQO786488 QAK786488 QKG786488 QUC786488 RDY786488 RNU786488 RXQ786488 SHM786488 SRI786488 TBE786488 TLA786488 TUW786488 UES786488 UOO786488 UYK786488 VIG786488 VSC786488 WBY786488 WLU786488 WVQ786488 I852024 JE852024 TA852024 ACW852024 AMS852024 AWO852024 BGK852024 BQG852024 CAC852024 CJY852024 CTU852024 DDQ852024 DNM852024 DXI852024 EHE852024 ERA852024 FAW852024 FKS852024 FUO852024 GEK852024 GOG852024 GYC852024 HHY852024 HRU852024 IBQ852024 ILM852024 IVI852024 JFE852024 JPA852024 JYW852024 KIS852024 KSO852024 LCK852024 LMG852024 LWC852024 MFY852024 MPU852024 MZQ852024 NJM852024 NTI852024 ODE852024 ONA852024 OWW852024 PGS852024 PQO852024 QAK852024 QKG852024 QUC852024 RDY852024 RNU852024 RXQ852024 SHM852024 SRI852024 TBE852024 TLA852024 TUW852024 UES852024 UOO852024 UYK852024 VIG852024 VSC852024 WBY852024 WLU852024 WVQ852024 I917560 JE917560 TA917560 ACW917560 AMS917560 AWO917560 BGK917560 BQG917560 CAC917560 CJY917560 CTU917560 DDQ917560 DNM917560 DXI917560 EHE917560 ERA917560 FAW917560 FKS917560 FUO917560 GEK917560 GOG917560 GYC917560 HHY917560 HRU917560 IBQ917560 ILM917560 IVI917560 JFE917560 JPA917560 JYW917560 KIS917560 KSO917560 LCK917560 LMG917560 LWC917560 MFY917560 MPU917560 MZQ917560 NJM917560 NTI917560 ODE917560 ONA917560 OWW917560 PGS917560 PQO917560 QAK917560 QKG917560 QUC917560 RDY917560 RNU917560 RXQ917560 SHM917560 SRI917560 TBE917560 TLA917560 TUW917560 UES917560 UOO917560 UYK917560 VIG917560 VSC917560 WBY917560 WLU917560 WVQ917560 I983096 JE983096 TA983096 ACW983096 AMS983096 AWO983096 BGK983096 BQG983096 CAC983096 CJY983096 CTU983096 DDQ983096 DNM983096 DXI983096 EHE983096 ERA983096 FAW983096 FKS983096 FUO983096 GEK983096 GOG983096 GYC983096 HHY983096 HRU983096 IBQ983096 ILM983096 IVI983096 JFE983096 JPA983096 JYW983096 KIS983096 KSO983096 LCK983096 LMG983096 LWC983096 MFY983096 MPU983096 MZQ983096 NJM983096 NTI983096 ODE983096 ONA983096 OWW983096 PGS983096 PQO983096 QAK983096 QKG983096 QUC983096 RDY983096 RNU983096 RXQ983096 SHM983096 SRI983096 TBE983096 TLA983096 TUW983096 UES983096 UOO983096 UYK983096 VIG983096 VSC983096 WBY983096 WLU983096 WVQ983096 I60 JE60 TA60 ACW60 AMS60 AWO60 BGK60 BQG60 CAC60 CJY60 CTU60 DDQ60 DNM60 DXI60 EHE60 ERA60 FAW60 FKS60 FUO60 GEK60 GOG60 GYC60 HHY60 HRU60 IBQ60 ILM60 IVI60 JFE60 JPA60 JYW60 KIS60 KSO60 LCK60 LMG60 LWC60 MFY60 MPU60 MZQ60 NJM60 NTI60 ODE60 ONA60 OWW60 PGS60 PQO60 QAK60 QKG60 QUC60 RDY60 RNU60 RXQ60 SHM60 SRI60 TBE60 TLA60 TUW60 UES60 UOO60 UYK60 VIG60 VSC60 WBY60 WLU60 WVQ60 I65596 JE65596 TA65596 ACW65596 AMS65596 AWO65596 BGK65596 BQG65596 CAC65596 CJY65596 CTU65596 DDQ65596 DNM65596 DXI65596 EHE65596 ERA65596 FAW65596 FKS65596 FUO65596 GEK65596 GOG65596 GYC65596 HHY65596 HRU65596 IBQ65596 ILM65596 IVI65596 JFE65596 JPA65596 JYW65596 KIS65596 KSO65596 LCK65596 LMG65596 LWC65596 MFY65596 MPU65596 MZQ65596 NJM65596 NTI65596 ODE65596 ONA65596 OWW65596 PGS65596 PQO65596 QAK65596 QKG65596 QUC65596 RDY65596 RNU65596 RXQ65596 SHM65596 SRI65596 TBE65596 TLA65596 TUW65596 UES65596 UOO65596 UYK65596 VIG65596 VSC65596 WBY65596 WLU65596 WVQ65596 I131132 JE131132 TA131132 ACW131132 AMS131132 AWO131132 BGK131132 BQG131132 CAC131132 CJY131132 CTU131132 DDQ131132 DNM131132 DXI131132 EHE131132 ERA131132 FAW131132 FKS131132 FUO131132 GEK131132 GOG131132 GYC131132 HHY131132 HRU131132 IBQ131132 ILM131132 IVI131132 JFE131132 JPA131132 JYW131132 KIS131132 KSO131132 LCK131132 LMG131132 LWC131132 MFY131132 MPU131132 MZQ131132 NJM131132 NTI131132 ODE131132 ONA131132 OWW131132 PGS131132 PQO131132 QAK131132 QKG131132 QUC131132 RDY131132 RNU131132 RXQ131132 SHM131132 SRI131132 TBE131132 TLA131132 TUW131132 UES131132 UOO131132 UYK131132 VIG131132 VSC131132 WBY131132 WLU131132 WVQ131132 I196668 JE196668 TA196668 ACW196668 AMS196668 AWO196668 BGK196668 BQG196668 CAC196668 CJY196668 CTU196668 DDQ196668 DNM196668 DXI196668 EHE196668 ERA196668 FAW196668 FKS196668 FUO196668 GEK196668 GOG196668 GYC196668 HHY196668 HRU196668 IBQ196668 ILM196668 IVI196668 JFE196668 JPA196668 JYW196668 KIS196668 KSO196668 LCK196668 LMG196668 LWC196668 MFY196668 MPU196668 MZQ196668 NJM196668 NTI196668 ODE196668 ONA196668 OWW196668 PGS196668 PQO196668 QAK196668 QKG196668 QUC196668 RDY196668 RNU196668 RXQ196668 SHM196668 SRI196668 TBE196668 TLA196668 TUW196668 UES196668 UOO196668 UYK196668 VIG196668 VSC196668 WBY196668 WLU196668 WVQ196668 I262204 JE262204 TA262204 ACW262204 AMS262204 AWO262204 BGK262204 BQG262204 CAC262204 CJY262204 CTU262204 DDQ262204 DNM262204 DXI262204 EHE262204 ERA262204 FAW262204 FKS262204 FUO262204 GEK262204 GOG262204 GYC262204 HHY262204 HRU262204 IBQ262204 ILM262204 IVI262204 JFE262204 JPA262204 JYW262204 KIS262204 KSO262204 LCK262204 LMG262204 LWC262204 MFY262204 MPU262204 MZQ262204 NJM262204 NTI262204 ODE262204 ONA262204 OWW262204 PGS262204 PQO262204 QAK262204 QKG262204 QUC262204 RDY262204 RNU262204 RXQ262204 SHM262204 SRI262204 TBE262204 TLA262204 TUW262204 UES262204 UOO262204 UYK262204 VIG262204 VSC262204 WBY262204 WLU262204 WVQ262204 I327740 JE327740 TA327740 ACW327740 AMS327740 AWO327740 BGK327740 BQG327740 CAC327740 CJY327740 CTU327740 DDQ327740 DNM327740 DXI327740 EHE327740 ERA327740 FAW327740 FKS327740 FUO327740 GEK327740 GOG327740 GYC327740 HHY327740 HRU327740 IBQ327740 ILM327740 IVI327740 JFE327740 JPA327740 JYW327740 KIS327740 KSO327740 LCK327740 LMG327740 LWC327740 MFY327740 MPU327740 MZQ327740 NJM327740 NTI327740 ODE327740 ONA327740 OWW327740 PGS327740 PQO327740 QAK327740 QKG327740 QUC327740 RDY327740 RNU327740 RXQ327740 SHM327740 SRI327740 TBE327740 TLA327740 TUW327740 UES327740 UOO327740 UYK327740 VIG327740 VSC327740 WBY327740 WLU327740 WVQ327740 I393276 JE393276 TA393276 ACW393276 AMS393276 AWO393276 BGK393276 BQG393276 CAC393276 CJY393276 CTU393276 DDQ393276 DNM393276 DXI393276 EHE393276 ERA393276 FAW393276 FKS393276 FUO393276 GEK393276 GOG393276 GYC393276 HHY393276 HRU393276 IBQ393276 ILM393276 IVI393276 JFE393276 JPA393276 JYW393276 KIS393276 KSO393276 LCK393276 LMG393276 LWC393276 MFY393276 MPU393276 MZQ393276 NJM393276 NTI393276 ODE393276 ONA393276 OWW393276 PGS393276 PQO393276 QAK393276 QKG393276 QUC393276 RDY393276 RNU393276 RXQ393276 SHM393276 SRI393276 TBE393276 TLA393276 TUW393276 UES393276 UOO393276 UYK393276 VIG393276 VSC393276 WBY393276 WLU393276 WVQ393276 I458812 JE458812 TA458812 ACW458812 AMS458812 AWO458812 BGK458812 BQG458812 CAC458812 CJY458812 CTU458812 DDQ458812 DNM458812 DXI458812 EHE458812 ERA458812 FAW458812 FKS458812 FUO458812 GEK458812 GOG458812 GYC458812 HHY458812 HRU458812 IBQ458812 ILM458812 IVI458812 JFE458812 JPA458812 JYW458812 KIS458812 KSO458812 LCK458812 LMG458812 LWC458812 MFY458812 MPU458812 MZQ458812 NJM458812 NTI458812 ODE458812 ONA458812 OWW458812 PGS458812 PQO458812 QAK458812 QKG458812 QUC458812 RDY458812 RNU458812 RXQ458812 SHM458812 SRI458812 TBE458812 TLA458812 TUW458812 UES458812 UOO458812 UYK458812 VIG458812 VSC458812 WBY458812 WLU458812 WVQ458812 I524348 JE524348 TA524348 ACW524348 AMS524348 AWO524348 BGK524348 BQG524348 CAC524348 CJY524348 CTU524348 DDQ524348 DNM524348 DXI524348 EHE524348 ERA524348 FAW524348 FKS524348 FUO524348 GEK524348 GOG524348 GYC524348 HHY524348 HRU524348 IBQ524348 ILM524348 IVI524348 JFE524348 JPA524348 JYW524348 KIS524348 KSO524348 LCK524348 LMG524348 LWC524348 MFY524348 MPU524348 MZQ524348 NJM524348 NTI524348 ODE524348 ONA524348 OWW524348 PGS524348 PQO524348 QAK524348 QKG524348 QUC524348 RDY524348 RNU524348 RXQ524348 SHM524348 SRI524348 TBE524348 TLA524348 TUW524348 UES524348 UOO524348 UYK524348 VIG524348 VSC524348 WBY524348 WLU524348 WVQ524348 I589884 JE589884 TA589884 ACW589884 AMS589884 AWO589884 BGK589884 BQG589884 CAC589884 CJY589884 CTU589884 DDQ589884 DNM589884 DXI589884 EHE589884 ERA589884 FAW589884 FKS589884 FUO589884 GEK589884 GOG589884 GYC589884 HHY589884 HRU589884 IBQ589884 ILM589884 IVI589884 JFE589884 JPA589884 JYW589884 KIS589884 KSO589884 LCK589884 LMG589884 LWC589884 MFY589884 MPU589884 MZQ589884 NJM589884 NTI589884 ODE589884 ONA589884 OWW589884 PGS589884 PQO589884 QAK589884 QKG589884 QUC589884 RDY589884 RNU589884 RXQ589884 SHM589884 SRI589884 TBE589884 TLA589884 TUW589884 UES589884 UOO589884 UYK589884 VIG589884 VSC589884 WBY589884 WLU589884 WVQ589884 I655420 JE655420 TA655420 ACW655420 AMS655420 AWO655420 BGK655420 BQG655420 CAC655420 CJY655420 CTU655420 DDQ655420 DNM655420 DXI655420 EHE655420 ERA655420 FAW655420 FKS655420 FUO655420 GEK655420 GOG655420 GYC655420 HHY655420 HRU655420 IBQ655420 ILM655420 IVI655420 JFE655420 JPA655420 JYW655420 KIS655420 KSO655420 LCK655420 LMG655420 LWC655420 MFY655420 MPU655420 MZQ655420 NJM655420 NTI655420 ODE655420 ONA655420 OWW655420 PGS655420 PQO655420 QAK655420 QKG655420 QUC655420 RDY655420 RNU655420 RXQ655420 SHM655420 SRI655420 TBE655420 TLA655420 TUW655420 UES655420 UOO655420 UYK655420 VIG655420 VSC655420 WBY655420 WLU655420 WVQ655420 I720956 JE720956 TA720956 ACW720956 AMS720956 AWO720956 BGK720956 BQG720956 CAC720956 CJY720956 CTU720956 DDQ720956 DNM720956 DXI720956 EHE720956 ERA720956 FAW720956 FKS720956 FUO720956 GEK720956 GOG720956 GYC720956 HHY720956 HRU720956 IBQ720956 ILM720956 IVI720956 JFE720956 JPA720956 JYW720956 KIS720956 KSO720956 LCK720956 LMG720956 LWC720956 MFY720956 MPU720956 MZQ720956 NJM720956 NTI720956 ODE720956 ONA720956 OWW720956 PGS720956 PQO720956 QAK720956 QKG720956 QUC720956 RDY720956 RNU720956 RXQ720956 SHM720956 SRI720956 TBE720956 TLA720956 TUW720956 UES720956 UOO720956 UYK720956 VIG720956 VSC720956 WBY720956 WLU720956 WVQ720956 I786492 JE786492 TA786492 ACW786492 AMS786492 AWO786492 BGK786492 BQG786492 CAC786492 CJY786492 CTU786492 DDQ786492 DNM786492 DXI786492 EHE786492 ERA786492 FAW786492 FKS786492 FUO786492 GEK786492 GOG786492 GYC786492 HHY786492 HRU786492 IBQ786492 ILM786492 IVI786492 JFE786492 JPA786492 JYW786492 KIS786492 KSO786492 LCK786492 LMG786492 LWC786492 MFY786492 MPU786492 MZQ786492 NJM786492 NTI786492 ODE786492 ONA786492 OWW786492 PGS786492 PQO786492 QAK786492 QKG786492 QUC786492 RDY786492 RNU786492 RXQ786492 SHM786492 SRI786492 TBE786492 TLA786492 TUW786492 UES786492 UOO786492 UYK786492 VIG786492 VSC786492 WBY786492 WLU786492 WVQ786492 I852028 JE852028 TA852028 ACW852028 AMS852028 AWO852028 BGK852028 BQG852028 CAC852028 CJY852028 CTU852028 DDQ852028 DNM852028 DXI852028 EHE852028 ERA852028 FAW852028 FKS852028 FUO852028 GEK852028 GOG852028 GYC852028 HHY852028 HRU852028 IBQ852028 ILM852028 IVI852028 JFE852028 JPA852028 JYW852028 KIS852028 KSO852028 LCK852028 LMG852028 LWC852028 MFY852028 MPU852028 MZQ852028 NJM852028 NTI852028 ODE852028 ONA852028 OWW852028 PGS852028 PQO852028 QAK852028 QKG852028 QUC852028 RDY852028 RNU852028 RXQ852028 SHM852028 SRI852028 TBE852028 TLA852028 TUW852028 UES852028 UOO852028 UYK852028 VIG852028 VSC852028 WBY852028 WLU852028 WVQ852028 I917564 JE917564 TA917564 ACW917564 AMS917564 AWO917564 BGK917564 BQG917564 CAC917564 CJY917564 CTU917564 DDQ917564 DNM917564 DXI917564 EHE917564 ERA917564 FAW917564 FKS917564 FUO917564 GEK917564 GOG917564 GYC917564 HHY917564 HRU917564 IBQ917564 ILM917564 IVI917564 JFE917564 JPA917564 JYW917564 KIS917564 KSO917564 LCK917564 LMG917564 LWC917564 MFY917564 MPU917564 MZQ917564 NJM917564 NTI917564 ODE917564 ONA917564 OWW917564 PGS917564 PQO917564 QAK917564 QKG917564 QUC917564 RDY917564 RNU917564 RXQ917564 SHM917564 SRI917564 TBE917564 TLA917564 TUW917564 UES917564 UOO917564 UYK917564 VIG917564 VSC917564 WBY917564 WLU917564 WVQ917564 I983100 JE983100 TA983100 ACW983100 AMS983100 AWO983100 BGK983100 BQG983100 CAC983100 CJY983100 CTU983100 DDQ983100 DNM983100 DXI983100 EHE983100 ERA983100 FAW983100 FKS983100 FUO983100 GEK983100 GOG983100 GYC983100 HHY983100 HRU983100 IBQ983100 ILM983100 IVI983100 JFE983100 JPA983100 JYW983100 KIS983100 KSO983100 LCK983100 LMG983100 LWC983100 MFY983100 MPU983100 MZQ983100 NJM983100 NTI983100 ODE983100 ONA983100 OWW983100 PGS983100 PQO983100 QAK983100 QKG983100 QUC983100 RDY983100 RNU983100 RXQ983100 SHM983100 SRI983100 TBE983100 TLA983100 TUW983100 UES983100 UOO983100 UYK983100 VIG983100 VSC983100 WBY983100 WLU983100 WVQ983100 I64 JE64 TA64 ACW64 AMS64 AWO64 BGK64 BQG64 CAC64 CJY64 CTU64 DDQ64 DNM64 DXI64 EHE64 ERA64 FAW64 FKS64 FUO64 GEK64 GOG64 GYC64 HHY64 HRU64 IBQ64 ILM64 IVI64 JFE64 JPA64 JYW64 KIS64 KSO64 LCK64 LMG64 LWC64 MFY64 MPU64 MZQ64 NJM64 NTI64 ODE64 ONA64 OWW64 PGS64 PQO64 QAK64 QKG64 QUC64 RDY64 RNU64 RXQ64 SHM64 SRI64 TBE64 TLA64 TUW64 UES64 UOO64 UYK64 VIG64 VSC64 WBY64 WLU64 WVQ64 I65600 JE65600 TA65600 ACW65600 AMS65600 AWO65600 BGK65600 BQG65600 CAC65600 CJY65600 CTU65600 DDQ65600 DNM65600 DXI65600 EHE65600 ERA65600 FAW65600 FKS65600 FUO65600 GEK65600 GOG65600 GYC65600 HHY65600 HRU65600 IBQ65600 ILM65600 IVI65600 JFE65600 JPA65600 JYW65600 KIS65600 KSO65600 LCK65600 LMG65600 LWC65600 MFY65600 MPU65600 MZQ65600 NJM65600 NTI65600 ODE65600 ONA65600 OWW65600 PGS65600 PQO65600 QAK65600 QKG65600 QUC65600 RDY65600 RNU65600 RXQ65600 SHM65600 SRI65600 TBE65600 TLA65600 TUW65600 UES65600 UOO65600 UYK65600 VIG65600 VSC65600 WBY65600 WLU65600 WVQ65600 I131136 JE131136 TA131136 ACW131136 AMS131136 AWO131136 BGK131136 BQG131136 CAC131136 CJY131136 CTU131136 DDQ131136 DNM131136 DXI131136 EHE131136 ERA131136 FAW131136 FKS131136 FUO131136 GEK131136 GOG131136 GYC131136 HHY131136 HRU131136 IBQ131136 ILM131136 IVI131136 JFE131136 JPA131136 JYW131136 KIS131136 KSO131136 LCK131136 LMG131136 LWC131136 MFY131136 MPU131136 MZQ131136 NJM131136 NTI131136 ODE131136 ONA131136 OWW131136 PGS131136 PQO131136 QAK131136 QKG131136 QUC131136 RDY131136 RNU131136 RXQ131136 SHM131136 SRI131136 TBE131136 TLA131136 TUW131136 UES131136 UOO131136 UYK131136 VIG131136 VSC131136 WBY131136 WLU131136 WVQ131136 I196672 JE196672 TA196672 ACW196672 AMS196672 AWO196672 BGK196672 BQG196672 CAC196672 CJY196672 CTU196672 DDQ196672 DNM196672 DXI196672 EHE196672 ERA196672 FAW196672 FKS196672 FUO196672 GEK196672 GOG196672 GYC196672 HHY196672 HRU196672 IBQ196672 ILM196672 IVI196672 JFE196672 JPA196672 JYW196672 KIS196672 KSO196672 LCK196672 LMG196672 LWC196672 MFY196672 MPU196672 MZQ196672 NJM196672 NTI196672 ODE196672 ONA196672 OWW196672 PGS196672 PQO196672 QAK196672 QKG196672 QUC196672 RDY196672 RNU196672 RXQ196672 SHM196672 SRI196672 TBE196672 TLA196672 TUW196672 UES196672 UOO196672 UYK196672 VIG196672 VSC196672 WBY196672 WLU196672 WVQ196672 I262208 JE262208 TA262208 ACW262208 AMS262208 AWO262208 BGK262208 BQG262208 CAC262208 CJY262208 CTU262208 DDQ262208 DNM262208 DXI262208 EHE262208 ERA262208 FAW262208 FKS262208 FUO262208 GEK262208 GOG262208 GYC262208 HHY262208 HRU262208 IBQ262208 ILM262208 IVI262208 JFE262208 JPA262208 JYW262208 KIS262208 KSO262208 LCK262208 LMG262208 LWC262208 MFY262208 MPU262208 MZQ262208 NJM262208 NTI262208 ODE262208 ONA262208 OWW262208 PGS262208 PQO262208 QAK262208 QKG262208 QUC262208 RDY262208 RNU262208 RXQ262208 SHM262208 SRI262208 TBE262208 TLA262208 TUW262208 UES262208 UOO262208 UYK262208 VIG262208 VSC262208 WBY262208 WLU262208 WVQ262208 I327744 JE327744 TA327744 ACW327744 AMS327744 AWO327744 BGK327744 BQG327744 CAC327744 CJY327744 CTU327744 DDQ327744 DNM327744 DXI327744 EHE327744 ERA327744 FAW327744 FKS327744 FUO327744 GEK327744 GOG327744 GYC327744 HHY327744 HRU327744 IBQ327744 ILM327744 IVI327744 JFE327744 JPA327744 JYW327744 KIS327744 KSO327744 LCK327744 LMG327744 LWC327744 MFY327744 MPU327744 MZQ327744 NJM327744 NTI327744 ODE327744 ONA327744 OWW327744 PGS327744 PQO327744 QAK327744 QKG327744 QUC327744 RDY327744 RNU327744 RXQ327744 SHM327744 SRI327744 TBE327744 TLA327744 TUW327744 UES327744 UOO327744 UYK327744 VIG327744 VSC327744 WBY327744 WLU327744 WVQ327744 I393280 JE393280 TA393280 ACW393280 AMS393280 AWO393280 BGK393280 BQG393280 CAC393280 CJY393280 CTU393280 DDQ393280 DNM393280 DXI393280 EHE393280 ERA393280 FAW393280 FKS393280 FUO393280 GEK393280 GOG393280 GYC393280 HHY393280 HRU393280 IBQ393280 ILM393280 IVI393280 JFE393280 JPA393280 JYW393280 KIS393280 KSO393280 LCK393280 LMG393280 LWC393280 MFY393280 MPU393280 MZQ393280 NJM393280 NTI393280 ODE393280 ONA393280 OWW393280 PGS393280 PQO393280 QAK393280 QKG393280 QUC393280 RDY393280 RNU393280 RXQ393280 SHM393280 SRI393280 TBE393280 TLA393280 TUW393280 UES393280 UOO393280 UYK393280 VIG393280 VSC393280 WBY393280 WLU393280 WVQ393280 I458816 JE458816 TA458816 ACW458816 AMS458816 AWO458816 BGK458816 BQG458816 CAC458816 CJY458816 CTU458816 DDQ458816 DNM458816 DXI458816 EHE458816 ERA458816 FAW458816 FKS458816 FUO458816 GEK458816 GOG458816 GYC458816 HHY458816 HRU458816 IBQ458816 ILM458816 IVI458816 JFE458816 JPA458816 JYW458816 KIS458816 KSO458816 LCK458816 LMG458816 LWC458816 MFY458816 MPU458816 MZQ458816 NJM458816 NTI458816 ODE458816 ONA458816 OWW458816 PGS458816 PQO458816 QAK458816 QKG458816 QUC458816 RDY458816 RNU458816 RXQ458816 SHM458816 SRI458816 TBE458816 TLA458816 TUW458816 UES458816 UOO458816 UYK458816 VIG458816 VSC458816 WBY458816 WLU458816 WVQ458816 I524352 JE524352 TA524352 ACW524352 AMS524352 AWO524352 BGK524352 BQG524352 CAC524352 CJY524352 CTU524352 DDQ524352 DNM524352 DXI524352 EHE524352 ERA524352 FAW524352 FKS524352 FUO524352 GEK524352 GOG524352 GYC524352 HHY524352 HRU524352 IBQ524352 ILM524352 IVI524352 JFE524352 JPA524352 JYW524352 KIS524352 KSO524352 LCK524352 LMG524352 LWC524352 MFY524352 MPU524352 MZQ524352 NJM524352 NTI524352 ODE524352 ONA524352 OWW524352 PGS524352 PQO524352 QAK524352 QKG524352 QUC524352 RDY524352 RNU524352 RXQ524352 SHM524352 SRI524352 TBE524352 TLA524352 TUW524352 UES524352 UOO524352 UYK524352 VIG524352 VSC524352 WBY524352 WLU524352 WVQ524352 I589888 JE589888 TA589888 ACW589888 AMS589888 AWO589888 BGK589888 BQG589888 CAC589888 CJY589888 CTU589888 DDQ589888 DNM589888 DXI589888 EHE589888 ERA589888 FAW589888 FKS589888 FUO589888 GEK589888 GOG589888 GYC589888 HHY589888 HRU589888 IBQ589888 ILM589888 IVI589888 JFE589888 JPA589888 JYW589888 KIS589888 KSO589888 LCK589888 LMG589888 LWC589888 MFY589888 MPU589888 MZQ589888 NJM589888 NTI589888 ODE589888 ONA589888 OWW589888 PGS589888 PQO589888 QAK589888 QKG589888 QUC589888 RDY589888 RNU589888 RXQ589888 SHM589888 SRI589888 TBE589888 TLA589888 TUW589888 UES589888 UOO589888 UYK589888 VIG589888 VSC589888 WBY589888 WLU589888 WVQ589888 I655424 JE655424 TA655424 ACW655424 AMS655424 AWO655424 BGK655424 BQG655424 CAC655424 CJY655424 CTU655424 DDQ655424 DNM655424 DXI655424 EHE655424 ERA655424 FAW655424 FKS655424 FUO655424 GEK655424 GOG655424 GYC655424 HHY655424 HRU655424 IBQ655424 ILM655424 IVI655424 JFE655424 JPA655424 JYW655424 KIS655424 KSO655424 LCK655424 LMG655424 LWC655424 MFY655424 MPU655424 MZQ655424 NJM655424 NTI655424 ODE655424 ONA655424 OWW655424 PGS655424 PQO655424 QAK655424 QKG655424 QUC655424 RDY655424 RNU655424 RXQ655424 SHM655424 SRI655424 TBE655424 TLA655424 TUW655424 UES655424 UOO655424 UYK655424 VIG655424 VSC655424 WBY655424 WLU655424 WVQ655424 I720960 JE720960 TA720960 ACW720960 AMS720960 AWO720960 BGK720960 BQG720960 CAC720960 CJY720960 CTU720960 DDQ720960 DNM720960 DXI720960 EHE720960 ERA720960 FAW720960 FKS720960 FUO720960 GEK720960 GOG720960 GYC720960 HHY720960 HRU720960 IBQ720960 ILM720960 IVI720960 JFE720960 JPA720960 JYW720960 KIS720960 KSO720960 LCK720960 LMG720960 LWC720960 MFY720960 MPU720960 MZQ720960 NJM720960 NTI720960 ODE720960 ONA720960 OWW720960 PGS720960 PQO720960 QAK720960 QKG720960 QUC720960 RDY720960 RNU720960 RXQ720960 SHM720960 SRI720960 TBE720960 TLA720960 TUW720960 UES720960 UOO720960 UYK720960 VIG720960 VSC720960 WBY720960 WLU720960 WVQ720960 I786496 JE786496 TA786496 ACW786496 AMS786496 AWO786496 BGK786496 BQG786496 CAC786496 CJY786496 CTU786496 DDQ786496 DNM786496 DXI786496 EHE786496 ERA786496 FAW786496 FKS786496 FUO786496 GEK786496 GOG786496 GYC786496 HHY786496 HRU786496 IBQ786496 ILM786496 IVI786496 JFE786496 JPA786496 JYW786496 KIS786496 KSO786496 LCK786496 LMG786496 LWC786496 MFY786496 MPU786496 MZQ786496 NJM786496 NTI786496 ODE786496 ONA786496 OWW786496 PGS786496 PQO786496 QAK786496 QKG786496 QUC786496 RDY786496 RNU786496 RXQ786496 SHM786496 SRI786496 TBE786496 TLA786496 TUW786496 UES786496 UOO786496 UYK786496 VIG786496 VSC786496 WBY786496 WLU786496 WVQ786496 I852032 JE852032 TA852032 ACW852032 AMS852032 AWO852032 BGK852032 BQG852032 CAC852032 CJY852032 CTU852032 DDQ852032 DNM852032 DXI852032 EHE852032 ERA852032 FAW852032 FKS852032 FUO852032 GEK852032 GOG852032 GYC852032 HHY852032 HRU852032 IBQ852032 ILM852032 IVI852032 JFE852032 JPA852032 JYW852032 KIS852032 KSO852032 LCK852032 LMG852032 LWC852032 MFY852032 MPU852032 MZQ852032 NJM852032 NTI852032 ODE852032 ONA852032 OWW852032 PGS852032 PQO852032 QAK852032 QKG852032 QUC852032 RDY852032 RNU852032 RXQ852032 SHM852032 SRI852032 TBE852032 TLA852032 TUW852032 UES852032 UOO852032 UYK852032 VIG852032 VSC852032 WBY852032 WLU852032 WVQ852032 I917568 JE917568 TA917568 ACW917568 AMS917568 AWO917568 BGK917568 BQG917568 CAC917568 CJY917568 CTU917568 DDQ917568 DNM917568 DXI917568 EHE917568 ERA917568 FAW917568 FKS917568 FUO917568 GEK917568 GOG917568 GYC917568 HHY917568 HRU917568 IBQ917568 ILM917568 IVI917568 JFE917568 JPA917568 JYW917568 KIS917568 KSO917568 LCK917568 LMG917568 LWC917568 MFY917568 MPU917568 MZQ917568 NJM917568 NTI917568 ODE917568 ONA917568 OWW917568 PGS917568 PQO917568 QAK917568 QKG917568 QUC917568 RDY917568 RNU917568 RXQ917568 SHM917568 SRI917568 TBE917568 TLA917568 TUW917568 UES917568 UOO917568 UYK917568 VIG917568 VSC917568 WBY917568 WLU917568 WVQ917568 I983104 JE983104 TA983104 ACW983104 AMS983104 AWO983104 BGK983104 BQG983104 CAC983104 CJY983104 CTU983104 DDQ983104 DNM983104 DXI983104 EHE983104 ERA983104 FAW983104 FKS983104 FUO983104 GEK983104 GOG983104 GYC983104 HHY983104 HRU983104 IBQ983104 ILM983104 IVI983104 JFE983104 JPA983104 JYW983104 KIS983104 KSO983104 LCK983104 LMG983104 LWC983104 MFY983104 MPU983104 MZQ983104 NJM983104 NTI983104 ODE983104 ONA983104 OWW983104 PGS983104 PQO983104 QAK983104 QKG983104 QUC983104 RDY983104 RNU983104 RXQ983104 SHM983104 SRI983104 TBE983104 TLA983104 TUW983104 UES983104 UOO983104 UYK983104 VIG983104 VSC983104 WBY983104 WLU983104 WVQ983104 I68 JE68 TA68 ACW68 AMS68 AWO68 BGK68 BQG68 CAC68 CJY68 CTU68 DDQ68 DNM68 DXI68 EHE68 ERA68 FAW68 FKS68 FUO68 GEK68 GOG68 GYC68 HHY68 HRU68 IBQ68 ILM68 IVI68 JFE68 JPA68 JYW68 KIS68 KSO68 LCK68 LMG68 LWC68 MFY68 MPU68 MZQ68 NJM68 NTI68 ODE68 ONA68 OWW68 PGS68 PQO68 QAK68 QKG68 QUC68 RDY68 RNU68 RXQ68 SHM68 SRI68 TBE68 TLA68 TUW68 UES68 UOO68 UYK68 VIG68 VSC68 WBY68 WLU68 WVQ68 I65604 JE65604 TA65604 ACW65604 AMS65604 AWO65604 BGK65604 BQG65604 CAC65604 CJY65604 CTU65604 DDQ65604 DNM65604 DXI65604 EHE65604 ERA65604 FAW65604 FKS65604 FUO65604 GEK65604 GOG65604 GYC65604 HHY65604 HRU65604 IBQ65604 ILM65604 IVI65604 JFE65604 JPA65604 JYW65604 KIS65604 KSO65604 LCK65604 LMG65604 LWC65604 MFY65604 MPU65604 MZQ65604 NJM65604 NTI65604 ODE65604 ONA65604 OWW65604 PGS65604 PQO65604 QAK65604 QKG65604 QUC65604 RDY65604 RNU65604 RXQ65604 SHM65604 SRI65604 TBE65604 TLA65604 TUW65604 UES65604 UOO65604 UYK65604 VIG65604 VSC65604 WBY65604 WLU65604 WVQ65604 I131140 JE131140 TA131140 ACW131140 AMS131140 AWO131140 BGK131140 BQG131140 CAC131140 CJY131140 CTU131140 DDQ131140 DNM131140 DXI131140 EHE131140 ERA131140 FAW131140 FKS131140 FUO131140 GEK131140 GOG131140 GYC131140 HHY131140 HRU131140 IBQ131140 ILM131140 IVI131140 JFE131140 JPA131140 JYW131140 KIS131140 KSO131140 LCK131140 LMG131140 LWC131140 MFY131140 MPU131140 MZQ131140 NJM131140 NTI131140 ODE131140 ONA131140 OWW131140 PGS131140 PQO131140 QAK131140 QKG131140 QUC131140 RDY131140 RNU131140 RXQ131140 SHM131140 SRI131140 TBE131140 TLA131140 TUW131140 UES131140 UOO131140 UYK131140 VIG131140 VSC131140 WBY131140 WLU131140 WVQ131140 I196676 JE196676 TA196676 ACW196676 AMS196676 AWO196676 BGK196676 BQG196676 CAC196676 CJY196676 CTU196676 DDQ196676 DNM196676 DXI196676 EHE196676 ERA196676 FAW196676 FKS196676 FUO196676 GEK196676 GOG196676 GYC196676 HHY196676 HRU196676 IBQ196676 ILM196676 IVI196676 JFE196676 JPA196676 JYW196676 KIS196676 KSO196676 LCK196676 LMG196676 LWC196676 MFY196676 MPU196676 MZQ196676 NJM196676 NTI196676 ODE196676 ONA196676 OWW196676 PGS196676 PQO196676 QAK196676 QKG196676 QUC196676 RDY196676 RNU196676 RXQ196676 SHM196676 SRI196676 TBE196676 TLA196676 TUW196676 UES196676 UOO196676 UYK196676 VIG196676 VSC196676 WBY196676 WLU196676 WVQ196676 I262212 JE262212 TA262212 ACW262212 AMS262212 AWO262212 BGK262212 BQG262212 CAC262212 CJY262212 CTU262212 DDQ262212 DNM262212 DXI262212 EHE262212 ERA262212 FAW262212 FKS262212 FUO262212 GEK262212 GOG262212 GYC262212 HHY262212 HRU262212 IBQ262212 ILM262212 IVI262212 JFE262212 JPA262212 JYW262212 KIS262212 KSO262212 LCK262212 LMG262212 LWC262212 MFY262212 MPU262212 MZQ262212 NJM262212 NTI262212 ODE262212 ONA262212 OWW262212 PGS262212 PQO262212 QAK262212 QKG262212 QUC262212 RDY262212 RNU262212 RXQ262212 SHM262212 SRI262212 TBE262212 TLA262212 TUW262212 UES262212 UOO262212 UYK262212 VIG262212 VSC262212 WBY262212 WLU262212 WVQ262212 I327748 JE327748 TA327748 ACW327748 AMS327748 AWO327748 BGK327748 BQG327748 CAC327748 CJY327748 CTU327748 DDQ327748 DNM327748 DXI327748 EHE327748 ERA327748 FAW327748 FKS327748 FUO327748 GEK327748 GOG327748 GYC327748 HHY327748 HRU327748 IBQ327748 ILM327748 IVI327748 JFE327748 JPA327748 JYW327748 KIS327748 KSO327748 LCK327748 LMG327748 LWC327748 MFY327748 MPU327748 MZQ327748 NJM327748 NTI327748 ODE327748 ONA327748 OWW327748 PGS327748 PQO327748 QAK327748 QKG327748 QUC327748 RDY327748 RNU327748 RXQ327748 SHM327748 SRI327748 TBE327748 TLA327748 TUW327748 UES327748 UOO327748 UYK327748 VIG327748 VSC327748 WBY327748 WLU327748 WVQ327748 I393284 JE393284 TA393284 ACW393284 AMS393284 AWO393284 BGK393284 BQG393284 CAC393284 CJY393284 CTU393284 DDQ393284 DNM393284 DXI393284 EHE393284 ERA393284 FAW393284 FKS393284 FUO393284 GEK393284 GOG393284 GYC393284 HHY393284 HRU393284 IBQ393284 ILM393284 IVI393284 JFE393284 JPA393284 JYW393284 KIS393284 KSO393284 LCK393284 LMG393284 LWC393284 MFY393284 MPU393284 MZQ393284 NJM393284 NTI393284 ODE393284 ONA393284 OWW393284 PGS393284 PQO393284 QAK393284 QKG393284 QUC393284 RDY393284 RNU393284 RXQ393284 SHM393284 SRI393284 TBE393284 TLA393284 TUW393284 UES393284 UOO393284 UYK393284 VIG393284 VSC393284 WBY393284 WLU393284 WVQ393284 I458820 JE458820 TA458820 ACW458820 AMS458820 AWO458820 BGK458820 BQG458820 CAC458820 CJY458820 CTU458820 DDQ458820 DNM458820 DXI458820 EHE458820 ERA458820 FAW458820 FKS458820 FUO458820 GEK458820 GOG458820 GYC458820 HHY458820 HRU458820 IBQ458820 ILM458820 IVI458820 JFE458820 JPA458820 JYW458820 KIS458820 KSO458820 LCK458820 LMG458820 LWC458820 MFY458820 MPU458820 MZQ458820 NJM458820 NTI458820 ODE458820 ONA458820 OWW458820 PGS458820 PQO458820 QAK458820 QKG458820 QUC458820 RDY458820 RNU458820 RXQ458820 SHM458820 SRI458820 TBE458820 TLA458820 TUW458820 UES458820 UOO458820 UYK458820 VIG458820 VSC458820 WBY458820 WLU458820 WVQ458820 I524356 JE524356 TA524356 ACW524356 AMS524356 AWO524356 BGK524356 BQG524356 CAC524356 CJY524356 CTU524356 DDQ524356 DNM524356 DXI524356 EHE524356 ERA524356 FAW524356 FKS524356 FUO524356 GEK524356 GOG524356 GYC524356 HHY524356 HRU524356 IBQ524356 ILM524356 IVI524356 JFE524356 JPA524356 JYW524356 KIS524356 KSO524356 LCK524356 LMG524356 LWC524356 MFY524356 MPU524356 MZQ524356 NJM524356 NTI524356 ODE524356 ONA524356 OWW524356 PGS524356 PQO524356 QAK524356 QKG524356 QUC524356 RDY524356 RNU524356 RXQ524356 SHM524356 SRI524356 TBE524356 TLA524356 TUW524356 UES524356 UOO524356 UYK524356 VIG524356 VSC524356 WBY524356 WLU524356 WVQ524356 I589892 JE589892 TA589892 ACW589892 AMS589892 AWO589892 BGK589892 BQG589892 CAC589892 CJY589892 CTU589892 DDQ589892 DNM589892 DXI589892 EHE589892 ERA589892 FAW589892 FKS589892 FUO589892 GEK589892 GOG589892 GYC589892 HHY589892 HRU589892 IBQ589892 ILM589892 IVI589892 JFE589892 JPA589892 JYW589892 KIS589892 KSO589892 LCK589892 LMG589892 LWC589892 MFY589892 MPU589892 MZQ589892 NJM589892 NTI589892 ODE589892 ONA589892 OWW589892 PGS589892 PQO589892 QAK589892 QKG589892 QUC589892 RDY589892 RNU589892 RXQ589892 SHM589892 SRI589892 TBE589892 TLA589892 TUW589892 UES589892 UOO589892 UYK589892 VIG589892 VSC589892 WBY589892 WLU589892 WVQ589892 I655428 JE655428 TA655428 ACW655428 AMS655428 AWO655428 BGK655428 BQG655428 CAC655428 CJY655428 CTU655428 DDQ655428 DNM655428 DXI655428 EHE655428 ERA655428 FAW655428 FKS655428 FUO655428 GEK655428 GOG655428 GYC655428 HHY655428 HRU655428 IBQ655428 ILM655428 IVI655428 JFE655428 JPA655428 JYW655428 KIS655428 KSO655428 LCK655428 LMG655428 LWC655428 MFY655428 MPU655428 MZQ655428 NJM655428 NTI655428 ODE655428 ONA655428 OWW655428 PGS655428 PQO655428 QAK655428 QKG655428 QUC655428 RDY655428 RNU655428 RXQ655428 SHM655428 SRI655428 TBE655428 TLA655428 TUW655428 UES655428 UOO655428 UYK655428 VIG655428 VSC655428 WBY655428 WLU655428 WVQ655428 I720964 JE720964 TA720964 ACW720964 AMS720964 AWO720964 BGK720964 BQG720964 CAC720964 CJY720964 CTU720964 DDQ720964 DNM720964 DXI720964 EHE720964 ERA720964 FAW720964 FKS720964 FUO720964 GEK720964 GOG720964 GYC720964 HHY720964 HRU720964 IBQ720964 ILM720964 IVI720964 JFE720964 JPA720964 JYW720964 KIS720964 KSO720964 LCK720964 LMG720964 LWC720964 MFY720964 MPU720964 MZQ720964 NJM720964 NTI720964 ODE720964 ONA720964 OWW720964 PGS720964 PQO720964 QAK720964 QKG720964 QUC720964 RDY720964 RNU720964 RXQ720964 SHM720964 SRI720964 TBE720964 TLA720964 TUW720964 UES720964 UOO720964 UYK720964 VIG720964 VSC720964 WBY720964 WLU720964 WVQ720964 I786500 JE786500 TA786500 ACW786500 AMS786500 AWO786500 BGK786500 BQG786500 CAC786500 CJY786500 CTU786500 DDQ786500 DNM786500 DXI786500 EHE786500 ERA786500 FAW786500 FKS786500 FUO786500 GEK786500 GOG786500 GYC786500 HHY786500 HRU786500 IBQ786500 ILM786500 IVI786500 JFE786500 JPA786500 JYW786500 KIS786500 KSO786500 LCK786500 LMG786500 LWC786500 MFY786500 MPU786500 MZQ786500 NJM786500 NTI786500 ODE786500 ONA786500 OWW786500 PGS786500 PQO786500 QAK786500 QKG786500 QUC786500 RDY786500 RNU786500 RXQ786500 SHM786500 SRI786500 TBE786500 TLA786500 TUW786500 UES786500 UOO786500 UYK786500 VIG786500 VSC786500 WBY786500 WLU786500 WVQ786500 I852036 JE852036 TA852036 ACW852036 AMS852036 AWO852036 BGK852036 BQG852036 CAC852036 CJY852036 CTU852036 DDQ852036 DNM852036 DXI852036 EHE852036 ERA852036 FAW852036 FKS852036 FUO852036 GEK852036 GOG852036 GYC852036 HHY852036 HRU852036 IBQ852036 ILM852036 IVI852036 JFE852036 JPA852036 JYW852036 KIS852036 KSO852036 LCK852036 LMG852036 LWC852036 MFY852036 MPU852036 MZQ852036 NJM852036 NTI852036 ODE852036 ONA852036 OWW852036 PGS852036 PQO852036 QAK852036 QKG852036 QUC852036 RDY852036 RNU852036 RXQ852036 SHM852036 SRI852036 TBE852036 TLA852036 TUW852036 UES852036 UOO852036 UYK852036 VIG852036 VSC852036 WBY852036 WLU852036 WVQ852036 I917572 JE917572 TA917572 ACW917572 AMS917572 AWO917572 BGK917572 BQG917572 CAC917572 CJY917572 CTU917572 DDQ917572 DNM917572 DXI917572 EHE917572 ERA917572 FAW917572 FKS917572 FUO917572 GEK917572 GOG917572 GYC917572 HHY917572 HRU917572 IBQ917572 ILM917572 IVI917572 JFE917572 JPA917572 JYW917572 KIS917572 KSO917572 LCK917572 LMG917572 LWC917572 MFY917572 MPU917572 MZQ917572 NJM917572 NTI917572 ODE917572 ONA917572 OWW917572 PGS917572 PQO917572 QAK917572 QKG917572 QUC917572 RDY917572 RNU917572 RXQ917572 SHM917572 SRI917572 TBE917572 TLA917572 TUW917572 UES917572 UOO917572 UYK917572 VIG917572 VSC917572 WBY917572 WLU917572 WVQ917572 I983108 JE983108 TA983108 ACW983108 AMS983108 AWO983108 BGK983108 BQG983108 CAC983108 CJY983108 CTU983108 DDQ983108 DNM983108 DXI983108 EHE983108 ERA983108 FAW983108 FKS983108 FUO983108 GEK983108 GOG983108 GYC983108 HHY983108 HRU983108 IBQ983108 ILM983108 IVI983108 JFE983108 JPA983108 JYW983108 KIS983108 KSO983108 LCK983108 LMG983108 LWC983108 MFY983108 MPU983108 MZQ983108 NJM983108 NTI983108 ODE983108 ONA983108 OWW983108 PGS983108 PQO983108 QAK983108 QKG983108 QUC983108 RDY983108 RNU983108 RXQ983108 SHM983108 SRI983108 TBE983108 TLA983108 TUW983108 UES983108 UOO983108 UYK983108 VIG983108 VSC983108 WBY983108 WLU983108 WVQ983108 K66 JG66 TC66 ACY66 AMU66 AWQ66 BGM66 BQI66 CAE66 CKA66 CTW66 DDS66 DNO66 DXK66 EHG66 ERC66 FAY66 FKU66 FUQ66 GEM66 GOI66 GYE66 HIA66 HRW66 IBS66 ILO66 IVK66 JFG66 JPC66 JYY66 KIU66 KSQ66 LCM66 LMI66 LWE66 MGA66 MPW66 MZS66 NJO66 NTK66 ODG66 ONC66 OWY66 PGU66 PQQ66 QAM66 QKI66 QUE66 REA66 RNW66 RXS66 SHO66 SRK66 TBG66 TLC66 TUY66 UEU66 UOQ66 UYM66 VII66 VSE66 WCA66 WLW66 WVS66 K65602 JG65602 TC65602 ACY65602 AMU65602 AWQ65602 BGM65602 BQI65602 CAE65602 CKA65602 CTW65602 DDS65602 DNO65602 DXK65602 EHG65602 ERC65602 FAY65602 FKU65602 FUQ65602 GEM65602 GOI65602 GYE65602 HIA65602 HRW65602 IBS65602 ILO65602 IVK65602 JFG65602 JPC65602 JYY65602 KIU65602 KSQ65602 LCM65602 LMI65602 LWE65602 MGA65602 MPW65602 MZS65602 NJO65602 NTK65602 ODG65602 ONC65602 OWY65602 PGU65602 PQQ65602 QAM65602 QKI65602 QUE65602 REA65602 RNW65602 RXS65602 SHO65602 SRK65602 TBG65602 TLC65602 TUY65602 UEU65602 UOQ65602 UYM65602 VII65602 VSE65602 WCA65602 WLW65602 WVS65602 K131138 JG131138 TC131138 ACY131138 AMU131138 AWQ131138 BGM131138 BQI131138 CAE131138 CKA131138 CTW131138 DDS131138 DNO131138 DXK131138 EHG131138 ERC131138 FAY131138 FKU131138 FUQ131138 GEM131138 GOI131138 GYE131138 HIA131138 HRW131138 IBS131138 ILO131138 IVK131138 JFG131138 JPC131138 JYY131138 KIU131138 KSQ131138 LCM131138 LMI131138 LWE131138 MGA131138 MPW131138 MZS131138 NJO131138 NTK131138 ODG131138 ONC131138 OWY131138 PGU131138 PQQ131138 QAM131138 QKI131138 QUE131138 REA131138 RNW131138 RXS131138 SHO131138 SRK131138 TBG131138 TLC131138 TUY131138 UEU131138 UOQ131138 UYM131138 VII131138 VSE131138 WCA131138 WLW131138 WVS131138 K196674 JG196674 TC196674 ACY196674 AMU196674 AWQ196674 BGM196674 BQI196674 CAE196674 CKA196674 CTW196674 DDS196674 DNO196674 DXK196674 EHG196674 ERC196674 FAY196674 FKU196674 FUQ196674 GEM196674 GOI196674 GYE196674 HIA196674 HRW196674 IBS196674 ILO196674 IVK196674 JFG196674 JPC196674 JYY196674 KIU196674 KSQ196674 LCM196674 LMI196674 LWE196674 MGA196674 MPW196674 MZS196674 NJO196674 NTK196674 ODG196674 ONC196674 OWY196674 PGU196674 PQQ196674 QAM196674 QKI196674 QUE196674 REA196674 RNW196674 RXS196674 SHO196674 SRK196674 TBG196674 TLC196674 TUY196674 UEU196674 UOQ196674 UYM196674 VII196674 VSE196674 WCA196674 WLW196674 WVS196674 K262210 JG262210 TC262210 ACY262210 AMU262210 AWQ262210 BGM262210 BQI262210 CAE262210 CKA262210 CTW262210 DDS262210 DNO262210 DXK262210 EHG262210 ERC262210 FAY262210 FKU262210 FUQ262210 GEM262210 GOI262210 GYE262210 HIA262210 HRW262210 IBS262210 ILO262210 IVK262210 JFG262210 JPC262210 JYY262210 KIU262210 KSQ262210 LCM262210 LMI262210 LWE262210 MGA262210 MPW262210 MZS262210 NJO262210 NTK262210 ODG262210 ONC262210 OWY262210 PGU262210 PQQ262210 QAM262210 QKI262210 QUE262210 REA262210 RNW262210 RXS262210 SHO262210 SRK262210 TBG262210 TLC262210 TUY262210 UEU262210 UOQ262210 UYM262210 VII262210 VSE262210 WCA262210 WLW262210 WVS262210 K327746 JG327746 TC327746 ACY327746 AMU327746 AWQ327746 BGM327746 BQI327746 CAE327746 CKA327746 CTW327746 DDS327746 DNO327746 DXK327746 EHG327746 ERC327746 FAY327746 FKU327746 FUQ327746 GEM327746 GOI327746 GYE327746 HIA327746 HRW327746 IBS327746 ILO327746 IVK327746 JFG327746 JPC327746 JYY327746 KIU327746 KSQ327746 LCM327746 LMI327746 LWE327746 MGA327746 MPW327746 MZS327746 NJO327746 NTK327746 ODG327746 ONC327746 OWY327746 PGU327746 PQQ327746 QAM327746 QKI327746 QUE327746 REA327746 RNW327746 RXS327746 SHO327746 SRK327746 TBG327746 TLC327746 TUY327746 UEU327746 UOQ327746 UYM327746 VII327746 VSE327746 WCA327746 WLW327746 WVS327746 K393282 JG393282 TC393282 ACY393282 AMU393282 AWQ393282 BGM393282 BQI393282 CAE393282 CKA393282 CTW393282 DDS393282 DNO393282 DXK393282 EHG393282 ERC393282 FAY393282 FKU393282 FUQ393282 GEM393282 GOI393282 GYE393282 HIA393282 HRW393282 IBS393282 ILO393282 IVK393282 JFG393282 JPC393282 JYY393282 KIU393282 KSQ393282 LCM393282 LMI393282 LWE393282 MGA393282 MPW393282 MZS393282 NJO393282 NTK393282 ODG393282 ONC393282 OWY393282 PGU393282 PQQ393282 QAM393282 QKI393282 QUE393282 REA393282 RNW393282 RXS393282 SHO393282 SRK393282 TBG393282 TLC393282 TUY393282 UEU393282 UOQ393282 UYM393282 VII393282 VSE393282 WCA393282 WLW393282 WVS393282 K458818 JG458818 TC458818 ACY458818 AMU458818 AWQ458818 BGM458818 BQI458818 CAE458818 CKA458818 CTW458818 DDS458818 DNO458818 DXK458818 EHG458818 ERC458818 FAY458818 FKU458818 FUQ458818 GEM458818 GOI458818 GYE458818 HIA458818 HRW458818 IBS458818 ILO458818 IVK458818 JFG458818 JPC458818 JYY458818 KIU458818 KSQ458818 LCM458818 LMI458818 LWE458818 MGA458818 MPW458818 MZS458818 NJO458818 NTK458818 ODG458818 ONC458818 OWY458818 PGU458818 PQQ458818 QAM458818 QKI458818 QUE458818 REA458818 RNW458818 RXS458818 SHO458818 SRK458818 TBG458818 TLC458818 TUY458818 UEU458818 UOQ458818 UYM458818 VII458818 VSE458818 WCA458818 WLW458818 WVS458818 K524354 JG524354 TC524354 ACY524354 AMU524354 AWQ524354 BGM524354 BQI524354 CAE524354 CKA524354 CTW524354 DDS524354 DNO524354 DXK524354 EHG524354 ERC524354 FAY524354 FKU524354 FUQ524354 GEM524354 GOI524354 GYE524354 HIA524354 HRW524354 IBS524354 ILO524354 IVK524354 JFG524354 JPC524354 JYY524354 KIU524354 KSQ524354 LCM524354 LMI524354 LWE524354 MGA524354 MPW524354 MZS524354 NJO524354 NTK524354 ODG524354 ONC524354 OWY524354 PGU524354 PQQ524354 QAM524354 QKI524354 QUE524354 REA524354 RNW524354 RXS524354 SHO524354 SRK524354 TBG524354 TLC524354 TUY524354 UEU524354 UOQ524354 UYM524354 VII524354 VSE524354 WCA524354 WLW524354 WVS524354 K589890 JG589890 TC589890 ACY589890 AMU589890 AWQ589890 BGM589890 BQI589890 CAE589890 CKA589890 CTW589890 DDS589890 DNO589890 DXK589890 EHG589890 ERC589890 FAY589890 FKU589890 FUQ589890 GEM589890 GOI589890 GYE589890 HIA589890 HRW589890 IBS589890 ILO589890 IVK589890 JFG589890 JPC589890 JYY589890 KIU589890 KSQ589890 LCM589890 LMI589890 LWE589890 MGA589890 MPW589890 MZS589890 NJO589890 NTK589890 ODG589890 ONC589890 OWY589890 PGU589890 PQQ589890 QAM589890 QKI589890 QUE589890 REA589890 RNW589890 RXS589890 SHO589890 SRK589890 TBG589890 TLC589890 TUY589890 UEU589890 UOQ589890 UYM589890 VII589890 VSE589890 WCA589890 WLW589890 WVS589890 K655426 JG655426 TC655426 ACY655426 AMU655426 AWQ655426 BGM655426 BQI655426 CAE655426 CKA655426 CTW655426 DDS655426 DNO655426 DXK655426 EHG655426 ERC655426 FAY655426 FKU655426 FUQ655426 GEM655426 GOI655426 GYE655426 HIA655426 HRW655426 IBS655426 ILO655426 IVK655426 JFG655426 JPC655426 JYY655426 KIU655426 KSQ655426 LCM655426 LMI655426 LWE655426 MGA655426 MPW655426 MZS655426 NJO655426 NTK655426 ODG655426 ONC655426 OWY655426 PGU655426 PQQ655426 QAM655426 QKI655426 QUE655426 REA655426 RNW655426 RXS655426 SHO655426 SRK655426 TBG655426 TLC655426 TUY655426 UEU655426 UOQ655426 UYM655426 VII655426 VSE655426 WCA655426 WLW655426 WVS655426 K720962 JG720962 TC720962 ACY720962 AMU720962 AWQ720962 BGM720962 BQI720962 CAE720962 CKA720962 CTW720962 DDS720962 DNO720962 DXK720962 EHG720962 ERC720962 FAY720962 FKU720962 FUQ720962 GEM720962 GOI720962 GYE720962 HIA720962 HRW720962 IBS720962 ILO720962 IVK720962 JFG720962 JPC720962 JYY720962 KIU720962 KSQ720962 LCM720962 LMI720962 LWE720962 MGA720962 MPW720962 MZS720962 NJO720962 NTK720962 ODG720962 ONC720962 OWY720962 PGU720962 PQQ720962 QAM720962 QKI720962 QUE720962 REA720962 RNW720962 RXS720962 SHO720962 SRK720962 TBG720962 TLC720962 TUY720962 UEU720962 UOQ720962 UYM720962 VII720962 VSE720962 WCA720962 WLW720962 WVS720962 K786498 JG786498 TC786498 ACY786498 AMU786498 AWQ786498 BGM786498 BQI786498 CAE786498 CKA786498 CTW786498 DDS786498 DNO786498 DXK786498 EHG786498 ERC786498 FAY786498 FKU786498 FUQ786498 GEM786498 GOI786498 GYE786498 HIA786498 HRW786498 IBS786498 ILO786498 IVK786498 JFG786498 JPC786498 JYY786498 KIU786498 KSQ786498 LCM786498 LMI786498 LWE786498 MGA786498 MPW786498 MZS786498 NJO786498 NTK786498 ODG786498 ONC786498 OWY786498 PGU786498 PQQ786498 QAM786498 QKI786498 QUE786498 REA786498 RNW786498 RXS786498 SHO786498 SRK786498 TBG786498 TLC786498 TUY786498 UEU786498 UOQ786498 UYM786498 VII786498 VSE786498 WCA786498 WLW786498 WVS786498 K852034 JG852034 TC852034 ACY852034 AMU852034 AWQ852034 BGM852034 BQI852034 CAE852034 CKA852034 CTW852034 DDS852034 DNO852034 DXK852034 EHG852034 ERC852034 FAY852034 FKU852034 FUQ852034 GEM852034 GOI852034 GYE852034 HIA852034 HRW852034 IBS852034 ILO852034 IVK852034 JFG852034 JPC852034 JYY852034 KIU852034 KSQ852034 LCM852034 LMI852034 LWE852034 MGA852034 MPW852034 MZS852034 NJO852034 NTK852034 ODG852034 ONC852034 OWY852034 PGU852034 PQQ852034 QAM852034 QKI852034 QUE852034 REA852034 RNW852034 RXS852034 SHO852034 SRK852034 TBG852034 TLC852034 TUY852034 UEU852034 UOQ852034 UYM852034 VII852034 VSE852034 WCA852034 WLW852034 WVS852034 K917570 JG917570 TC917570 ACY917570 AMU917570 AWQ917570 BGM917570 BQI917570 CAE917570 CKA917570 CTW917570 DDS917570 DNO917570 DXK917570 EHG917570 ERC917570 FAY917570 FKU917570 FUQ917570 GEM917570 GOI917570 GYE917570 HIA917570 HRW917570 IBS917570 ILO917570 IVK917570 JFG917570 JPC917570 JYY917570 KIU917570 KSQ917570 LCM917570 LMI917570 LWE917570 MGA917570 MPW917570 MZS917570 NJO917570 NTK917570 ODG917570 ONC917570 OWY917570 PGU917570 PQQ917570 QAM917570 QKI917570 QUE917570 REA917570 RNW917570 RXS917570 SHO917570 SRK917570 TBG917570 TLC917570 TUY917570 UEU917570 UOQ917570 UYM917570 VII917570 VSE917570 WCA917570 WLW917570 WVS917570 K983106 JG983106 TC983106 ACY983106 AMU983106 AWQ983106 BGM983106 BQI983106 CAE983106 CKA983106 CTW983106 DDS983106 DNO983106 DXK983106 EHG983106 ERC983106 FAY983106 FKU983106 FUQ983106 GEM983106 GOI983106 GYE983106 HIA983106 HRW983106 IBS983106 ILO983106 IVK983106 JFG983106 JPC983106 JYY983106 KIU983106 KSQ983106 LCM983106 LMI983106 LWE983106 MGA983106 MPW983106 MZS983106 NJO983106 NTK983106 ODG983106 ONC983106 OWY983106 PGU983106 PQQ983106 QAM983106 QKI983106 QUE983106 REA983106 RNW983106 RXS983106 SHO983106 SRK983106 TBG983106 TLC983106 TUY983106 UEU983106 UOQ983106 UYM983106 VII983106 VSE983106 WCA983106 WLW983106 WVS983106 K58 JG58 TC58 ACY58 AMU58 AWQ58 BGM58 BQI58 CAE58 CKA58 CTW58 DDS58 DNO58 DXK58 EHG58 ERC58 FAY58 FKU58 FUQ58 GEM58 GOI58 GYE58 HIA58 HRW58 IBS58 ILO58 IVK58 JFG58 JPC58 JYY58 KIU58 KSQ58 LCM58 LMI58 LWE58 MGA58 MPW58 MZS58 NJO58 NTK58 ODG58 ONC58 OWY58 PGU58 PQQ58 QAM58 QKI58 QUE58 REA58 RNW58 RXS58 SHO58 SRK58 TBG58 TLC58 TUY58 UEU58 UOQ58 UYM58 VII58 VSE58 WCA58 WLW58 WVS58 K65594 JG65594 TC65594 ACY65594 AMU65594 AWQ65594 BGM65594 BQI65594 CAE65594 CKA65594 CTW65594 DDS65594 DNO65594 DXK65594 EHG65594 ERC65594 FAY65594 FKU65594 FUQ65594 GEM65594 GOI65594 GYE65594 HIA65594 HRW65594 IBS65594 ILO65594 IVK65594 JFG65594 JPC65594 JYY65594 KIU65594 KSQ65594 LCM65594 LMI65594 LWE65594 MGA65594 MPW65594 MZS65594 NJO65594 NTK65594 ODG65594 ONC65594 OWY65594 PGU65594 PQQ65594 QAM65594 QKI65594 QUE65594 REA65594 RNW65594 RXS65594 SHO65594 SRK65594 TBG65594 TLC65594 TUY65594 UEU65594 UOQ65594 UYM65594 VII65594 VSE65594 WCA65594 WLW65594 WVS65594 K131130 JG131130 TC131130 ACY131130 AMU131130 AWQ131130 BGM131130 BQI131130 CAE131130 CKA131130 CTW131130 DDS131130 DNO131130 DXK131130 EHG131130 ERC131130 FAY131130 FKU131130 FUQ131130 GEM131130 GOI131130 GYE131130 HIA131130 HRW131130 IBS131130 ILO131130 IVK131130 JFG131130 JPC131130 JYY131130 KIU131130 KSQ131130 LCM131130 LMI131130 LWE131130 MGA131130 MPW131130 MZS131130 NJO131130 NTK131130 ODG131130 ONC131130 OWY131130 PGU131130 PQQ131130 QAM131130 QKI131130 QUE131130 REA131130 RNW131130 RXS131130 SHO131130 SRK131130 TBG131130 TLC131130 TUY131130 UEU131130 UOQ131130 UYM131130 VII131130 VSE131130 WCA131130 WLW131130 WVS131130 K196666 JG196666 TC196666 ACY196666 AMU196666 AWQ196666 BGM196666 BQI196666 CAE196666 CKA196666 CTW196666 DDS196666 DNO196666 DXK196666 EHG196666 ERC196666 FAY196666 FKU196666 FUQ196666 GEM196666 GOI196666 GYE196666 HIA196666 HRW196666 IBS196666 ILO196666 IVK196666 JFG196666 JPC196666 JYY196666 KIU196666 KSQ196666 LCM196666 LMI196666 LWE196666 MGA196666 MPW196666 MZS196666 NJO196666 NTK196666 ODG196666 ONC196666 OWY196666 PGU196666 PQQ196666 QAM196666 QKI196666 QUE196666 REA196666 RNW196666 RXS196666 SHO196666 SRK196666 TBG196666 TLC196666 TUY196666 UEU196666 UOQ196666 UYM196666 VII196666 VSE196666 WCA196666 WLW196666 WVS196666 K262202 JG262202 TC262202 ACY262202 AMU262202 AWQ262202 BGM262202 BQI262202 CAE262202 CKA262202 CTW262202 DDS262202 DNO262202 DXK262202 EHG262202 ERC262202 FAY262202 FKU262202 FUQ262202 GEM262202 GOI262202 GYE262202 HIA262202 HRW262202 IBS262202 ILO262202 IVK262202 JFG262202 JPC262202 JYY262202 KIU262202 KSQ262202 LCM262202 LMI262202 LWE262202 MGA262202 MPW262202 MZS262202 NJO262202 NTK262202 ODG262202 ONC262202 OWY262202 PGU262202 PQQ262202 QAM262202 QKI262202 QUE262202 REA262202 RNW262202 RXS262202 SHO262202 SRK262202 TBG262202 TLC262202 TUY262202 UEU262202 UOQ262202 UYM262202 VII262202 VSE262202 WCA262202 WLW262202 WVS262202 K327738 JG327738 TC327738 ACY327738 AMU327738 AWQ327738 BGM327738 BQI327738 CAE327738 CKA327738 CTW327738 DDS327738 DNO327738 DXK327738 EHG327738 ERC327738 FAY327738 FKU327738 FUQ327738 GEM327738 GOI327738 GYE327738 HIA327738 HRW327738 IBS327738 ILO327738 IVK327738 JFG327738 JPC327738 JYY327738 KIU327738 KSQ327738 LCM327738 LMI327738 LWE327738 MGA327738 MPW327738 MZS327738 NJO327738 NTK327738 ODG327738 ONC327738 OWY327738 PGU327738 PQQ327738 QAM327738 QKI327738 QUE327738 REA327738 RNW327738 RXS327738 SHO327738 SRK327738 TBG327738 TLC327738 TUY327738 UEU327738 UOQ327738 UYM327738 VII327738 VSE327738 WCA327738 WLW327738 WVS327738 K393274 JG393274 TC393274 ACY393274 AMU393274 AWQ393274 BGM393274 BQI393274 CAE393274 CKA393274 CTW393274 DDS393274 DNO393274 DXK393274 EHG393274 ERC393274 FAY393274 FKU393274 FUQ393274 GEM393274 GOI393274 GYE393274 HIA393274 HRW393274 IBS393274 ILO393274 IVK393274 JFG393274 JPC393274 JYY393274 KIU393274 KSQ393274 LCM393274 LMI393274 LWE393274 MGA393274 MPW393274 MZS393274 NJO393274 NTK393274 ODG393274 ONC393274 OWY393274 PGU393274 PQQ393274 QAM393274 QKI393274 QUE393274 REA393274 RNW393274 RXS393274 SHO393274 SRK393274 TBG393274 TLC393274 TUY393274 UEU393274 UOQ393274 UYM393274 VII393274 VSE393274 WCA393274 WLW393274 WVS393274 K458810 JG458810 TC458810 ACY458810 AMU458810 AWQ458810 BGM458810 BQI458810 CAE458810 CKA458810 CTW458810 DDS458810 DNO458810 DXK458810 EHG458810 ERC458810 FAY458810 FKU458810 FUQ458810 GEM458810 GOI458810 GYE458810 HIA458810 HRW458810 IBS458810 ILO458810 IVK458810 JFG458810 JPC458810 JYY458810 KIU458810 KSQ458810 LCM458810 LMI458810 LWE458810 MGA458810 MPW458810 MZS458810 NJO458810 NTK458810 ODG458810 ONC458810 OWY458810 PGU458810 PQQ458810 QAM458810 QKI458810 QUE458810 REA458810 RNW458810 RXS458810 SHO458810 SRK458810 TBG458810 TLC458810 TUY458810 UEU458810 UOQ458810 UYM458810 VII458810 VSE458810 WCA458810 WLW458810 WVS458810 K524346 JG524346 TC524346 ACY524346 AMU524346 AWQ524346 BGM524346 BQI524346 CAE524346 CKA524346 CTW524346 DDS524346 DNO524346 DXK524346 EHG524346 ERC524346 FAY524346 FKU524346 FUQ524346 GEM524346 GOI524346 GYE524346 HIA524346 HRW524346 IBS524346 ILO524346 IVK524346 JFG524346 JPC524346 JYY524346 KIU524346 KSQ524346 LCM524346 LMI524346 LWE524346 MGA524346 MPW524346 MZS524346 NJO524346 NTK524346 ODG524346 ONC524346 OWY524346 PGU524346 PQQ524346 QAM524346 QKI524346 QUE524346 REA524346 RNW524346 RXS524346 SHO524346 SRK524346 TBG524346 TLC524346 TUY524346 UEU524346 UOQ524346 UYM524346 VII524346 VSE524346 WCA524346 WLW524346 WVS524346 K589882 JG589882 TC589882 ACY589882 AMU589882 AWQ589882 BGM589882 BQI589882 CAE589882 CKA589882 CTW589882 DDS589882 DNO589882 DXK589882 EHG589882 ERC589882 FAY589882 FKU589882 FUQ589882 GEM589882 GOI589882 GYE589882 HIA589882 HRW589882 IBS589882 ILO589882 IVK589882 JFG589882 JPC589882 JYY589882 KIU589882 KSQ589882 LCM589882 LMI589882 LWE589882 MGA589882 MPW589882 MZS589882 NJO589882 NTK589882 ODG589882 ONC589882 OWY589882 PGU589882 PQQ589882 QAM589882 QKI589882 QUE589882 REA589882 RNW589882 RXS589882 SHO589882 SRK589882 TBG589882 TLC589882 TUY589882 UEU589882 UOQ589882 UYM589882 VII589882 VSE589882 WCA589882 WLW589882 WVS589882 K655418 JG655418 TC655418 ACY655418 AMU655418 AWQ655418 BGM655418 BQI655418 CAE655418 CKA655418 CTW655418 DDS655418 DNO655418 DXK655418 EHG655418 ERC655418 FAY655418 FKU655418 FUQ655418 GEM655418 GOI655418 GYE655418 HIA655418 HRW655418 IBS655418 ILO655418 IVK655418 JFG655418 JPC655418 JYY655418 KIU655418 KSQ655418 LCM655418 LMI655418 LWE655418 MGA655418 MPW655418 MZS655418 NJO655418 NTK655418 ODG655418 ONC655418 OWY655418 PGU655418 PQQ655418 QAM655418 QKI655418 QUE655418 REA655418 RNW655418 RXS655418 SHO655418 SRK655418 TBG655418 TLC655418 TUY655418 UEU655418 UOQ655418 UYM655418 VII655418 VSE655418 WCA655418 WLW655418 WVS655418 K720954 JG720954 TC720954 ACY720954 AMU720954 AWQ720954 BGM720954 BQI720954 CAE720954 CKA720954 CTW720954 DDS720954 DNO720954 DXK720954 EHG720954 ERC720954 FAY720954 FKU720954 FUQ720954 GEM720954 GOI720954 GYE720954 HIA720954 HRW720954 IBS720954 ILO720954 IVK720954 JFG720954 JPC720954 JYY720954 KIU720954 KSQ720954 LCM720954 LMI720954 LWE720954 MGA720954 MPW720954 MZS720954 NJO720954 NTK720954 ODG720954 ONC720954 OWY720954 PGU720954 PQQ720954 QAM720954 QKI720954 QUE720954 REA720954 RNW720954 RXS720954 SHO720954 SRK720954 TBG720954 TLC720954 TUY720954 UEU720954 UOQ720954 UYM720954 VII720954 VSE720954 WCA720954 WLW720954 WVS720954 K786490 JG786490 TC786490 ACY786490 AMU786490 AWQ786490 BGM786490 BQI786490 CAE786490 CKA786490 CTW786490 DDS786490 DNO786490 DXK786490 EHG786490 ERC786490 FAY786490 FKU786490 FUQ786490 GEM786490 GOI786490 GYE786490 HIA786490 HRW786490 IBS786490 ILO786490 IVK786490 JFG786490 JPC786490 JYY786490 KIU786490 KSQ786490 LCM786490 LMI786490 LWE786490 MGA786490 MPW786490 MZS786490 NJO786490 NTK786490 ODG786490 ONC786490 OWY786490 PGU786490 PQQ786490 QAM786490 QKI786490 QUE786490 REA786490 RNW786490 RXS786490 SHO786490 SRK786490 TBG786490 TLC786490 TUY786490 UEU786490 UOQ786490 UYM786490 VII786490 VSE786490 WCA786490 WLW786490 WVS786490 K852026 JG852026 TC852026 ACY852026 AMU852026 AWQ852026 BGM852026 BQI852026 CAE852026 CKA852026 CTW852026 DDS852026 DNO852026 DXK852026 EHG852026 ERC852026 FAY852026 FKU852026 FUQ852026 GEM852026 GOI852026 GYE852026 HIA852026 HRW852026 IBS852026 ILO852026 IVK852026 JFG852026 JPC852026 JYY852026 KIU852026 KSQ852026 LCM852026 LMI852026 LWE852026 MGA852026 MPW852026 MZS852026 NJO852026 NTK852026 ODG852026 ONC852026 OWY852026 PGU852026 PQQ852026 QAM852026 QKI852026 QUE852026 REA852026 RNW852026 RXS852026 SHO852026 SRK852026 TBG852026 TLC852026 TUY852026 UEU852026 UOQ852026 UYM852026 VII852026 VSE852026 WCA852026 WLW852026 WVS852026 K917562 JG917562 TC917562 ACY917562 AMU917562 AWQ917562 BGM917562 BQI917562 CAE917562 CKA917562 CTW917562 DDS917562 DNO917562 DXK917562 EHG917562 ERC917562 FAY917562 FKU917562 FUQ917562 GEM917562 GOI917562 GYE917562 HIA917562 HRW917562 IBS917562 ILO917562 IVK917562 JFG917562 JPC917562 JYY917562 KIU917562 KSQ917562 LCM917562 LMI917562 LWE917562 MGA917562 MPW917562 MZS917562 NJO917562 NTK917562 ODG917562 ONC917562 OWY917562 PGU917562 PQQ917562 QAM917562 QKI917562 QUE917562 REA917562 RNW917562 RXS917562 SHO917562 SRK917562 TBG917562 TLC917562 TUY917562 UEU917562 UOQ917562 UYM917562 VII917562 VSE917562 WCA917562 WLW917562 WVS917562 K983098 JG983098 TC983098 ACY983098 AMU983098 AWQ983098 BGM983098 BQI983098 CAE983098 CKA983098 CTW983098 DDS983098 DNO983098 DXK983098 EHG983098 ERC983098 FAY983098 FKU983098 FUQ983098 GEM983098 GOI983098 GYE983098 HIA983098 HRW983098 IBS983098 ILO983098 IVK983098 JFG983098 JPC983098 JYY983098 KIU983098 KSQ983098 LCM983098 LMI983098 LWE983098 MGA983098 MPW983098 MZS983098 NJO983098 NTK983098 ODG983098 ONC983098 OWY983098 PGU983098 PQQ983098 QAM983098 QKI983098 QUE983098 REA983098 RNW983098 RXS983098 SHO983098 SRK983098 TBG983098 TLC983098 TUY983098 UEU983098 UOQ983098 UYM983098 VII983098 VSE983098 WCA983098 WLW983098 WVS983098 K50 JG50 TC50 ACY50 AMU50 AWQ50 BGM50 BQI50 CAE50 CKA50 CTW50 DDS50 DNO50 DXK50 EHG50 ERC50 FAY50 FKU50 FUQ50 GEM50 GOI50 GYE50 HIA50 HRW50 IBS50 ILO50 IVK50 JFG50 JPC50 JYY50 KIU50 KSQ50 LCM50 LMI50 LWE50 MGA50 MPW50 MZS50 NJO50 NTK50 ODG50 ONC50 OWY50 PGU50 PQQ50 QAM50 QKI50 QUE50 REA50 RNW50 RXS50 SHO50 SRK50 TBG50 TLC50 TUY50 UEU50 UOQ50 UYM50 VII50 VSE50 WCA50 WLW50 WVS50 K65586 JG65586 TC65586 ACY65586 AMU65586 AWQ65586 BGM65586 BQI65586 CAE65586 CKA65586 CTW65586 DDS65586 DNO65586 DXK65586 EHG65586 ERC65586 FAY65586 FKU65586 FUQ65586 GEM65586 GOI65586 GYE65586 HIA65586 HRW65586 IBS65586 ILO65586 IVK65586 JFG65586 JPC65586 JYY65586 KIU65586 KSQ65586 LCM65586 LMI65586 LWE65586 MGA65586 MPW65586 MZS65586 NJO65586 NTK65586 ODG65586 ONC65586 OWY65586 PGU65586 PQQ65586 QAM65586 QKI65586 QUE65586 REA65586 RNW65586 RXS65586 SHO65586 SRK65586 TBG65586 TLC65586 TUY65586 UEU65586 UOQ65586 UYM65586 VII65586 VSE65586 WCA65586 WLW65586 WVS65586 K131122 JG131122 TC131122 ACY131122 AMU131122 AWQ131122 BGM131122 BQI131122 CAE131122 CKA131122 CTW131122 DDS131122 DNO131122 DXK131122 EHG131122 ERC131122 FAY131122 FKU131122 FUQ131122 GEM131122 GOI131122 GYE131122 HIA131122 HRW131122 IBS131122 ILO131122 IVK131122 JFG131122 JPC131122 JYY131122 KIU131122 KSQ131122 LCM131122 LMI131122 LWE131122 MGA131122 MPW131122 MZS131122 NJO131122 NTK131122 ODG131122 ONC131122 OWY131122 PGU131122 PQQ131122 QAM131122 QKI131122 QUE131122 REA131122 RNW131122 RXS131122 SHO131122 SRK131122 TBG131122 TLC131122 TUY131122 UEU131122 UOQ131122 UYM131122 VII131122 VSE131122 WCA131122 WLW131122 WVS131122 K196658 JG196658 TC196658 ACY196658 AMU196658 AWQ196658 BGM196658 BQI196658 CAE196658 CKA196658 CTW196658 DDS196658 DNO196658 DXK196658 EHG196658 ERC196658 FAY196658 FKU196658 FUQ196658 GEM196658 GOI196658 GYE196658 HIA196658 HRW196658 IBS196658 ILO196658 IVK196658 JFG196658 JPC196658 JYY196658 KIU196658 KSQ196658 LCM196658 LMI196658 LWE196658 MGA196658 MPW196658 MZS196658 NJO196658 NTK196658 ODG196658 ONC196658 OWY196658 PGU196658 PQQ196658 QAM196658 QKI196658 QUE196658 REA196658 RNW196658 RXS196658 SHO196658 SRK196658 TBG196658 TLC196658 TUY196658 UEU196658 UOQ196658 UYM196658 VII196658 VSE196658 WCA196658 WLW196658 WVS196658 K262194 JG262194 TC262194 ACY262194 AMU262194 AWQ262194 BGM262194 BQI262194 CAE262194 CKA262194 CTW262194 DDS262194 DNO262194 DXK262194 EHG262194 ERC262194 FAY262194 FKU262194 FUQ262194 GEM262194 GOI262194 GYE262194 HIA262194 HRW262194 IBS262194 ILO262194 IVK262194 JFG262194 JPC262194 JYY262194 KIU262194 KSQ262194 LCM262194 LMI262194 LWE262194 MGA262194 MPW262194 MZS262194 NJO262194 NTK262194 ODG262194 ONC262194 OWY262194 PGU262194 PQQ262194 QAM262194 QKI262194 QUE262194 REA262194 RNW262194 RXS262194 SHO262194 SRK262194 TBG262194 TLC262194 TUY262194 UEU262194 UOQ262194 UYM262194 VII262194 VSE262194 WCA262194 WLW262194 WVS262194 K327730 JG327730 TC327730 ACY327730 AMU327730 AWQ327730 BGM327730 BQI327730 CAE327730 CKA327730 CTW327730 DDS327730 DNO327730 DXK327730 EHG327730 ERC327730 FAY327730 FKU327730 FUQ327730 GEM327730 GOI327730 GYE327730 HIA327730 HRW327730 IBS327730 ILO327730 IVK327730 JFG327730 JPC327730 JYY327730 KIU327730 KSQ327730 LCM327730 LMI327730 LWE327730 MGA327730 MPW327730 MZS327730 NJO327730 NTK327730 ODG327730 ONC327730 OWY327730 PGU327730 PQQ327730 QAM327730 QKI327730 QUE327730 REA327730 RNW327730 RXS327730 SHO327730 SRK327730 TBG327730 TLC327730 TUY327730 UEU327730 UOQ327730 UYM327730 VII327730 VSE327730 WCA327730 WLW327730 WVS327730 K393266 JG393266 TC393266 ACY393266 AMU393266 AWQ393266 BGM393266 BQI393266 CAE393266 CKA393266 CTW393266 DDS393266 DNO393266 DXK393266 EHG393266 ERC393266 FAY393266 FKU393266 FUQ393266 GEM393266 GOI393266 GYE393266 HIA393266 HRW393266 IBS393266 ILO393266 IVK393266 JFG393266 JPC393266 JYY393266 KIU393266 KSQ393266 LCM393266 LMI393266 LWE393266 MGA393266 MPW393266 MZS393266 NJO393266 NTK393266 ODG393266 ONC393266 OWY393266 PGU393266 PQQ393266 QAM393266 QKI393266 QUE393266 REA393266 RNW393266 RXS393266 SHO393266 SRK393266 TBG393266 TLC393266 TUY393266 UEU393266 UOQ393266 UYM393266 VII393266 VSE393266 WCA393266 WLW393266 WVS393266 K458802 JG458802 TC458802 ACY458802 AMU458802 AWQ458802 BGM458802 BQI458802 CAE458802 CKA458802 CTW458802 DDS458802 DNO458802 DXK458802 EHG458802 ERC458802 FAY458802 FKU458802 FUQ458802 GEM458802 GOI458802 GYE458802 HIA458802 HRW458802 IBS458802 ILO458802 IVK458802 JFG458802 JPC458802 JYY458802 KIU458802 KSQ458802 LCM458802 LMI458802 LWE458802 MGA458802 MPW458802 MZS458802 NJO458802 NTK458802 ODG458802 ONC458802 OWY458802 PGU458802 PQQ458802 QAM458802 QKI458802 QUE458802 REA458802 RNW458802 RXS458802 SHO458802 SRK458802 TBG458802 TLC458802 TUY458802 UEU458802 UOQ458802 UYM458802 VII458802 VSE458802 WCA458802 WLW458802 WVS458802 K524338 JG524338 TC524338 ACY524338 AMU524338 AWQ524338 BGM524338 BQI524338 CAE524338 CKA524338 CTW524338 DDS524338 DNO524338 DXK524338 EHG524338 ERC524338 FAY524338 FKU524338 FUQ524338 GEM524338 GOI524338 GYE524338 HIA524338 HRW524338 IBS524338 ILO524338 IVK524338 JFG524338 JPC524338 JYY524338 KIU524338 KSQ524338 LCM524338 LMI524338 LWE524338 MGA524338 MPW524338 MZS524338 NJO524338 NTK524338 ODG524338 ONC524338 OWY524338 PGU524338 PQQ524338 QAM524338 QKI524338 QUE524338 REA524338 RNW524338 RXS524338 SHO524338 SRK524338 TBG524338 TLC524338 TUY524338 UEU524338 UOQ524338 UYM524338 VII524338 VSE524338 WCA524338 WLW524338 WVS524338 K589874 JG589874 TC589874 ACY589874 AMU589874 AWQ589874 BGM589874 BQI589874 CAE589874 CKA589874 CTW589874 DDS589874 DNO589874 DXK589874 EHG589874 ERC589874 FAY589874 FKU589874 FUQ589874 GEM589874 GOI589874 GYE589874 HIA589874 HRW589874 IBS589874 ILO589874 IVK589874 JFG589874 JPC589874 JYY589874 KIU589874 KSQ589874 LCM589874 LMI589874 LWE589874 MGA589874 MPW589874 MZS589874 NJO589874 NTK589874 ODG589874 ONC589874 OWY589874 PGU589874 PQQ589874 QAM589874 QKI589874 QUE589874 REA589874 RNW589874 RXS589874 SHO589874 SRK589874 TBG589874 TLC589874 TUY589874 UEU589874 UOQ589874 UYM589874 VII589874 VSE589874 WCA589874 WLW589874 WVS589874 K655410 JG655410 TC655410 ACY655410 AMU655410 AWQ655410 BGM655410 BQI655410 CAE655410 CKA655410 CTW655410 DDS655410 DNO655410 DXK655410 EHG655410 ERC655410 FAY655410 FKU655410 FUQ655410 GEM655410 GOI655410 GYE655410 HIA655410 HRW655410 IBS655410 ILO655410 IVK655410 JFG655410 JPC655410 JYY655410 KIU655410 KSQ655410 LCM655410 LMI655410 LWE655410 MGA655410 MPW655410 MZS655410 NJO655410 NTK655410 ODG655410 ONC655410 OWY655410 PGU655410 PQQ655410 QAM655410 QKI655410 QUE655410 REA655410 RNW655410 RXS655410 SHO655410 SRK655410 TBG655410 TLC655410 TUY655410 UEU655410 UOQ655410 UYM655410 VII655410 VSE655410 WCA655410 WLW655410 WVS655410 K720946 JG720946 TC720946 ACY720946 AMU720946 AWQ720946 BGM720946 BQI720946 CAE720946 CKA720946 CTW720946 DDS720946 DNO720946 DXK720946 EHG720946 ERC720946 FAY720946 FKU720946 FUQ720946 GEM720946 GOI720946 GYE720946 HIA720946 HRW720946 IBS720946 ILO720946 IVK720946 JFG720946 JPC720946 JYY720946 KIU720946 KSQ720946 LCM720946 LMI720946 LWE720946 MGA720946 MPW720946 MZS720946 NJO720946 NTK720946 ODG720946 ONC720946 OWY720946 PGU720946 PQQ720946 QAM720946 QKI720946 QUE720946 REA720946 RNW720946 RXS720946 SHO720946 SRK720946 TBG720946 TLC720946 TUY720946 UEU720946 UOQ720946 UYM720946 VII720946 VSE720946 WCA720946 WLW720946 WVS720946 K786482 JG786482 TC786482 ACY786482 AMU786482 AWQ786482 BGM786482 BQI786482 CAE786482 CKA786482 CTW786482 DDS786482 DNO786482 DXK786482 EHG786482 ERC786482 FAY786482 FKU786482 FUQ786482 GEM786482 GOI786482 GYE786482 HIA786482 HRW786482 IBS786482 ILO786482 IVK786482 JFG786482 JPC786482 JYY786482 KIU786482 KSQ786482 LCM786482 LMI786482 LWE786482 MGA786482 MPW786482 MZS786482 NJO786482 NTK786482 ODG786482 ONC786482 OWY786482 PGU786482 PQQ786482 QAM786482 QKI786482 QUE786482 REA786482 RNW786482 RXS786482 SHO786482 SRK786482 TBG786482 TLC786482 TUY786482 UEU786482 UOQ786482 UYM786482 VII786482 VSE786482 WCA786482 WLW786482 WVS786482 K852018 JG852018 TC852018 ACY852018 AMU852018 AWQ852018 BGM852018 BQI852018 CAE852018 CKA852018 CTW852018 DDS852018 DNO852018 DXK852018 EHG852018 ERC852018 FAY852018 FKU852018 FUQ852018 GEM852018 GOI852018 GYE852018 HIA852018 HRW852018 IBS852018 ILO852018 IVK852018 JFG852018 JPC852018 JYY852018 KIU852018 KSQ852018 LCM852018 LMI852018 LWE852018 MGA852018 MPW852018 MZS852018 NJO852018 NTK852018 ODG852018 ONC852018 OWY852018 PGU852018 PQQ852018 QAM852018 QKI852018 QUE852018 REA852018 RNW852018 RXS852018 SHO852018 SRK852018 TBG852018 TLC852018 TUY852018 UEU852018 UOQ852018 UYM852018 VII852018 VSE852018 WCA852018 WLW852018 WVS852018 K917554 JG917554 TC917554 ACY917554 AMU917554 AWQ917554 BGM917554 BQI917554 CAE917554 CKA917554 CTW917554 DDS917554 DNO917554 DXK917554 EHG917554 ERC917554 FAY917554 FKU917554 FUQ917554 GEM917554 GOI917554 GYE917554 HIA917554 HRW917554 IBS917554 ILO917554 IVK917554 JFG917554 JPC917554 JYY917554 KIU917554 KSQ917554 LCM917554 LMI917554 LWE917554 MGA917554 MPW917554 MZS917554 NJO917554 NTK917554 ODG917554 ONC917554 OWY917554 PGU917554 PQQ917554 QAM917554 QKI917554 QUE917554 REA917554 RNW917554 RXS917554 SHO917554 SRK917554 TBG917554 TLC917554 TUY917554 UEU917554 UOQ917554 UYM917554 VII917554 VSE917554 WCA917554 WLW917554 WVS917554 K983090 JG983090 TC983090 ACY983090 AMU983090 AWQ983090 BGM983090 BQI983090 CAE983090 CKA983090 CTW983090 DDS983090 DNO983090 DXK983090 EHG983090 ERC983090 FAY983090 FKU983090 FUQ983090 GEM983090 GOI983090 GYE983090 HIA983090 HRW983090 IBS983090 ILO983090 IVK983090 JFG983090 JPC983090 JYY983090 KIU983090 KSQ983090 LCM983090 LMI983090 LWE983090 MGA983090 MPW983090 MZS983090 NJO983090 NTK983090 ODG983090 ONC983090 OWY983090 PGU983090 PQQ983090 QAM983090 QKI983090 QUE983090 REA983090 RNW983090 RXS983090 SHO983090 SRK983090 TBG983090 TLC983090 TUY983090 UEU983090 UOQ983090 UYM983090 VII983090 VSE983090 WCA983090 WLW983090 WVS983090 K42 JG42 TC42 ACY42 AMU42 AWQ42 BGM42 BQI42 CAE42 CKA42 CTW42 DDS42 DNO42 DXK42 EHG42 ERC42 FAY42 FKU42 FUQ42 GEM42 GOI42 GYE42 HIA42 HRW42 IBS42 ILO42 IVK42 JFG42 JPC42 JYY42 KIU42 KSQ42 LCM42 LMI42 LWE42 MGA42 MPW42 MZS42 NJO42 NTK42 ODG42 ONC42 OWY42 PGU42 PQQ42 QAM42 QKI42 QUE42 REA42 RNW42 RXS42 SHO42 SRK42 TBG42 TLC42 TUY42 UEU42 UOQ42 UYM42 VII42 VSE42 WCA42 WLW42 WVS42 K65578 JG65578 TC65578 ACY65578 AMU65578 AWQ65578 BGM65578 BQI65578 CAE65578 CKA65578 CTW65578 DDS65578 DNO65578 DXK65578 EHG65578 ERC65578 FAY65578 FKU65578 FUQ65578 GEM65578 GOI65578 GYE65578 HIA65578 HRW65578 IBS65578 ILO65578 IVK65578 JFG65578 JPC65578 JYY65578 KIU65578 KSQ65578 LCM65578 LMI65578 LWE65578 MGA65578 MPW65578 MZS65578 NJO65578 NTK65578 ODG65578 ONC65578 OWY65578 PGU65578 PQQ65578 QAM65578 QKI65578 QUE65578 REA65578 RNW65578 RXS65578 SHO65578 SRK65578 TBG65578 TLC65578 TUY65578 UEU65578 UOQ65578 UYM65578 VII65578 VSE65578 WCA65578 WLW65578 WVS65578 K131114 JG131114 TC131114 ACY131114 AMU131114 AWQ131114 BGM131114 BQI131114 CAE131114 CKA131114 CTW131114 DDS131114 DNO131114 DXK131114 EHG131114 ERC131114 FAY131114 FKU131114 FUQ131114 GEM131114 GOI131114 GYE131114 HIA131114 HRW131114 IBS131114 ILO131114 IVK131114 JFG131114 JPC131114 JYY131114 KIU131114 KSQ131114 LCM131114 LMI131114 LWE131114 MGA131114 MPW131114 MZS131114 NJO131114 NTK131114 ODG131114 ONC131114 OWY131114 PGU131114 PQQ131114 QAM131114 QKI131114 QUE131114 REA131114 RNW131114 RXS131114 SHO131114 SRK131114 TBG131114 TLC131114 TUY131114 UEU131114 UOQ131114 UYM131114 VII131114 VSE131114 WCA131114 WLW131114 WVS131114 K196650 JG196650 TC196650 ACY196650 AMU196650 AWQ196650 BGM196650 BQI196650 CAE196650 CKA196650 CTW196650 DDS196650 DNO196650 DXK196650 EHG196650 ERC196650 FAY196650 FKU196650 FUQ196650 GEM196650 GOI196650 GYE196650 HIA196650 HRW196650 IBS196650 ILO196650 IVK196650 JFG196650 JPC196650 JYY196650 KIU196650 KSQ196650 LCM196650 LMI196650 LWE196650 MGA196650 MPW196650 MZS196650 NJO196650 NTK196650 ODG196650 ONC196650 OWY196650 PGU196650 PQQ196650 QAM196650 QKI196650 QUE196650 REA196650 RNW196650 RXS196650 SHO196650 SRK196650 TBG196650 TLC196650 TUY196650 UEU196650 UOQ196650 UYM196650 VII196650 VSE196650 WCA196650 WLW196650 WVS196650 K262186 JG262186 TC262186 ACY262186 AMU262186 AWQ262186 BGM262186 BQI262186 CAE262186 CKA262186 CTW262186 DDS262186 DNO262186 DXK262186 EHG262186 ERC262186 FAY262186 FKU262186 FUQ262186 GEM262186 GOI262186 GYE262186 HIA262186 HRW262186 IBS262186 ILO262186 IVK262186 JFG262186 JPC262186 JYY262186 KIU262186 KSQ262186 LCM262186 LMI262186 LWE262186 MGA262186 MPW262186 MZS262186 NJO262186 NTK262186 ODG262186 ONC262186 OWY262186 PGU262186 PQQ262186 QAM262186 QKI262186 QUE262186 REA262186 RNW262186 RXS262186 SHO262186 SRK262186 TBG262186 TLC262186 TUY262186 UEU262186 UOQ262186 UYM262186 VII262186 VSE262186 WCA262186 WLW262186 WVS262186 K327722 JG327722 TC327722 ACY327722 AMU327722 AWQ327722 BGM327722 BQI327722 CAE327722 CKA327722 CTW327722 DDS327722 DNO327722 DXK327722 EHG327722 ERC327722 FAY327722 FKU327722 FUQ327722 GEM327722 GOI327722 GYE327722 HIA327722 HRW327722 IBS327722 ILO327722 IVK327722 JFG327722 JPC327722 JYY327722 KIU327722 KSQ327722 LCM327722 LMI327722 LWE327722 MGA327722 MPW327722 MZS327722 NJO327722 NTK327722 ODG327722 ONC327722 OWY327722 PGU327722 PQQ327722 QAM327722 QKI327722 QUE327722 REA327722 RNW327722 RXS327722 SHO327722 SRK327722 TBG327722 TLC327722 TUY327722 UEU327722 UOQ327722 UYM327722 VII327722 VSE327722 WCA327722 WLW327722 WVS327722 K393258 JG393258 TC393258 ACY393258 AMU393258 AWQ393258 BGM393258 BQI393258 CAE393258 CKA393258 CTW393258 DDS393258 DNO393258 DXK393258 EHG393258 ERC393258 FAY393258 FKU393258 FUQ393258 GEM393258 GOI393258 GYE393258 HIA393258 HRW393258 IBS393258 ILO393258 IVK393258 JFG393258 JPC393258 JYY393258 KIU393258 KSQ393258 LCM393258 LMI393258 LWE393258 MGA393258 MPW393258 MZS393258 NJO393258 NTK393258 ODG393258 ONC393258 OWY393258 PGU393258 PQQ393258 QAM393258 QKI393258 QUE393258 REA393258 RNW393258 RXS393258 SHO393258 SRK393258 TBG393258 TLC393258 TUY393258 UEU393258 UOQ393258 UYM393258 VII393258 VSE393258 WCA393258 WLW393258 WVS393258 K458794 JG458794 TC458794 ACY458794 AMU458794 AWQ458794 BGM458794 BQI458794 CAE458794 CKA458794 CTW458794 DDS458794 DNO458794 DXK458794 EHG458794 ERC458794 FAY458794 FKU458794 FUQ458794 GEM458794 GOI458794 GYE458794 HIA458794 HRW458794 IBS458794 ILO458794 IVK458794 JFG458794 JPC458794 JYY458794 KIU458794 KSQ458794 LCM458794 LMI458794 LWE458794 MGA458794 MPW458794 MZS458794 NJO458794 NTK458794 ODG458794 ONC458794 OWY458794 PGU458794 PQQ458794 QAM458794 QKI458794 QUE458794 REA458794 RNW458794 RXS458794 SHO458794 SRK458794 TBG458794 TLC458794 TUY458794 UEU458794 UOQ458794 UYM458794 VII458794 VSE458794 WCA458794 WLW458794 WVS458794 K524330 JG524330 TC524330 ACY524330 AMU524330 AWQ524330 BGM524330 BQI524330 CAE524330 CKA524330 CTW524330 DDS524330 DNO524330 DXK524330 EHG524330 ERC524330 FAY524330 FKU524330 FUQ524330 GEM524330 GOI524330 GYE524330 HIA524330 HRW524330 IBS524330 ILO524330 IVK524330 JFG524330 JPC524330 JYY524330 KIU524330 KSQ524330 LCM524330 LMI524330 LWE524330 MGA524330 MPW524330 MZS524330 NJO524330 NTK524330 ODG524330 ONC524330 OWY524330 PGU524330 PQQ524330 QAM524330 QKI524330 QUE524330 REA524330 RNW524330 RXS524330 SHO524330 SRK524330 TBG524330 TLC524330 TUY524330 UEU524330 UOQ524330 UYM524330 VII524330 VSE524330 WCA524330 WLW524330 WVS524330 K589866 JG589866 TC589866 ACY589866 AMU589866 AWQ589866 BGM589866 BQI589866 CAE589866 CKA589866 CTW589866 DDS589866 DNO589866 DXK589866 EHG589866 ERC589866 FAY589866 FKU589866 FUQ589866 GEM589866 GOI589866 GYE589866 HIA589866 HRW589866 IBS589866 ILO589866 IVK589866 JFG589866 JPC589866 JYY589866 KIU589866 KSQ589866 LCM589866 LMI589866 LWE589866 MGA589866 MPW589866 MZS589866 NJO589866 NTK589866 ODG589866 ONC589866 OWY589866 PGU589866 PQQ589866 QAM589866 QKI589866 QUE589866 REA589866 RNW589866 RXS589866 SHO589866 SRK589866 TBG589866 TLC589866 TUY589866 UEU589866 UOQ589866 UYM589866 VII589866 VSE589866 WCA589866 WLW589866 WVS589866 K655402 JG655402 TC655402 ACY655402 AMU655402 AWQ655402 BGM655402 BQI655402 CAE655402 CKA655402 CTW655402 DDS655402 DNO655402 DXK655402 EHG655402 ERC655402 FAY655402 FKU655402 FUQ655402 GEM655402 GOI655402 GYE655402 HIA655402 HRW655402 IBS655402 ILO655402 IVK655402 JFG655402 JPC655402 JYY655402 KIU655402 KSQ655402 LCM655402 LMI655402 LWE655402 MGA655402 MPW655402 MZS655402 NJO655402 NTK655402 ODG655402 ONC655402 OWY655402 PGU655402 PQQ655402 QAM655402 QKI655402 QUE655402 REA655402 RNW655402 RXS655402 SHO655402 SRK655402 TBG655402 TLC655402 TUY655402 UEU655402 UOQ655402 UYM655402 VII655402 VSE655402 WCA655402 WLW655402 WVS655402 K720938 JG720938 TC720938 ACY720938 AMU720938 AWQ720938 BGM720938 BQI720938 CAE720938 CKA720938 CTW720938 DDS720938 DNO720938 DXK720938 EHG720938 ERC720938 FAY720938 FKU720938 FUQ720938 GEM720938 GOI720938 GYE720938 HIA720938 HRW720938 IBS720938 ILO720938 IVK720938 JFG720938 JPC720938 JYY720938 KIU720938 KSQ720938 LCM720938 LMI720938 LWE720938 MGA720938 MPW720938 MZS720938 NJO720938 NTK720938 ODG720938 ONC720938 OWY720938 PGU720938 PQQ720938 QAM720938 QKI720938 QUE720938 REA720938 RNW720938 RXS720938 SHO720938 SRK720938 TBG720938 TLC720938 TUY720938 UEU720938 UOQ720938 UYM720938 VII720938 VSE720938 WCA720938 WLW720938 WVS720938 K786474 JG786474 TC786474 ACY786474 AMU786474 AWQ786474 BGM786474 BQI786474 CAE786474 CKA786474 CTW786474 DDS786474 DNO786474 DXK786474 EHG786474 ERC786474 FAY786474 FKU786474 FUQ786474 GEM786474 GOI786474 GYE786474 HIA786474 HRW786474 IBS786474 ILO786474 IVK786474 JFG786474 JPC786474 JYY786474 KIU786474 KSQ786474 LCM786474 LMI786474 LWE786474 MGA786474 MPW786474 MZS786474 NJO786474 NTK786474 ODG786474 ONC786474 OWY786474 PGU786474 PQQ786474 QAM786474 QKI786474 QUE786474 REA786474 RNW786474 RXS786474 SHO786474 SRK786474 TBG786474 TLC786474 TUY786474 UEU786474 UOQ786474 UYM786474 VII786474 VSE786474 WCA786474 WLW786474 WVS786474 K852010 JG852010 TC852010 ACY852010 AMU852010 AWQ852010 BGM852010 BQI852010 CAE852010 CKA852010 CTW852010 DDS852010 DNO852010 DXK852010 EHG852010 ERC852010 FAY852010 FKU852010 FUQ852010 GEM852010 GOI852010 GYE852010 HIA852010 HRW852010 IBS852010 ILO852010 IVK852010 JFG852010 JPC852010 JYY852010 KIU852010 KSQ852010 LCM852010 LMI852010 LWE852010 MGA852010 MPW852010 MZS852010 NJO852010 NTK852010 ODG852010 ONC852010 OWY852010 PGU852010 PQQ852010 QAM852010 QKI852010 QUE852010 REA852010 RNW852010 RXS852010 SHO852010 SRK852010 TBG852010 TLC852010 TUY852010 UEU852010 UOQ852010 UYM852010 VII852010 VSE852010 WCA852010 WLW852010 WVS852010 K917546 JG917546 TC917546 ACY917546 AMU917546 AWQ917546 BGM917546 BQI917546 CAE917546 CKA917546 CTW917546 DDS917546 DNO917546 DXK917546 EHG917546 ERC917546 FAY917546 FKU917546 FUQ917546 GEM917546 GOI917546 GYE917546 HIA917546 HRW917546 IBS917546 ILO917546 IVK917546 JFG917546 JPC917546 JYY917546 KIU917546 KSQ917546 LCM917546 LMI917546 LWE917546 MGA917546 MPW917546 MZS917546 NJO917546 NTK917546 ODG917546 ONC917546 OWY917546 PGU917546 PQQ917546 QAM917546 QKI917546 QUE917546 REA917546 RNW917546 RXS917546 SHO917546 SRK917546 TBG917546 TLC917546 TUY917546 UEU917546 UOQ917546 UYM917546 VII917546 VSE917546 WCA917546 WLW917546 WVS917546 K983082 JG983082 TC983082 ACY983082 AMU983082 AWQ983082 BGM983082 BQI983082 CAE983082 CKA983082 CTW983082 DDS983082 DNO983082 DXK983082 EHG983082 ERC983082 FAY983082 FKU983082 FUQ983082 GEM983082 GOI983082 GYE983082 HIA983082 HRW983082 IBS983082 ILO983082 IVK983082 JFG983082 JPC983082 JYY983082 KIU983082 KSQ983082 LCM983082 LMI983082 LWE983082 MGA983082 MPW983082 MZS983082 NJO983082 NTK983082 ODG983082 ONC983082 OWY983082 PGU983082 PQQ983082 QAM983082 QKI983082 QUE983082 REA983082 RNW983082 RXS983082 SHO983082 SRK983082 TBG983082 TLC983082 TUY983082 UEU983082 UOQ983082 UYM983082 VII983082 VSE983082 WCA983082 WLW983082 WVS983082 K34 JG34 TC34 ACY34 AMU34 AWQ34 BGM34 BQI34 CAE34 CKA34 CTW34 DDS34 DNO34 DXK34 EHG34 ERC34 FAY34 FKU34 FUQ34 GEM34 GOI34 GYE34 HIA34 HRW34 IBS34 ILO34 IVK34 JFG34 JPC34 JYY34 KIU34 KSQ34 LCM34 LMI34 LWE34 MGA34 MPW34 MZS34 NJO34 NTK34 ODG34 ONC34 OWY34 PGU34 PQQ34 QAM34 QKI34 QUE34 REA34 RNW34 RXS34 SHO34 SRK34 TBG34 TLC34 TUY34 UEU34 UOQ34 UYM34 VII34 VSE34 WCA34 WLW34 WVS34 K65570 JG65570 TC65570 ACY65570 AMU65570 AWQ65570 BGM65570 BQI65570 CAE65570 CKA65570 CTW65570 DDS65570 DNO65570 DXK65570 EHG65570 ERC65570 FAY65570 FKU65570 FUQ65570 GEM65570 GOI65570 GYE65570 HIA65570 HRW65570 IBS65570 ILO65570 IVK65570 JFG65570 JPC65570 JYY65570 KIU65570 KSQ65570 LCM65570 LMI65570 LWE65570 MGA65570 MPW65570 MZS65570 NJO65570 NTK65570 ODG65570 ONC65570 OWY65570 PGU65570 PQQ65570 QAM65570 QKI65570 QUE65570 REA65570 RNW65570 RXS65570 SHO65570 SRK65570 TBG65570 TLC65570 TUY65570 UEU65570 UOQ65570 UYM65570 VII65570 VSE65570 WCA65570 WLW65570 WVS65570 K131106 JG131106 TC131106 ACY131106 AMU131106 AWQ131106 BGM131106 BQI131106 CAE131106 CKA131106 CTW131106 DDS131106 DNO131106 DXK131106 EHG131106 ERC131106 FAY131106 FKU131106 FUQ131106 GEM131106 GOI131106 GYE131106 HIA131106 HRW131106 IBS131106 ILO131106 IVK131106 JFG131106 JPC131106 JYY131106 KIU131106 KSQ131106 LCM131106 LMI131106 LWE131106 MGA131106 MPW131106 MZS131106 NJO131106 NTK131106 ODG131106 ONC131106 OWY131106 PGU131106 PQQ131106 QAM131106 QKI131106 QUE131106 REA131106 RNW131106 RXS131106 SHO131106 SRK131106 TBG131106 TLC131106 TUY131106 UEU131106 UOQ131106 UYM131106 VII131106 VSE131106 WCA131106 WLW131106 WVS131106 K196642 JG196642 TC196642 ACY196642 AMU196642 AWQ196642 BGM196642 BQI196642 CAE196642 CKA196642 CTW196642 DDS196642 DNO196642 DXK196642 EHG196642 ERC196642 FAY196642 FKU196642 FUQ196642 GEM196642 GOI196642 GYE196642 HIA196642 HRW196642 IBS196642 ILO196642 IVK196642 JFG196642 JPC196642 JYY196642 KIU196642 KSQ196642 LCM196642 LMI196642 LWE196642 MGA196642 MPW196642 MZS196642 NJO196642 NTK196642 ODG196642 ONC196642 OWY196642 PGU196642 PQQ196642 QAM196642 QKI196642 QUE196642 REA196642 RNW196642 RXS196642 SHO196642 SRK196642 TBG196642 TLC196642 TUY196642 UEU196642 UOQ196642 UYM196642 VII196642 VSE196642 WCA196642 WLW196642 WVS196642 K262178 JG262178 TC262178 ACY262178 AMU262178 AWQ262178 BGM262178 BQI262178 CAE262178 CKA262178 CTW262178 DDS262178 DNO262178 DXK262178 EHG262178 ERC262178 FAY262178 FKU262178 FUQ262178 GEM262178 GOI262178 GYE262178 HIA262178 HRW262178 IBS262178 ILO262178 IVK262178 JFG262178 JPC262178 JYY262178 KIU262178 KSQ262178 LCM262178 LMI262178 LWE262178 MGA262178 MPW262178 MZS262178 NJO262178 NTK262178 ODG262178 ONC262178 OWY262178 PGU262178 PQQ262178 QAM262178 QKI262178 QUE262178 REA262178 RNW262178 RXS262178 SHO262178 SRK262178 TBG262178 TLC262178 TUY262178 UEU262178 UOQ262178 UYM262178 VII262178 VSE262178 WCA262178 WLW262178 WVS262178 K327714 JG327714 TC327714 ACY327714 AMU327714 AWQ327714 BGM327714 BQI327714 CAE327714 CKA327714 CTW327714 DDS327714 DNO327714 DXK327714 EHG327714 ERC327714 FAY327714 FKU327714 FUQ327714 GEM327714 GOI327714 GYE327714 HIA327714 HRW327714 IBS327714 ILO327714 IVK327714 JFG327714 JPC327714 JYY327714 KIU327714 KSQ327714 LCM327714 LMI327714 LWE327714 MGA327714 MPW327714 MZS327714 NJO327714 NTK327714 ODG327714 ONC327714 OWY327714 PGU327714 PQQ327714 QAM327714 QKI327714 QUE327714 REA327714 RNW327714 RXS327714 SHO327714 SRK327714 TBG327714 TLC327714 TUY327714 UEU327714 UOQ327714 UYM327714 VII327714 VSE327714 WCA327714 WLW327714 WVS327714 K393250 JG393250 TC393250 ACY393250 AMU393250 AWQ393250 BGM393250 BQI393250 CAE393250 CKA393250 CTW393250 DDS393250 DNO393250 DXK393250 EHG393250 ERC393250 FAY393250 FKU393250 FUQ393250 GEM393250 GOI393250 GYE393250 HIA393250 HRW393250 IBS393250 ILO393250 IVK393250 JFG393250 JPC393250 JYY393250 KIU393250 KSQ393250 LCM393250 LMI393250 LWE393250 MGA393250 MPW393250 MZS393250 NJO393250 NTK393250 ODG393250 ONC393250 OWY393250 PGU393250 PQQ393250 QAM393250 QKI393250 QUE393250 REA393250 RNW393250 RXS393250 SHO393250 SRK393250 TBG393250 TLC393250 TUY393250 UEU393250 UOQ393250 UYM393250 VII393250 VSE393250 WCA393250 WLW393250 WVS393250 K458786 JG458786 TC458786 ACY458786 AMU458786 AWQ458786 BGM458786 BQI458786 CAE458786 CKA458786 CTW458786 DDS458786 DNO458786 DXK458786 EHG458786 ERC458786 FAY458786 FKU458786 FUQ458786 GEM458786 GOI458786 GYE458786 HIA458786 HRW458786 IBS458786 ILO458786 IVK458786 JFG458786 JPC458786 JYY458786 KIU458786 KSQ458786 LCM458786 LMI458786 LWE458786 MGA458786 MPW458786 MZS458786 NJO458786 NTK458786 ODG458786 ONC458786 OWY458786 PGU458786 PQQ458786 QAM458786 QKI458786 QUE458786 REA458786 RNW458786 RXS458786 SHO458786 SRK458786 TBG458786 TLC458786 TUY458786 UEU458786 UOQ458786 UYM458786 VII458786 VSE458786 WCA458786 WLW458786 WVS458786 K524322 JG524322 TC524322 ACY524322 AMU524322 AWQ524322 BGM524322 BQI524322 CAE524322 CKA524322 CTW524322 DDS524322 DNO524322 DXK524322 EHG524322 ERC524322 FAY524322 FKU524322 FUQ524322 GEM524322 GOI524322 GYE524322 HIA524322 HRW524322 IBS524322 ILO524322 IVK524322 JFG524322 JPC524322 JYY524322 KIU524322 KSQ524322 LCM524322 LMI524322 LWE524322 MGA524322 MPW524322 MZS524322 NJO524322 NTK524322 ODG524322 ONC524322 OWY524322 PGU524322 PQQ524322 QAM524322 QKI524322 QUE524322 REA524322 RNW524322 RXS524322 SHO524322 SRK524322 TBG524322 TLC524322 TUY524322 UEU524322 UOQ524322 UYM524322 VII524322 VSE524322 WCA524322 WLW524322 WVS524322 K589858 JG589858 TC589858 ACY589858 AMU589858 AWQ589858 BGM589858 BQI589858 CAE589858 CKA589858 CTW589858 DDS589858 DNO589858 DXK589858 EHG589858 ERC589858 FAY589858 FKU589858 FUQ589858 GEM589858 GOI589858 GYE589858 HIA589858 HRW589858 IBS589858 ILO589858 IVK589858 JFG589858 JPC589858 JYY589858 KIU589858 KSQ589858 LCM589858 LMI589858 LWE589858 MGA589858 MPW589858 MZS589858 NJO589858 NTK589858 ODG589858 ONC589858 OWY589858 PGU589858 PQQ589858 QAM589858 QKI589858 QUE589858 REA589858 RNW589858 RXS589858 SHO589858 SRK589858 TBG589858 TLC589858 TUY589858 UEU589858 UOQ589858 UYM589858 VII589858 VSE589858 WCA589858 WLW589858 WVS589858 K655394 JG655394 TC655394 ACY655394 AMU655394 AWQ655394 BGM655394 BQI655394 CAE655394 CKA655394 CTW655394 DDS655394 DNO655394 DXK655394 EHG655394 ERC655394 FAY655394 FKU655394 FUQ655394 GEM655394 GOI655394 GYE655394 HIA655394 HRW655394 IBS655394 ILO655394 IVK655394 JFG655394 JPC655394 JYY655394 KIU655394 KSQ655394 LCM655394 LMI655394 LWE655394 MGA655394 MPW655394 MZS655394 NJO655394 NTK655394 ODG655394 ONC655394 OWY655394 PGU655394 PQQ655394 QAM655394 QKI655394 QUE655394 REA655394 RNW655394 RXS655394 SHO655394 SRK655394 TBG655394 TLC655394 TUY655394 UEU655394 UOQ655394 UYM655394 VII655394 VSE655394 WCA655394 WLW655394 WVS655394 K720930 JG720930 TC720930 ACY720930 AMU720930 AWQ720930 BGM720930 BQI720930 CAE720930 CKA720930 CTW720930 DDS720930 DNO720930 DXK720930 EHG720930 ERC720930 FAY720930 FKU720930 FUQ720930 GEM720930 GOI720930 GYE720930 HIA720930 HRW720930 IBS720930 ILO720930 IVK720930 JFG720930 JPC720930 JYY720930 KIU720930 KSQ720930 LCM720930 LMI720930 LWE720930 MGA720930 MPW720930 MZS720930 NJO720930 NTK720930 ODG720930 ONC720930 OWY720930 PGU720930 PQQ720930 QAM720930 QKI720930 QUE720930 REA720930 RNW720930 RXS720930 SHO720930 SRK720930 TBG720930 TLC720930 TUY720930 UEU720930 UOQ720930 UYM720930 VII720930 VSE720930 WCA720930 WLW720930 WVS720930 K786466 JG786466 TC786466 ACY786466 AMU786466 AWQ786466 BGM786466 BQI786466 CAE786466 CKA786466 CTW786466 DDS786466 DNO786466 DXK786466 EHG786466 ERC786466 FAY786466 FKU786466 FUQ786466 GEM786466 GOI786466 GYE786466 HIA786466 HRW786466 IBS786466 ILO786466 IVK786466 JFG786466 JPC786466 JYY786466 KIU786466 KSQ786466 LCM786466 LMI786466 LWE786466 MGA786466 MPW786466 MZS786466 NJO786466 NTK786466 ODG786466 ONC786466 OWY786466 PGU786466 PQQ786466 QAM786466 QKI786466 QUE786466 REA786466 RNW786466 RXS786466 SHO786466 SRK786466 TBG786466 TLC786466 TUY786466 UEU786466 UOQ786466 UYM786466 VII786466 VSE786466 WCA786466 WLW786466 WVS786466 K852002 JG852002 TC852002 ACY852002 AMU852002 AWQ852002 BGM852002 BQI852002 CAE852002 CKA852002 CTW852002 DDS852002 DNO852002 DXK852002 EHG852002 ERC852002 FAY852002 FKU852002 FUQ852002 GEM852002 GOI852002 GYE852002 HIA852002 HRW852002 IBS852002 ILO852002 IVK852002 JFG852002 JPC852002 JYY852002 KIU852002 KSQ852002 LCM852002 LMI852002 LWE852002 MGA852002 MPW852002 MZS852002 NJO852002 NTK852002 ODG852002 ONC852002 OWY852002 PGU852002 PQQ852002 QAM852002 QKI852002 QUE852002 REA852002 RNW852002 RXS852002 SHO852002 SRK852002 TBG852002 TLC852002 TUY852002 UEU852002 UOQ852002 UYM852002 VII852002 VSE852002 WCA852002 WLW852002 WVS852002 K917538 JG917538 TC917538 ACY917538 AMU917538 AWQ917538 BGM917538 BQI917538 CAE917538 CKA917538 CTW917538 DDS917538 DNO917538 DXK917538 EHG917538 ERC917538 FAY917538 FKU917538 FUQ917538 GEM917538 GOI917538 GYE917538 HIA917538 HRW917538 IBS917538 ILO917538 IVK917538 JFG917538 JPC917538 JYY917538 KIU917538 KSQ917538 LCM917538 LMI917538 LWE917538 MGA917538 MPW917538 MZS917538 NJO917538 NTK917538 ODG917538 ONC917538 OWY917538 PGU917538 PQQ917538 QAM917538 QKI917538 QUE917538 REA917538 RNW917538 RXS917538 SHO917538 SRK917538 TBG917538 TLC917538 TUY917538 UEU917538 UOQ917538 UYM917538 VII917538 VSE917538 WCA917538 WLW917538 WVS917538 K983074 JG983074 TC983074 ACY983074 AMU983074 AWQ983074 BGM983074 BQI983074 CAE983074 CKA983074 CTW983074 DDS983074 DNO983074 DXK983074 EHG983074 ERC983074 FAY983074 FKU983074 FUQ983074 GEM983074 GOI983074 GYE983074 HIA983074 HRW983074 IBS983074 ILO983074 IVK983074 JFG983074 JPC983074 JYY983074 KIU983074 KSQ983074 LCM983074 LMI983074 LWE983074 MGA983074 MPW983074 MZS983074 NJO983074 NTK983074 ODG983074 ONC983074 OWY983074 PGU983074 PQQ983074 QAM983074 QKI983074 QUE983074 REA983074 RNW983074 RXS983074 SHO983074 SRK983074 TBG983074 TLC983074 TUY983074 UEU983074 UOQ983074 UYM983074 VII983074 VSE983074 WCA983074 WLW983074 WVS983074 K26 JG26 TC26 ACY26 AMU26 AWQ26 BGM26 BQI26 CAE26 CKA26 CTW26 DDS26 DNO26 DXK26 EHG26 ERC26 FAY26 FKU26 FUQ26 GEM26 GOI26 GYE26 HIA26 HRW26 IBS26 ILO26 IVK26 JFG26 JPC26 JYY26 KIU26 KSQ26 LCM26 LMI26 LWE26 MGA26 MPW26 MZS26 NJO26 NTK26 ODG26 ONC26 OWY26 PGU26 PQQ26 QAM26 QKI26 QUE26 REA26 RNW26 RXS26 SHO26 SRK26 TBG26 TLC26 TUY26 UEU26 UOQ26 UYM26 VII26 VSE26 WCA26 WLW26 WVS26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M30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M65566 JI65566 TE65566 ADA65566 AMW65566 AWS65566 BGO65566 BQK65566 CAG65566 CKC65566 CTY65566 DDU65566 DNQ65566 DXM65566 EHI65566 ERE65566 FBA65566 FKW65566 FUS65566 GEO65566 GOK65566 GYG65566 HIC65566 HRY65566 IBU65566 ILQ65566 IVM65566 JFI65566 JPE65566 JZA65566 KIW65566 KSS65566 LCO65566 LMK65566 LWG65566 MGC65566 MPY65566 MZU65566 NJQ65566 NTM65566 ODI65566 ONE65566 OXA65566 PGW65566 PQS65566 QAO65566 QKK65566 QUG65566 REC65566 RNY65566 RXU65566 SHQ65566 SRM65566 TBI65566 TLE65566 TVA65566 UEW65566 UOS65566 UYO65566 VIK65566 VSG65566 WCC65566 WLY65566 WVU65566 M131102 JI131102 TE131102 ADA131102 AMW131102 AWS131102 BGO131102 BQK131102 CAG131102 CKC131102 CTY131102 DDU131102 DNQ131102 DXM131102 EHI131102 ERE131102 FBA131102 FKW131102 FUS131102 GEO131102 GOK131102 GYG131102 HIC131102 HRY131102 IBU131102 ILQ131102 IVM131102 JFI131102 JPE131102 JZA131102 KIW131102 KSS131102 LCO131102 LMK131102 LWG131102 MGC131102 MPY131102 MZU131102 NJQ131102 NTM131102 ODI131102 ONE131102 OXA131102 PGW131102 PQS131102 QAO131102 QKK131102 QUG131102 REC131102 RNY131102 RXU131102 SHQ131102 SRM131102 TBI131102 TLE131102 TVA131102 UEW131102 UOS131102 UYO131102 VIK131102 VSG131102 WCC131102 WLY131102 WVU131102 M196638 JI196638 TE196638 ADA196638 AMW196638 AWS196638 BGO196638 BQK196638 CAG196638 CKC196638 CTY196638 DDU196638 DNQ196638 DXM196638 EHI196638 ERE196638 FBA196638 FKW196638 FUS196638 GEO196638 GOK196638 GYG196638 HIC196638 HRY196638 IBU196638 ILQ196638 IVM196638 JFI196638 JPE196638 JZA196638 KIW196638 KSS196638 LCO196638 LMK196638 LWG196638 MGC196638 MPY196638 MZU196638 NJQ196638 NTM196638 ODI196638 ONE196638 OXA196638 PGW196638 PQS196638 QAO196638 QKK196638 QUG196638 REC196638 RNY196638 RXU196638 SHQ196638 SRM196638 TBI196638 TLE196638 TVA196638 UEW196638 UOS196638 UYO196638 VIK196638 VSG196638 WCC196638 WLY196638 WVU196638 M262174 JI262174 TE262174 ADA262174 AMW262174 AWS262174 BGO262174 BQK262174 CAG262174 CKC262174 CTY262174 DDU262174 DNQ262174 DXM262174 EHI262174 ERE262174 FBA262174 FKW262174 FUS262174 GEO262174 GOK262174 GYG262174 HIC262174 HRY262174 IBU262174 ILQ262174 IVM262174 JFI262174 JPE262174 JZA262174 KIW262174 KSS262174 LCO262174 LMK262174 LWG262174 MGC262174 MPY262174 MZU262174 NJQ262174 NTM262174 ODI262174 ONE262174 OXA262174 PGW262174 PQS262174 QAO262174 QKK262174 QUG262174 REC262174 RNY262174 RXU262174 SHQ262174 SRM262174 TBI262174 TLE262174 TVA262174 UEW262174 UOS262174 UYO262174 VIK262174 VSG262174 WCC262174 WLY262174 WVU262174 M327710 JI327710 TE327710 ADA327710 AMW327710 AWS327710 BGO327710 BQK327710 CAG327710 CKC327710 CTY327710 DDU327710 DNQ327710 DXM327710 EHI327710 ERE327710 FBA327710 FKW327710 FUS327710 GEO327710 GOK327710 GYG327710 HIC327710 HRY327710 IBU327710 ILQ327710 IVM327710 JFI327710 JPE327710 JZA327710 KIW327710 KSS327710 LCO327710 LMK327710 LWG327710 MGC327710 MPY327710 MZU327710 NJQ327710 NTM327710 ODI327710 ONE327710 OXA327710 PGW327710 PQS327710 QAO327710 QKK327710 QUG327710 REC327710 RNY327710 RXU327710 SHQ327710 SRM327710 TBI327710 TLE327710 TVA327710 UEW327710 UOS327710 UYO327710 VIK327710 VSG327710 WCC327710 WLY327710 WVU327710 M393246 JI393246 TE393246 ADA393246 AMW393246 AWS393246 BGO393246 BQK393246 CAG393246 CKC393246 CTY393246 DDU393246 DNQ393246 DXM393246 EHI393246 ERE393246 FBA393246 FKW393246 FUS393246 GEO393246 GOK393246 GYG393246 HIC393246 HRY393246 IBU393246 ILQ393246 IVM393246 JFI393246 JPE393246 JZA393246 KIW393246 KSS393246 LCO393246 LMK393246 LWG393246 MGC393246 MPY393246 MZU393246 NJQ393246 NTM393246 ODI393246 ONE393246 OXA393246 PGW393246 PQS393246 QAO393246 QKK393246 QUG393246 REC393246 RNY393246 RXU393246 SHQ393246 SRM393246 TBI393246 TLE393246 TVA393246 UEW393246 UOS393246 UYO393246 VIK393246 VSG393246 WCC393246 WLY393246 WVU393246 M458782 JI458782 TE458782 ADA458782 AMW458782 AWS458782 BGO458782 BQK458782 CAG458782 CKC458782 CTY458782 DDU458782 DNQ458782 DXM458782 EHI458782 ERE458782 FBA458782 FKW458782 FUS458782 GEO458782 GOK458782 GYG458782 HIC458782 HRY458782 IBU458782 ILQ458782 IVM458782 JFI458782 JPE458782 JZA458782 KIW458782 KSS458782 LCO458782 LMK458782 LWG458782 MGC458782 MPY458782 MZU458782 NJQ458782 NTM458782 ODI458782 ONE458782 OXA458782 PGW458782 PQS458782 QAO458782 QKK458782 QUG458782 REC458782 RNY458782 RXU458782 SHQ458782 SRM458782 TBI458782 TLE458782 TVA458782 UEW458782 UOS458782 UYO458782 VIK458782 VSG458782 WCC458782 WLY458782 WVU458782 M524318 JI524318 TE524318 ADA524318 AMW524318 AWS524318 BGO524318 BQK524318 CAG524318 CKC524318 CTY524318 DDU524318 DNQ524318 DXM524318 EHI524318 ERE524318 FBA524318 FKW524318 FUS524318 GEO524318 GOK524318 GYG524318 HIC524318 HRY524318 IBU524318 ILQ524318 IVM524318 JFI524318 JPE524318 JZA524318 KIW524318 KSS524318 LCO524318 LMK524318 LWG524318 MGC524318 MPY524318 MZU524318 NJQ524318 NTM524318 ODI524318 ONE524318 OXA524318 PGW524318 PQS524318 QAO524318 QKK524318 QUG524318 REC524318 RNY524318 RXU524318 SHQ524318 SRM524318 TBI524318 TLE524318 TVA524318 UEW524318 UOS524318 UYO524318 VIK524318 VSG524318 WCC524318 WLY524318 WVU524318 M589854 JI589854 TE589854 ADA589854 AMW589854 AWS589854 BGO589854 BQK589854 CAG589854 CKC589854 CTY589854 DDU589854 DNQ589854 DXM589854 EHI589854 ERE589854 FBA589854 FKW589854 FUS589854 GEO589854 GOK589854 GYG589854 HIC589854 HRY589854 IBU589854 ILQ589854 IVM589854 JFI589854 JPE589854 JZA589854 KIW589854 KSS589854 LCO589854 LMK589854 LWG589854 MGC589854 MPY589854 MZU589854 NJQ589854 NTM589854 ODI589854 ONE589854 OXA589854 PGW589854 PQS589854 QAO589854 QKK589854 QUG589854 REC589854 RNY589854 RXU589854 SHQ589854 SRM589854 TBI589854 TLE589854 TVA589854 UEW589854 UOS589854 UYO589854 VIK589854 VSG589854 WCC589854 WLY589854 WVU589854 M655390 JI655390 TE655390 ADA655390 AMW655390 AWS655390 BGO655390 BQK655390 CAG655390 CKC655390 CTY655390 DDU655390 DNQ655390 DXM655390 EHI655390 ERE655390 FBA655390 FKW655390 FUS655390 GEO655390 GOK655390 GYG655390 HIC655390 HRY655390 IBU655390 ILQ655390 IVM655390 JFI655390 JPE655390 JZA655390 KIW655390 KSS655390 LCO655390 LMK655390 LWG655390 MGC655390 MPY655390 MZU655390 NJQ655390 NTM655390 ODI655390 ONE655390 OXA655390 PGW655390 PQS655390 QAO655390 QKK655390 QUG655390 REC655390 RNY655390 RXU655390 SHQ655390 SRM655390 TBI655390 TLE655390 TVA655390 UEW655390 UOS655390 UYO655390 VIK655390 VSG655390 WCC655390 WLY655390 WVU655390 M720926 JI720926 TE720926 ADA720926 AMW720926 AWS720926 BGO720926 BQK720926 CAG720926 CKC720926 CTY720926 DDU720926 DNQ720926 DXM720926 EHI720926 ERE720926 FBA720926 FKW720926 FUS720926 GEO720926 GOK720926 GYG720926 HIC720926 HRY720926 IBU720926 ILQ720926 IVM720926 JFI720926 JPE720926 JZA720926 KIW720926 KSS720926 LCO720926 LMK720926 LWG720926 MGC720926 MPY720926 MZU720926 NJQ720926 NTM720926 ODI720926 ONE720926 OXA720926 PGW720926 PQS720926 QAO720926 QKK720926 QUG720926 REC720926 RNY720926 RXU720926 SHQ720926 SRM720926 TBI720926 TLE720926 TVA720926 UEW720926 UOS720926 UYO720926 VIK720926 VSG720926 WCC720926 WLY720926 WVU720926 M786462 JI786462 TE786462 ADA786462 AMW786462 AWS786462 BGO786462 BQK786462 CAG786462 CKC786462 CTY786462 DDU786462 DNQ786462 DXM786462 EHI786462 ERE786462 FBA786462 FKW786462 FUS786462 GEO786462 GOK786462 GYG786462 HIC786462 HRY786462 IBU786462 ILQ786462 IVM786462 JFI786462 JPE786462 JZA786462 KIW786462 KSS786462 LCO786462 LMK786462 LWG786462 MGC786462 MPY786462 MZU786462 NJQ786462 NTM786462 ODI786462 ONE786462 OXA786462 PGW786462 PQS786462 QAO786462 QKK786462 QUG786462 REC786462 RNY786462 RXU786462 SHQ786462 SRM786462 TBI786462 TLE786462 TVA786462 UEW786462 UOS786462 UYO786462 VIK786462 VSG786462 WCC786462 WLY786462 WVU786462 M851998 JI851998 TE851998 ADA851998 AMW851998 AWS851998 BGO851998 BQK851998 CAG851998 CKC851998 CTY851998 DDU851998 DNQ851998 DXM851998 EHI851998 ERE851998 FBA851998 FKW851998 FUS851998 GEO851998 GOK851998 GYG851998 HIC851998 HRY851998 IBU851998 ILQ851998 IVM851998 JFI851998 JPE851998 JZA851998 KIW851998 KSS851998 LCO851998 LMK851998 LWG851998 MGC851998 MPY851998 MZU851998 NJQ851998 NTM851998 ODI851998 ONE851998 OXA851998 PGW851998 PQS851998 QAO851998 QKK851998 QUG851998 REC851998 RNY851998 RXU851998 SHQ851998 SRM851998 TBI851998 TLE851998 TVA851998 UEW851998 UOS851998 UYO851998 VIK851998 VSG851998 WCC851998 WLY851998 WVU851998 M917534 JI917534 TE917534 ADA917534 AMW917534 AWS917534 BGO917534 BQK917534 CAG917534 CKC917534 CTY917534 DDU917534 DNQ917534 DXM917534 EHI917534 ERE917534 FBA917534 FKW917534 FUS917534 GEO917534 GOK917534 GYG917534 HIC917534 HRY917534 IBU917534 ILQ917534 IVM917534 JFI917534 JPE917534 JZA917534 KIW917534 KSS917534 LCO917534 LMK917534 LWG917534 MGC917534 MPY917534 MZU917534 NJQ917534 NTM917534 ODI917534 ONE917534 OXA917534 PGW917534 PQS917534 QAO917534 QKK917534 QUG917534 REC917534 RNY917534 RXU917534 SHQ917534 SRM917534 TBI917534 TLE917534 TVA917534 UEW917534 UOS917534 UYO917534 VIK917534 VSG917534 WCC917534 WLY917534 WVU917534 M983070 JI983070 TE983070 ADA983070 AMW983070 AWS983070 BGO983070 BQK983070 CAG983070 CKC983070 CTY983070 DDU983070 DNQ983070 DXM983070 EHI983070 ERE983070 FBA983070 FKW983070 FUS983070 GEO983070 GOK983070 GYG983070 HIC983070 HRY983070 IBU983070 ILQ983070 IVM983070 JFI983070 JPE983070 JZA983070 KIW983070 KSS983070 LCO983070 LMK983070 LWG983070 MGC983070 MPY983070 MZU983070 NJQ983070 NTM983070 ODI983070 ONE983070 OXA983070 PGW983070 PQS983070 QAO983070 QKK983070 QUG983070 REC983070 RNY983070 RXU983070 SHQ983070 SRM983070 TBI983070 TLE983070 TVA983070 UEW983070 UOS983070 UYO983070 VIK983070 VSG983070 WCC983070 WLY983070 WVU983070 M46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M65582 JI65582 TE65582 ADA65582 AMW65582 AWS65582 BGO65582 BQK65582 CAG65582 CKC65582 CTY65582 DDU65582 DNQ65582 DXM65582 EHI65582 ERE65582 FBA65582 FKW65582 FUS65582 GEO65582 GOK65582 GYG65582 HIC65582 HRY65582 IBU65582 ILQ65582 IVM65582 JFI65582 JPE65582 JZA65582 KIW65582 KSS65582 LCO65582 LMK65582 LWG65582 MGC65582 MPY65582 MZU65582 NJQ65582 NTM65582 ODI65582 ONE65582 OXA65582 PGW65582 PQS65582 QAO65582 QKK65582 QUG65582 REC65582 RNY65582 RXU65582 SHQ65582 SRM65582 TBI65582 TLE65582 TVA65582 UEW65582 UOS65582 UYO65582 VIK65582 VSG65582 WCC65582 WLY65582 WVU65582 M131118 JI131118 TE131118 ADA131118 AMW131118 AWS131118 BGO131118 BQK131118 CAG131118 CKC131118 CTY131118 DDU131118 DNQ131118 DXM131118 EHI131118 ERE131118 FBA131118 FKW131118 FUS131118 GEO131118 GOK131118 GYG131118 HIC131118 HRY131118 IBU131118 ILQ131118 IVM131118 JFI131118 JPE131118 JZA131118 KIW131118 KSS131118 LCO131118 LMK131118 LWG131118 MGC131118 MPY131118 MZU131118 NJQ131118 NTM131118 ODI131118 ONE131118 OXA131118 PGW131118 PQS131118 QAO131118 QKK131118 QUG131118 REC131118 RNY131118 RXU131118 SHQ131118 SRM131118 TBI131118 TLE131118 TVA131118 UEW131118 UOS131118 UYO131118 VIK131118 VSG131118 WCC131118 WLY131118 WVU131118 M196654 JI196654 TE196654 ADA196654 AMW196654 AWS196654 BGO196654 BQK196654 CAG196654 CKC196654 CTY196654 DDU196654 DNQ196654 DXM196654 EHI196654 ERE196654 FBA196654 FKW196654 FUS196654 GEO196654 GOK196654 GYG196654 HIC196654 HRY196654 IBU196654 ILQ196654 IVM196654 JFI196654 JPE196654 JZA196654 KIW196654 KSS196654 LCO196654 LMK196654 LWG196654 MGC196654 MPY196654 MZU196654 NJQ196654 NTM196654 ODI196654 ONE196654 OXA196654 PGW196654 PQS196654 QAO196654 QKK196654 QUG196654 REC196654 RNY196654 RXU196654 SHQ196654 SRM196654 TBI196654 TLE196654 TVA196654 UEW196654 UOS196654 UYO196654 VIK196654 VSG196654 WCC196654 WLY196654 WVU196654 M262190 JI262190 TE262190 ADA262190 AMW262190 AWS262190 BGO262190 BQK262190 CAG262190 CKC262190 CTY262190 DDU262190 DNQ262190 DXM262190 EHI262190 ERE262190 FBA262190 FKW262190 FUS262190 GEO262190 GOK262190 GYG262190 HIC262190 HRY262190 IBU262190 ILQ262190 IVM262190 JFI262190 JPE262190 JZA262190 KIW262190 KSS262190 LCO262190 LMK262190 LWG262190 MGC262190 MPY262190 MZU262190 NJQ262190 NTM262190 ODI262190 ONE262190 OXA262190 PGW262190 PQS262190 QAO262190 QKK262190 QUG262190 REC262190 RNY262190 RXU262190 SHQ262190 SRM262190 TBI262190 TLE262190 TVA262190 UEW262190 UOS262190 UYO262190 VIK262190 VSG262190 WCC262190 WLY262190 WVU262190 M327726 JI327726 TE327726 ADA327726 AMW327726 AWS327726 BGO327726 BQK327726 CAG327726 CKC327726 CTY327726 DDU327726 DNQ327726 DXM327726 EHI327726 ERE327726 FBA327726 FKW327726 FUS327726 GEO327726 GOK327726 GYG327726 HIC327726 HRY327726 IBU327726 ILQ327726 IVM327726 JFI327726 JPE327726 JZA327726 KIW327726 KSS327726 LCO327726 LMK327726 LWG327726 MGC327726 MPY327726 MZU327726 NJQ327726 NTM327726 ODI327726 ONE327726 OXA327726 PGW327726 PQS327726 QAO327726 QKK327726 QUG327726 REC327726 RNY327726 RXU327726 SHQ327726 SRM327726 TBI327726 TLE327726 TVA327726 UEW327726 UOS327726 UYO327726 VIK327726 VSG327726 WCC327726 WLY327726 WVU327726 M393262 JI393262 TE393262 ADA393262 AMW393262 AWS393262 BGO393262 BQK393262 CAG393262 CKC393262 CTY393262 DDU393262 DNQ393262 DXM393262 EHI393262 ERE393262 FBA393262 FKW393262 FUS393262 GEO393262 GOK393262 GYG393262 HIC393262 HRY393262 IBU393262 ILQ393262 IVM393262 JFI393262 JPE393262 JZA393262 KIW393262 KSS393262 LCO393262 LMK393262 LWG393262 MGC393262 MPY393262 MZU393262 NJQ393262 NTM393262 ODI393262 ONE393262 OXA393262 PGW393262 PQS393262 QAO393262 QKK393262 QUG393262 REC393262 RNY393262 RXU393262 SHQ393262 SRM393262 TBI393262 TLE393262 TVA393262 UEW393262 UOS393262 UYO393262 VIK393262 VSG393262 WCC393262 WLY393262 WVU393262 M458798 JI458798 TE458798 ADA458798 AMW458798 AWS458798 BGO458798 BQK458798 CAG458798 CKC458798 CTY458798 DDU458798 DNQ458798 DXM458798 EHI458798 ERE458798 FBA458798 FKW458798 FUS458798 GEO458798 GOK458798 GYG458798 HIC458798 HRY458798 IBU458798 ILQ458798 IVM458798 JFI458798 JPE458798 JZA458798 KIW458798 KSS458798 LCO458798 LMK458798 LWG458798 MGC458798 MPY458798 MZU458798 NJQ458798 NTM458798 ODI458798 ONE458798 OXA458798 PGW458798 PQS458798 QAO458798 QKK458798 QUG458798 REC458798 RNY458798 RXU458798 SHQ458798 SRM458798 TBI458798 TLE458798 TVA458798 UEW458798 UOS458798 UYO458798 VIK458798 VSG458798 WCC458798 WLY458798 WVU458798 M524334 JI524334 TE524334 ADA524334 AMW524334 AWS524334 BGO524334 BQK524334 CAG524334 CKC524334 CTY524334 DDU524334 DNQ524334 DXM524334 EHI524334 ERE524334 FBA524334 FKW524334 FUS524334 GEO524334 GOK524334 GYG524334 HIC524334 HRY524334 IBU524334 ILQ524334 IVM524334 JFI524334 JPE524334 JZA524334 KIW524334 KSS524334 LCO524334 LMK524334 LWG524334 MGC524334 MPY524334 MZU524334 NJQ524334 NTM524334 ODI524334 ONE524334 OXA524334 PGW524334 PQS524334 QAO524334 QKK524334 QUG524334 REC524334 RNY524334 RXU524334 SHQ524334 SRM524334 TBI524334 TLE524334 TVA524334 UEW524334 UOS524334 UYO524334 VIK524334 VSG524334 WCC524334 WLY524334 WVU524334 M589870 JI589870 TE589870 ADA589870 AMW589870 AWS589870 BGO589870 BQK589870 CAG589870 CKC589870 CTY589870 DDU589870 DNQ589870 DXM589870 EHI589870 ERE589870 FBA589870 FKW589870 FUS589870 GEO589870 GOK589870 GYG589870 HIC589870 HRY589870 IBU589870 ILQ589870 IVM589870 JFI589870 JPE589870 JZA589870 KIW589870 KSS589870 LCO589870 LMK589870 LWG589870 MGC589870 MPY589870 MZU589870 NJQ589870 NTM589870 ODI589870 ONE589870 OXA589870 PGW589870 PQS589870 QAO589870 QKK589870 QUG589870 REC589870 RNY589870 RXU589870 SHQ589870 SRM589870 TBI589870 TLE589870 TVA589870 UEW589870 UOS589870 UYO589870 VIK589870 VSG589870 WCC589870 WLY589870 WVU589870 M655406 JI655406 TE655406 ADA655406 AMW655406 AWS655406 BGO655406 BQK655406 CAG655406 CKC655406 CTY655406 DDU655406 DNQ655406 DXM655406 EHI655406 ERE655406 FBA655406 FKW655406 FUS655406 GEO655406 GOK655406 GYG655406 HIC655406 HRY655406 IBU655406 ILQ655406 IVM655406 JFI655406 JPE655406 JZA655406 KIW655406 KSS655406 LCO655406 LMK655406 LWG655406 MGC655406 MPY655406 MZU655406 NJQ655406 NTM655406 ODI655406 ONE655406 OXA655406 PGW655406 PQS655406 QAO655406 QKK655406 QUG655406 REC655406 RNY655406 RXU655406 SHQ655406 SRM655406 TBI655406 TLE655406 TVA655406 UEW655406 UOS655406 UYO655406 VIK655406 VSG655406 WCC655406 WLY655406 WVU655406 M720942 JI720942 TE720942 ADA720942 AMW720942 AWS720942 BGO720942 BQK720942 CAG720942 CKC720942 CTY720942 DDU720942 DNQ720942 DXM720942 EHI720942 ERE720942 FBA720942 FKW720942 FUS720942 GEO720942 GOK720942 GYG720942 HIC720942 HRY720942 IBU720942 ILQ720942 IVM720942 JFI720942 JPE720942 JZA720942 KIW720942 KSS720942 LCO720942 LMK720942 LWG720942 MGC720942 MPY720942 MZU720942 NJQ720942 NTM720942 ODI720942 ONE720942 OXA720942 PGW720942 PQS720942 QAO720942 QKK720942 QUG720942 REC720942 RNY720942 RXU720942 SHQ720942 SRM720942 TBI720942 TLE720942 TVA720942 UEW720942 UOS720942 UYO720942 VIK720942 VSG720942 WCC720942 WLY720942 WVU720942 M786478 JI786478 TE786478 ADA786478 AMW786478 AWS786478 BGO786478 BQK786478 CAG786478 CKC786478 CTY786478 DDU786478 DNQ786478 DXM786478 EHI786478 ERE786478 FBA786478 FKW786478 FUS786478 GEO786478 GOK786478 GYG786478 HIC786478 HRY786478 IBU786478 ILQ786478 IVM786478 JFI786478 JPE786478 JZA786478 KIW786478 KSS786478 LCO786478 LMK786478 LWG786478 MGC786478 MPY786478 MZU786478 NJQ786478 NTM786478 ODI786478 ONE786478 OXA786478 PGW786478 PQS786478 QAO786478 QKK786478 QUG786478 REC786478 RNY786478 RXU786478 SHQ786478 SRM786478 TBI786478 TLE786478 TVA786478 UEW786478 UOS786478 UYO786478 VIK786478 VSG786478 WCC786478 WLY786478 WVU786478 M852014 JI852014 TE852014 ADA852014 AMW852014 AWS852014 BGO852014 BQK852014 CAG852014 CKC852014 CTY852014 DDU852014 DNQ852014 DXM852014 EHI852014 ERE852014 FBA852014 FKW852014 FUS852014 GEO852014 GOK852014 GYG852014 HIC852014 HRY852014 IBU852014 ILQ852014 IVM852014 JFI852014 JPE852014 JZA852014 KIW852014 KSS852014 LCO852014 LMK852014 LWG852014 MGC852014 MPY852014 MZU852014 NJQ852014 NTM852014 ODI852014 ONE852014 OXA852014 PGW852014 PQS852014 QAO852014 QKK852014 QUG852014 REC852014 RNY852014 RXU852014 SHQ852014 SRM852014 TBI852014 TLE852014 TVA852014 UEW852014 UOS852014 UYO852014 VIK852014 VSG852014 WCC852014 WLY852014 WVU852014 M917550 JI917550 TE917550 ADA917550 AMW917550 AWS917550 BGO917550 BQK917550 CAG917550 CKC917550 CTY917550 DDU917550 DNQ917550 DXM917550 EHI917550 ERE917550 FBA917550 FKW917550 FUS917550 GEO917550 GOK917550 GYG917550 HIC917550 HRY917550 IBU917550 ILQ917550 IVM917550 JFI917550 JPE917550 JZA917550 KIW917550 KSS917550 LCO917550 LMK917550 LWG917550 MGC917550 MPY917550 MZU917550 NJQ917550 NTM917550 ODI917550 ONE917550 OXA917550 PGW917550 PQS917550 QAO917550 QKK917550 QUG917550 REC917550 RNY917550 RXU917550 SHQ917550 SRM917550 TBI917550 TLE917550 TVA917550 UEW917550 UOS917550 UYO917550 VIK917550 VSG917550 WCC917550 WLY917550 WVU917550 M983086 JI983086 TE983086 ADA983086 AMW983086 AWS983086 BGO983086 BQK983086 CAG983086 CKC983086 CTY983086 DDU983086 DNQ983086 DXM983086 EHI983086 ERE983086 FBA983086 FKW983086 FUS983086 GEO983086 GOK983086 GYG983086 HIC983086 HRY983086 IBU983086 ILQ983086 IVM983086 JFI983086 JPE983086 JZA983086 KIW983086 KSS983086 LCO983086 LMK983086 LWG983086 MGC983086 MPY983086 MZU983086 NJQ983086 NTM983086 ODI983086 ONE983086 OXA983086 PGW983086 PQS983086 QAO983086 QKK983086 QUG983086 REC983086 RNY983086 RXU983086 SHQ983086 SRM983086 TBI983086 TLE983086 TVA983086 UEW983086 UOS983086 UYO983086 VIK983086 VSG983086 WCC983086 WLY983086 WVU983086 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M65598 JI65598 TE65598 ADA65598 AMW65598 AWS65598 BGO65598 BQK65598 CAG65598 CKC65598 CTY65598 DDU65598 DNQ65598 DXM65598 EHI65598 ERE65598 FBA65598 FKW65598 FUS65598 GEO65598 GOK65598 GYG65598 HIC65598 HRY65598 IBU65598 ILQ65598 IVM65598 JFI65598 JPE65598 JZA65598 KIW65598 KSS65598 LCO65598 LMK65598 LWG65598 MGC65598 MPY65598 MZU65598 NJQ65598 NTM65598 ODI65598 ONE65598 OXA65598 PGW65598 PQS65598 QAO65598 QKK65598 QUG65598 REC65598 RNY65598 RXU65598 SHQ65598 SRM65598 TBI65598 TLE65598 TVA65598 UEW65598 UOS65598 UYO65598 VIK65598 VSG65598 WCC65598 WLY65598 WVU65598 M131134 JI131134 TE131134 ADA131134 AMW131134 AWS131134 BGO131134 BQK131134 CAG131134 CKC131134 CTY131134 DDU131134 DNQ131134 DXM131134 EHI131134 ERE131134 FBA131134 FKW131134 FUS131134 GEO131134 GOK131134 GYG131134 HIC131134 HRY131134 IBU131134 ILQ131134 IVM131134 JFI131134 JPE131134 JZA131134 KIW131134 KSS131134 LCO131134 LMK131134 LWG131134 MGC131134 MPY131134 MZU131134 NJQ131134 NTM131134 ODI131134 ONE131134 OXA131134 PGW131134 PQS131134 QAO131134 QKK131134 QUG131134 REC131134 RNY131134 RXU131134 SHQ131134 SRM131134 TBI131134 TLE131134 TVA131134 UEW131134 UOS131134 UYO131134 VIK131134 VSG131134 WCC131134 WLY131134 WVU131134 M196670 JI196670 TE196670 ADA196670 AMW196670 AWS196670 BGO196670 BQK196670 CAG196670 CKC196670 CTY196670 DDU196670 DNQ196670 DXM196670 EHI196670 ERE196670 FBA196670 FKW196670 FUS196670 GEO196670 GOK196670 GYG196670 HIC196670 HRY196670 IBU196670 ILQ196670 IVM196670 JFI196670 JPE196670 JZA196670 KIW196670 KSS196670 LCO196670 LMK196670 LWG196670 MGC196670 MPY196670 MZU196670 NJQ196670 NTM196670 ODI196670 ONE196670 OXA196670 PGW196670 PQS196670 QAO196670 QKK196670 QUG196670 REC196670 RNY196670 RXU196670 SHQ196670 SRM196670 TBI196670 TLE196670 TVA196670 UEW196670 UOS196670 UYO196670 VIK196670 VSG196670 WCC196670 WLY196670 WVU196670 M262206 JI262206 TE262206 ADA262206 AMW262206 AWS262206 BGO262206 BQK262206 CAG262206 CKC262206 CTY262206 DDU262206 DNQ262206 DXM262206 EHI262206 ERE262206 FBA262206 FKW262206 FUS262206 GEO262206 GOK262206 GYG262206 HIC262206 HRY262206 IBU262206 ILQ262206 IVM262206 JFI262206 JPE262206 JZA262206 KIW262206 KSS262206 LCO262206 LMK262206 LWG262206 MGC262206 MPY262206 MZU262206 NJQ262206 NTM262206 ODI262206 ONE262206 OXA262206 PGW262206 PQS262206 QAO262206 QKK262206 QUG262206 REC262206 RNY262206 RXU262206 SHQ262206 SRM262206 TBI262206 TLE262206 TVA262206 UEW262206 UOS262206 UYO262206 VIK262206 VSG262206 WCC262206 WLY262206 WVU262206 M327742 JI327742 TE327742 ADA327742 AMW327742 AWS327742 BGO327742 BQK327742 CAG327742 CKC327742 CTY327742 DDU327742 DNQ327742 DXM327742 EHI327742 ERE327742 FBA327742 FKW327742 FUS327742 GEO327742 GOK327742 GYG327742 HIC327742 HRY327742 IBU327742 ILQ327742 IVM327742 JFI327742 JPE327742 JZA327742 KIW327742 KSS327742 LCO327742 LMK327742 LWG327742 MGC327742 MPY327742 MZU327742 NJQ327742 NTM327742 ODI327742 ONE327742 OXA327742 PGW327742 PQS327742 QAO327742 QKK327742 QUG327742 REC327742 RNY327742 RXU327742 SHQ327742 SRM327742 TBI327742 TLE327742 TVA327742 UEW327742 UOS327742 UYO327742 VIK327742 VSG327742 WCC327742 WLY327742 WVU327742 M393278 JI393278 TE393278 ADA393278 AMW393278 AWS393278 BGO393278 BQK393278 CAG393278 CKC393278 CTY393278 DDU393278 DNQ393278 DXM393278 EHI393278 ERE393278 FBA393278 FKW393278 FUS393278 GEO393278 GOK393278 GYG393278 HIC393278 HRY393278 IBU393278 ILQ393278 IVM393278 JFI393278 JPE393278 JZA393278 KIW393278 KSS393278 LCO393278 LMK393278 LWG393278 MGC393278 MPY393278 MZU393278 NJQ393278 NTM393278 ODI393278 ONE393278 OXA393278 PGW393278 PQS393278 QAO393278 QKK393278 QUG393278 REC393278 RNY393278 RXU393278 SHQ393278 SRM393278 TBI393278 TLE393278 TVA393278 UEW393278 UOS393278 UYO393278 VIK393278 VSG393278 WCC393278 WLY393278 WVU393278 M458814 JI458814 TE458814 ADA458814 AMW458814 AWS458814 BGO458814 BQK458814 CAG458814 CKC458814 CTY458814 DDU458814 DNQ458814 DXM458814 EHI458814 ERE458814 FBA458814 FKW458814 FUS458814 GEO458814 GOK458814 GYG458814 HIC458814 HRY458814 IBU458814 ILQ458814 IVM458814 JFI458814 JPE458814 JZA458814 KIW458814 KSS458814 LCO458814 LMK458814 LWG458814 MGC458814 MPY458814 MZU458814 NJQ458814 NTM458814 ODI458814 ONE458814 OXA458814 PGW458814 PQS458814 QAO458814 QKK458814 QUG458814 REC458814 RNY458814 RXU458814 SHQ458814 SRM458814 TBI458814 TLE458814 TVA458814 UEW458814 UOS458814 UYO458814 VIK458814 VSG458814 WCC458814 WLY458814 WVU458814 M524350 JI524350 TE524350 ADA524350 AMW524350 AWS524350 BGO524350 BQK524350 CAG524350 CKC524350 CTY524350 DDU524350 DNQ524350 DXM524350 EHI524350 ERE524350 FBA524350 FKW524350 FUS524350 GEO524350 GOK524350 GYG524350 HIC524350 HRY524350 IBU524350 ILQ524350 IVM524350 JFI524350 JPE524350 JZA524350 KIW524350 KSS524350 LCO524350 LMK524350 LWG524350 MGC524350 MPY524350 MZU524350 NJQ524350 NTM524350 ODI524350 ONE524350 OXA524350 PGW524350 PQS524350 QAO524350 QKK524350 QUG524350 REC524350 RNY524350 RXU524350 SHQ524350 SRM524350 TBI524350 TLE524350 TVA524350 UEW524350 UOS524350 UYO524350 VIK524350 VSG524350 WCC524350 WLY524350 WVU524350 M589886 JI589886 TE589886 ADA589886 AMW589886 AWS589886 BGO589886 BQK589886 CAG589886 CKC589886 CTY589886 DDU589886 DNQ589886 DXM589886 EHI589886 ERE589886 FBA589886 FKW589886 FUS589886 GEO589886 GOK589886 GYG589886 HIC589886 HRY589886 IBU589886 ILQ589886 IVM589886 JFI589886 JPE589886 JZA589886 KIW589886 KSS589886 LCO589886 LMK589886 LWG589886 MGC589886 MPY589886 MZU589886 NJQ589886 NTM589886 ODI589886 ONE589886 OXA589886 PGW589886 PQS589886 QAO589886 QKK589886 QUG589886 REC589886 RNY589886 RXU589886 SHQ589886 SRM589886 TBI589886 TLE589886 TVA589886 UEW589886 UOS589886 UYO589886 VIK589886 VSG589886 WCC589886 WLY589886 WVU589886 M655422 JI655422 TE655422 ADA655422 AMW655422 AWS655422 BGO655422 BQK655422 CAG655422 CKC655422 CTY655422 DDU655422 DNQ655422 DXM655422 EHI655422 ERE655422 FBA655422 FKW655422 FUS655422 GEO655422 GOK655422 GYG655422 HIC655422 HRY655422 IBU655422 ILQ655422 IVM655422 JFI655422 JPE655422 JZA655422 KIW655422 KSS655422 LCO655422 LMK655422 LWG655422 MGC655422 MPY655422 MZU655422 NJQ655422 NTM655422 ODI655422 ONE655422 OXA655422 PGW655422 PQS655422 QAO655422 QKK655422 QUG655422 REC655422 RNY655422 RXU655422 SHQ655422 SRM655422 TBI655422 TLE655422 TVA655422 UEW655422 UOS655422 UYO655422 VIK655422 VSG655422 WCC655422 WLY655422 WVU655422 M720958 JI720958 TE720958 ADA720958 AMW720958 AWS720958 BGO720958 BQK720958 CAG720958 CKC720958 CTY720958 DDU720958 DNQ720958 DXM720958 EHI720958 ERE720958 FBA720958 FKW720958 FUS720958 GEO720958 GOK720958 GYG720958 HIC720958 HRY720958 IBU720958 ILQ720958 IVM720958 JFI720958 JPE720958 JZA720958 KIW720958 KSS720958 LCO720958 LMK720958 LWG720958 MGC720958 MPY720958 MZU720958 NJQ720958 NTM720958 ODI720958 ONE720958 OXA720958 PGW720958 PQS720958 QAO720958 QKK720958 QUG720958 REC720958 RNY720958 RXU720958 SHQ720958 SRM720958 TBI720958 TLE720958 TVA720958 UEW720958 UOS720958 UYO720958 VIK720958 VSG720958 WCC720958 WLY720958 WVU720958 M786494 JI786494 TE786494 ADA786494 AMW786494 AWS786494 BGO786494 BQK786494 CAG786494 CKC786494 CTY786494 DDU786494 DNQ786494 DXM786494 EHI786494 ERE786494 FBA786494 FKW786494 FUS786494 GEO786494 GOK786494 GYG786494 HIC786494 HRY786494 IBU786494 ILQ786494 IVM786494 JFI786494 JPE786494 JZA786494 KIW786494 KSS786494 LCO786494 LMK786494 LWG786494 MGC786494 MPY786494 MZU786494 NJQ786494 NTM786494 ODI786494 ONE786494 OXA786494 PGW786494 PQS786494 QAO786494 QKK786494 QUG786494 REC786494 RNY786494 RXU786494 SHQ786494 SRM786494 TBI786494 TLE786494 TVA786494 UEW786494 UOS786494 UYO786494 VIK786494 VSG786494 WCC786494 WLY786494 WVU786494 M852030 JI852030 TE852030 ADA852030 AMW852030 AWS852030 BGO852030 BQK852030 CAG852030 CKC852030 CTY852030 DDU852030 DNQ852030 DXM852030 EHI852030 ERE852030 FBA852030 FKW852030 FUS852030 GEO852030 GOK852030 GYG852030 HIC852030 HRY852030 IBU852030 ILQ852030 IVM852030 JFI852030 JPE852030 JZA852030 KIW852030 KSS852030 LCO852030 LMK852030 LWG852030 MGC852030 MPY852030 MZU852030 NJQ852030 NTM852030 ODI852030 ONE852030 OXA852030 PGW852030 PQS852030 QAO852030 QKK852030 QUG852030 REC852030 RNY852030 RXU852030 SHQ852030 SRM852030 TBI852030 TLE852030 TVA852030 UEW852030 UOS852030 UYO852030 VIK852030 VSG852030 WCC852030 WLY852030 WVU852030 M917566 JI917566 TE917566 ADA917566 AMW917566 AWS917566 BGO917566 BQK917566 CAG917566 CKC917566 CTY917566 DDU917566 DNQ917566 DXM917566 EHI917566 ERE917566 FBA917566 FKW917566 FUS917566 GEO917566 GOK917566 GYG917566 HIC917566 HRY917566 IBU917566 ILQ917566 IVM917566 JFI917566 JPE917566 JZA917566 KIW917566 KSS917566 LCO917566 LMK917566 LWG917566 MGC917566 MPY917566 MZU917566 NJQ917566 NTM917566 ODI917566 ONE917566 OXA917566 PGW917566 PQS917566 QAO917566 QKK917566 QUG917566 REC917566 RNY917566 RXU917566 SHQ917566 SRM917566 TBI917566 TLE917566 TVA917566 UEW917566 UOS917566 UYO917566 VIK917566 VSG917566 WCC917566 WLY917566 WVU917566 M983102 JI983102 TE983102 ADA983102 AMW983102 AWS983102 BGO983102 BQK983102 CAG983102 CKC983102 CTY983102 DDU983102 DNQ983102 DXM983102 EHI983102 ERE983102 FBA983102 FKW983102 FUS983102 GEO983102 GOK983102 GYG983102 HIC983102 HRY983102 IBU983102 ILQ983102 IVM983102 JFI983102 JPE983102 JZA983102 KIW983102 KSS983102 LCO983102 LMK983102 LWG983102 MGC983102 MPY983102 MZU983102 NJQ983102 NTM983102 ODI983102 ONE983102 OXA983102 PGW983102 PQS983102 QAO983102 QKK983102 QUG983102 REC983102 RNY983102 RXU983102 SHQ983102 SRM983102 TBI983102 TLE983102 TVA983102 UEW983102 UOS983102 UYO983102 VIK983102 VSG983102 WCC983102 WLY983102 WVU983102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26491-E52A-4DCA-9734-16B9F9D3AE03}">
  <sheetPr codeName="Sheet140">
    <tabColor indexed="11"/>
    <pageSetUpPr fitToPage="1"/>
  </sheetPr>
  <dimension ref="A1:AK79"/>
  <sheetViews>
    <sheetView showGridLines="0" showZeros="0" topLeftCell="A22" workbookViewId="0">
      <selection activeCell="Q38" sqref="Q38"/>
    </sheetView>
  </sheetViews>
  <sheetFormatPr defaultRowHeight="13.2" x14ac:dyDescent="0.25"/>
  <cols>
    <col min="1" max="2" width="3.33203125" customWidth="1"/>
    <col min="3" max="3" width="4.6640625" customWidth="1"/>
    <col min="4" max="4" width="6.6640625" customWidth="1"/>
    <col min="5" max="5" width="4.33203125" customWidth="1"/>
    <col min="6" max="6" width="12.6640625" customWidth="1"/>
    <col min="7" max="7" width="2.6640625" customWidth="1"/>
    <col min="8" max="8" width="7.6640625" customWidth="1"/>
    <col min="9" max="9" width="5.88671875" customWidth="1"/>
    <col min="10" max="10" width="1.6640625" style="165" customWidth="1"/>
    <col min="11" max="11" width="10.6640625" customWidth="1"/>
    <col min="12" max="12" width="1.6640625" style="165" customWidth="1"/>
    <col min="13" max="13" width="10.6640625" customWidth="1"/>
    <col min="14" max="14" width="1.6640625" style="166" customWidth="1"/>
    <col min="15" max="15" width="10.6640625" customWidth="1"/>
    <col min="16" max="16" width="1.6640625" style="165" customWidth="1"/>
    <col min="17" max="17" width="10.6640625" customWidth="1"/>
    <col min="18" max="18" width="1.6640625" style="166" customWidth="1"/>
    <col min="19" max="19" width="0" hidden="1" customWidth="1"/>
    <col min="20" max="20" width="8.6640625" customWidth="1"/>
    <col min="21" max="21" width="9.109375" hidden="1" customWidth="1"/>
    <col min="25" max="34" width="9.109375" hidden="1" customWidth="1"/>
    <col min="35" max="37" width="9.109375" customWidth="1"/>
    <col min="257" max="258" width="3.33203125" customWidth="1"/>
    <col min="259" max="259" width="4.6640625" customWidth="1"/>
    <col min="260" max="260" width="6.6640625" customWidth="1"/>
    <col min="261" max="261" width="4.33203125" customWidth="1"/>
    <col min="262" max="262" width="12.6640625" customWidth="1"/>
    <col min="263" max="263" width="2.6640625" customWidth="1"/>
    <col min="264" max="264" width="7.6640625" customWidth="1"/>
    <col min="265" max="265" width="5.88671875" customWidth="1"/>
    <col min="266" max="266" width="1.6640625" customWidth="1"/>
    <col min="267" max="267" width="10.6640625" customWidth="1"/>
    <col min="268" max="268" width="1.6640625" customWidth="1"/>
    <col min="269" max="269" width="10.6640625" customWidth="1"/>
    <col min="270" max="270" width="1.6640625" customWidth="1"/>
    <col min="271" max="271" width="10.6640625" customWidth="1"/>
    <col min="272" max="272" width="1.6640625" customWidth="1"/>
    <col min="273" max="273" width="10.6640625" customWidth="1"/>
    <col min="274" max="274" width="1.6640625" customWidth="1"/>
    <col min="275" max="275" width="0" hidden="1" customWidth="1"/>
    <col min="276" max="276" width="8.6640625" customWidth="1"/>
    <col min="277" max="277" width="0" hidden="1" customWidth="1"/>
    <col min="281" max="290" width="0" hidden="1" customWidth="1"/>
    <col min="291" max="293" width="9.109375" customWidth="1"/>
    <col min="513" max="514" width="3.33203125" customWidth="1"/>
    <col min="515" max="515" width="4.6640625" customWidth="1"/>
    <col min="516" max="516" width="6.6640625" customWidth="1"/>
    <col min="517" max="517" width="4.33203125" customWidth="1"/>
    <col min="518" max="518" width="12.6640625" customWidth="1"/>
    <col min="519" max="519" width="2.6640625" customWidth="1"/>
    <col min="520" max="520" width="7.6640625" customWidth="1"/>
    <col min="521" max="521" width="5.88671875" customWidth="1"/>
    <col min="522" max="522" width="1.6640625" customWidth="1"/>
    <col min="523" max="523" width="10.6640625" customWidth="1"/>
    <col min="524" max="524" width="1.6640625" customWidth="1"/>
    <col min="525" max="525" width="10.6640625" customWidth="1"/>
    <col min="526" max="526" width="1.6640625" customWidth="1"/>
    <col min="527" max="527" width="10.6640625" customWidth="1"/>
    <col min="528" max="528" width="1.6640625" customWidth="1"/>
    <col min="529" max="529" width="10.6640625" customWidth="1"/>
    <col min="530" max="530" width="1.6640625" customWidth="1"/>
    <col min="531" max="531" width="0" hidden="1" customWidth="1"/>
    <col min="532" max="532" width="8.6640625" customWidth="1"/>
    <col min="533" max="533" width="0" hidden="1" customWidth="1"/>
    <col min="537" max="546" width="0" hidden="1" customWidth="1"/>
    <col min="547" max="549" width="9.109375" customWidth="1"/>
    <col min="769" max="770" width="3.33203125" customWidth="1"/>
    <col min="771" max="771" width="4.6640625" customWidth="1"/>
    <col min="772" max="772" width="6.6640625" customWidth="1"/>
    <col min="773" max="773" width="4.33203125" customWidth="1"/>
    <col min="774" max="774" width="12.6640625" customWidth="1"/>
    <col min="775" max="775" width="2.6640625" customWidth="1"/>
    <col min="776" max="776" width="7.6640625" customWidth="1"/>
    <col min="777" max="777" width="5.88671875" customWidth="1"/>
    <col min="778" max="778" width="1.6640625" customWidth="1"/>
    <col min="779" max="779" width="10.6640625" customWidth="1"/>
    <col min="780" max="780" width="1.6640625" customWidth="1"/>
    <col min="781" max="781" width="10.6640625" customWidth="1"/>
    <col min="782" max="782" width="1.6640625" customWidth="1"/>
    <col min="783" max="783" width="10.6640625" customWidth="1"/>
    <col min="784" max="784" width="1.6640625" customWidth="1"/>
    <col min="785" max="785" width="10.6640625" customWidth="1"/>
    <col min="786" max="786" width="1.6640625" customWidth="1"/>
    <col min="787" max="787" width="0" hidden="1" customWidth="1"/>
    <col min="788" max="788" width="8.6640625" customWidth="1"/>
    <col min="789" max="789" width="0" hidden="1" customWidth="1"/>
    <col min="793" max="802" width="0" hidden="1" customWidth="1"/>
    <col min="803" max="805" width="9.109375" customWidth="1"/>
    <col min="1025" max="1026" width="3.33203125" customWidth="1"/>
    <col min="1027" max="1027" width="4.6640625" customWidth="1"/>
    <col min="1028" max="1028" width="6.6640625" customWidth="1"/>
    <col min="1029" max="1029" width="4.33203125" customWidth="1"/>
    <col min="1030" max="1030" width="12.6640625" customWidth="1"/>
    <col min="1031" max="1031" width="2.6640625" customWidth="1"/>
    <col min="1032" max="1032" width="7.6640625" customWidth="1"/>
    <col min="1033" max="1033" width="5.88671875" customWidth="1"/>
    <col min="1034" max="1034" width="1.6640625" customWidth="1"/>
    <col min="1035" max="1035" width="10.6640625" customWidth="1"/>
    <col min="1036" max="1036" width="1.6640625" customWidth="1"/>
    <col min="1037" max="1037" width="10.6640625" customWidth="1"/>
    <col min="1038" max="1038" width="1.6640625" customWidth="1"/>
    <col min="1039" max="1039" width="10.6640625" customWidth="1"/>
    <col min="1040" max="1040" width="1.6640625" customWidth="1"/>
    <col min="1041" max="1041" width="10.6640625" customWidth="1"/>
    <col min="1042" max="1042" width="1.6640625" customWidth="1"/>
    <col min="1043" max="1043" width="0" hidden="1" customWidth="1"/>
    <col min="1044" max="1044" width="8.6640625" customWidth="1"/>
    <col min="1045" max="1045" width="0" hidden="1" customWidth="1"/>
    <col min="1049" max="1058" width="0" hidden="1" customWidth="1"/>
    <col min="1059" max="1061" width="9.109375" customWidth="1"/>
    <col min="1281" max="1282" width="3.33203125" customWidth="1"/>
    <col min="1283" max="1283" width="4.6640625" customWidth="1"/>
    <col min="1284" max="1284" width="6.6640625" customWidth="1"/>
    <col min="1285" max="1285" width="4.33203125" customWidth="1"/>
    <col min="1286" max="1286" width="12.6640625" customWidth="1"/>
    <col min="1287" max="1287" width="2.6640625" customWidth="1"/>
    <col min="1288" max="1288" width="7.6640625" customWidth="1"/>
    <col min="1289" max="1289" width="5.88671875" customWidth="1"/>
    <col min="1290" max="1290" width="1.6640625" customWidth="1"/>
    <col min="1291" max="1291" width="10.6640625" customWidth="1"/>
    <col min="1292" max="1292" width="1.6640625" customWidth="1"/>
    <col min="1293" max="1293" width="10.6640625" customWidth="1"/>
    <col min="1294" max="1294" width="1.6640625" customWidth="1"/>
    <col min="1295" max="1295" width="10.6640625" customWidth="1"/>
    <col min="1296" max="1296" width="1.6640625" customWidth="1"/>
    <col min="1297" max="1297" width="10.6640625" customWidth="1"/>
    <col min="1298" max="1298" width="1.6640625" customWidth="1"/>
    <col min="1299" max="1299" width="0" hidden="1" customWidth="1"/>
    <col min="1300" max="1300" width="8.6640625" customWidth="1"/>
    <col min="1301" max="1301" width="0" hidden="1" customWidth="1"/>
    <col min="1305" max="1314" width="0" hidden="1" customWidth="1"/>
    <col min="1315" max="1317" width="9.109375" customWidth="1"/>
    <col min="1537" max="1538" width="3.33203125" customWidth="1"/>
    <col min="1539" max="1539" width="4.6640625" customWidth="1"/>
    <col min="1540" max="1540" width="6.6640625" customWidth="1"/>
    <col min="1541" max="1541" width="4.33203125" customWidth="1"/>
    <col min="1542" max="1542" width="12.6640625" customWidth="1"/>
    <col min="1543" max="1543" width="2.6640625" customWidth="1"/>
    <col min="1544" max="1544" width="7.6640625" customWidth="1"/>
    <col min="1545" max="1545" width="5.88671875" customWidth="1"/>
    <col min="1546" max="1546" width="1.6640625" customWidth="1"/>
    <col min="1547" max="1547" width="10.6640625" customWidth="1"/>
    <col min="1548" max="1548" width="1.6640625" customWidth="1"/>
    <col min="1549" max="1549" width="10.6640625" customWidth="1"/>
    <col min="1550" max="1550" width="1.6640625" customWidth="1"/>
    <col min="1551" max="1551" width="10.6640625" customWidth="1"/>
    <col min="1552" max="1552" width="1.6640625" customWidth="1"/>
    <col min="1553" max="1553" width="10.6640625" customWidth="1"/>
    <col min="1554" max="1554" width="1.6640625" customWidth="1"/>
    <col min="1555" max="1555" width="0" hidden="1" customWidth="1"/>
    <col min="1556" max="1556" width="8.6640625" customWidth="1"/>
    <col min="1557" max="1557" width="0" hidden="1" customWidth="1"/>
    <col min="1561" max="1570" width="0" hidden="1" customWidth="1"/>
    <col min="1571" max="1573" width="9.109375" customWidth="1"/>
    <col min="1793" max="1794" width="3.33203125" customWidth="1"/>
    <col min="1795" max="1795" width="4.6640625" customWidth="1"/>
    <col min="1796" max="1796" width="6.6640625" customWidth="1"/>
    <col min="1797" max="1797" width="4.33203125" customWidth="1"/>
    <col min="1798" max="1798" width="12.6640625" customWidth="1"/>
    <col min="1799" max="1799" width="2.6640625" customWidth="1"/>
    <col min="1800" max="1800" width="7.6640625" customWidth="1"/>
    <col min="1801" max="1801" width="5.88671875" customWidth="1"/>
    <col min="1802" max="1802" width="1.6640625" customWidth="1"/>
    <col min="1803" max="1803" width="10.6640625" customWidth="1"/>
    <col min="1804" max="1804" width="1.6640625" customWidth="1"/>
    <col min="1805" max="1805" width="10.6640625" customWidth="1"/>
    <col min="1806" max="1806" width="1.6640625" customWidth="1"/>
    <col min="1807" max="1807" width="10.6640625" customWidth="1"/>
    <col min="1808" max="1808" width="1.6640625" customWidth="1"/>
    <col min="1809" max="1809" width="10.6640625" customWidth="1"/>
    <col min="1810" max="1810" width="1.6640625" customWidth="1"/>
    <col min="1811" max="1811" width="0" hidden="1" customWidth="1"/>
    <col min="1812" max="1812" width="8.6640625" customWidth="1"/>
    <col min="1813" max="1813" width="0" hidden="1" customWidth="1"/>
    <col min="1817" max="1826" width="0" hidden="1" customWidth="1"/>
    <col min="1827" max="1829" width="9.109375" customWidth="1"/>
    <col min="2049" max="2050" width="3.33203125" customWidth="1"/>
    <col min="2051" max="2051" width="4.6640625" customWidth="1"/>
    <col min="2052" max="2052" width="6.6640625" customWidth="1"/>
    <col min="2053" max="2053" width="4.33203125" customWidth="1"/>
    <col min="2054" max="2054" width="12.6640625" customWidth="1"/>
    <col min="2055" max="2055" width="2.6640625" customWidth="1"/>
    <col min="2056" max="2056" width="7.6640625" customWidth="1"/>
    <col min="2057" max="2057" width="5.88671875" customWidth="1"/>
    <col min="2058" max="2058" width="1.6640625" customWidth="1"/>
    <col min="2059" max="2059" width="10.6640625" customWidth="1"/>
    <col min="2060" max="2060" width="1.6640625" customWidth="1"/>
    <col min="2061" max="2061" width="10.6640625" customWidth="1"/>
    <col min="2062" max="2062" width="1.6640625" customWidth="1"/>
    <col min="2063" max="2063" width="10.6640625" customWidth="1"/>
    <col min="2064" max="2064" width="1.6640625" customWidth="1"/>
    <col min="2065" max="2065" width="10.6640625" customWidth="1"/>
    <col min="2066" max="2066" width="1.6640625" customWidth="1"/>
    <col min="2067" max="2067" width="0" hidden="1" customWidth="1"/>
    <col min="2068" max="2068" width="8.6640625" customWidth="1"/>
    <col min="2069" max="2069" width="0" hidden="1" customWidth="1"/>
    <col min="2073" max="2082" width="0" hidden="1" customWidth="1"/>
    <col min="2083" max="2085" width="9.109375" customWidth="1"/>
    <col min="2305" max="2306" width="3.33203125" customWidth="1"/>
    <col min="2307" max="2307" width="4.6640625" customWidth="1"/>
    <col min="2308" max="2308" width="6.6640625" customWidth="1"/>
    <col min="2309" max="2309" width="4.33203125" customWidth="1"/>
    <col min="2310" max="2310" width="12.6640625" customWidth="1"/>
    <col min="2311" max="2311" width="2.6640625" customWidth="1"/>
    <col min="2312" max="2312" width="7.6640625" customWidth="1"/>
    <col min="2313" max="2313" width="5.88671875" customWidth="1"/>
    <col min="2314" max="2314" width="1.6640625" customWidth="1"/>
    <col min="2315" max="2315" width="10.6640625" customWidth="1"/>
    <col min="2316" max="2316" width="1.6640625" customWidth="1"/>
    <col min="2317" max="2317" width="10.6640625" customWidth="1"/>
    <col min="2318" max="2318" width="1.6640625" customWidth="1"/>
    <col min="2319" max="2319" width="10.6640625" customWidth="1"/>
    <col min="2320" max="2320" width="1.6640625" customWidth="1"/>
    <col min="2321" max="2321" width="10.6640625" customWidth="1"/>
    <col min="2322" max="2322" width="1.6640625" customWidth="1"/>
    <col min="2323" max="2323" width="0" hidden="1" customWidth="1"/>
    <col min="2324" max="2324" width="8.6640625" customWidth="1"/>
    <col min="2325" max="2325" width="0" hidden="1" customWidth="1"/>
    <col min="2329" max="2338" width="0" hidden="1" customWidth="1"/>
    <col min="2339" max="2341" width="9.109375" customWidth="1"/>
    <col min="2561" max="2562" width="3.33203125" customWidth="1"/>
    <col min="2563" max="2563" width="4.6640625" customWidth="1"/>
    <col min="2564" max="2564" width="6.6640625" customWidth="1"/>
    <col min="2565" max="2565" width="4.33203125" customWidth="1"/>
    <col min="2566" max="2566" width="12.6640625" customWidth="1"/>
    <col min="2567" max="2567" width="2.6640625" customWidth="1"/>
    <col min="2568" max="2568" width="7.6640625" customWidth="1"/>
    <col min="2569" max="2569" width="5.88671875" customWidth="1"/>
    <col min="2570" max="2570" width="1.6640625" customWidth="1"/>
    <col min="2571" max="2571" width="10.6640625" customWidth="1"/>
    <col min="2572" max="2572" width="1.6640625" customWidth="1"/>
    <col min="2573" max="2573" width="10.6640625" customWidth="1"/>
    <col min="2574" max="2574" width="1.6640625" customWidth="1"/>
    <col min="2575" max="2575" width="10.6640625" customWidth="1"/>
    <col min="2576" max="2576" width="1.6640625" customWidth="1"/>
    <col min="2577" max="2577" width="10.6640625" customWidth="1"/>
    <col min="2578" max="2578" width="1.6640625" customWidth="1"/>
    <col min="2579" max="2579" width="0" hidden="1" customWidth="1"/>
    <col min="2580" max="2580" width="8.6640625" customWidth="1"/>
    <col min="2581" max="2581" width="0" hidden="1" customWidth="1"/>
    <col min="2585" max="2594" width="0" hidden="1" customWidth="1"/>
    <col min="2595" max="2597" width="9.109375" customWidth="1"/>
    <col min="2817" max="2818" width="3.33203125" customWidth="1"/>
    <col min="2819" max="2819" width="4.6640625" customWidth="1"/>
    <col min="2820" max="2820" width="6.6640625" customWidth="1"/>
    <col min="2821" max="2821" width="4.33203125" customWidth="1"/>
    <col min="2822" max="2822" width="12.6640625" customWidth="1"/>
    <col min="2823" max="2823" width="2.6640625" customWidth="1"/>
    <col min="2824" max="2824" width="7.6640625" customWidth="1"/>
    <col min="2825" max="2825" width="5.88671875" customWidth="1"/>
    <col min="2826" max="2826" width="1.6640625" customWidth="1"/>
    <col min="2827" max="2827" width="10.6640625" customWidth="1"/>
    <col min="2828" max="2828" width="1.6640625" customWidth="1"/>
    <col min="2829" max="2829" width="10.6640625" customWidth="1"/>
    <col min="2830" max="2830" width="1.6640625" customWidth="1"/>
    <col min="2831" max="2831" width="10.6640625" customWidth="1"/>
    <col min="2832" max="2832" width="1.6640625" customWidth="1"/>
    <col min="2833" max="2833" width="10.6640625" customWidth="1"/>
    <col min="2834" max="2834" width="1.6640625" customWidth="1"/>
    <col min="2835" max="2835" width="0" hidden="1" customWidth="1"/>
    <col min="2836" max="2836" width="8.6640625" customWidth="1"/>
    <col min="2837" max="2837" width="0" hidden="1" customWidth="1"/>
    <col min="2841" max="2850" width="0" hidden="1" customWidth="1"/>
    <col min="2851" max="2853" width="9.109375" customWidth="1"/>
    <col min="3073" max="3074" width="3.33203125" customWidth="1"/>
    <col min="3075" max="3075" width="4.6640625" customWidth="1"/>
    <col min="3076" max="3076" width="6.6640625" customWidth="1"/>
    <col min="3077" max="3077" width="4.33203125" customWidth="1"/>
    <col min="3078" max="3078" width="12.6640625" customWidth="1"/>
    <col min="3079" max="3079" width="2.6640625" customWidth="1"/>
    <col min="3080" max="3080" width="7.6640625" customWidth="1"/>
    <col min="3081" max="3081" width="5.88671875" customWidth="1"/>
    <col min="3082" max="3082" width="1.6640625" customWidth="1"/>
    <col min="3083" max="3083" width="10.6640625" customWidth="1"/>
    <col min="3084" max="3084" width="1.6640625" customWidth="1"/>
    <col min="3085" max="3085" width="10.6640625" customWidth="1"/>
    <col min="3086" max="3086" width="1.6640625" customWidth="1"/>
    <col min="3087" max="3087" width="10.6640625" customWidth="1"/>
    <col min="3088" max="3088" width="1.6640625" customWidth="1"/>
    <col min="3089" max="3089" width="10.6640625" customWidth="1"/>
    <col min="3090" max="3090" width="1.6640625" customWidth="1"/>
    <col min="3091" max="3091" width="0" hidden="1" customWidth="1"/>
    <col min="3092" max="3092" width="8.6640625" customWidth="1"/>
    <col min="3093" max="3093" width="0" hidden="1" customWidth="1"/>
    <col min="3097" max="3106" width="0" hidden="1" customWidth="1"/>
    <col min="3107" max="3109" width="9.109375" customWidth="1"/>
    <col min="3329" max="3330" width="3.33203125" customWidth="1"/>
    <col min="3331" max="3331" width="4.6640625" customWidth="1"/>
    <col min="3332" max="3332" width="6.6640625" customWidth="1"/>
    <col min="3333" max="3333" width="4.33203125" customWidth="1"/>
    <col min="3334" max="3334" width="12.6640625" customWidth="1"/>
    <col min="3335" max="3335" width="2.6640625" customWidth="1"/>
    <col min="3336" max="3336" width="7.6640625" customWidth="1"/>
    <col min="3337" max="3337" width="5.88671875" customWidth="1"/>
    <col min="3338" max="3338" width="1.6640625" customWidth="1"/>
    <col min="3339" max="3339" width="10.6640625" customWidth="1"/>
    <col min="3340" max="3340" width="1.6640625" customWidth="1"/>
    <col min="3341" max="3341" width="10.6640625" customWidth="1"/>
    <col min="3342" max="3342" width="1.6640625" customWidth="1"/>
    <col min="3343" max="3343" width="10.6640625" customWidth="1"/>
    <col min="3344" max="3344" width="1.6640625" customWidth="1"/>
    <col min="3345" max="3345" width="10.6640625" customWidth="1"/>
    <col min="3346" max="3346" width="1.6640625" customWidth="1"/>
    <col min="3347" max="3347" width="0" hidden="1" customWidth="1"/>
    <col min="3348" max="3348" width="8.6640625" customWidth="1"/>
    <col min="3349" max="3349" width="0" hidden="1" customWidth="1"/>
    <col min="3353" max="3362" width="0" hidden="1" customWidth="1"/>
    <col min="3363" max="3365" width="9.109375" customWidth="1"/>
    <col min="3585" max="3586" width="3.33203125" customWidth="1"/>
    <col min="3587" max="3587" width="4.6640625" customWidth="1"/>
    <col min="3588" max="3588" width="6.6640625" customWidth="1"/>
    <col min="3589" max="3589" width="4.33203125" customWidth="1"/>
    <col min="3590" max="3590" width="12.6640625" customWidth="1"/>
    <col min="3591" max="3591" width="2.6640625" customWidth="1"/>
    <col min="3592" max="3592" width="7.6640625" customWidth="1"/>
    <col min="3593" max="3593" width="5.88671875" customWidth="1"/>
    <col min="3594" max="3594" width="1.6640625" customWidth="1"/>
    <col min="3595" max="3595" width="10.6640625" customWidth="1"/>
    <col min="3596" max="3596" width="1.6640625" customWidth="1"/>
    <col min="3597" max="3597" width="10.6640625" customWidth="1"/>
    <col min="3598" max="3598" width="1.6640625" customWidth="1"/>
    <col min="3599" max="3599" width="10.6640625" customWidth="1"/>
    <col min="3600" max="3600" width="1.6640625" customWidth="1"/>
    <col min="3601" max="3601" width="10.6640625" customWidth="1"/>
    <col min="3602" max="3602" width="1.6640625" customWidth="1"/>
    <col min="3603" max="3603" width="0" hidden="1" customWidth="1"/>
    <col min="3604" max="3604" width="8.6640625" customWidth="1"/>
    <col min="3605" max="3605" width="0" hidden="1" customWidth="1"/>
    <col min="3609" max="3618" width="0" hidden="1" customWidth="1"/>
    <col min="3619" max="3621" width="9.109375" customWidth="1"/>
    <col min="3841" max="3842" width="3.33203125" customWidth="1"/>
    <col min="3843" max="3843" width="4.6640625" customWidth="1"/>
    <col min="3844" max="3844" width="6.6640625" customWidth="1"/>
    <col min="3845" max="3845" width="4.33203125" customWidth="1"/>
    <col min="3846" max="3846" width="12.6640625" customWidth="1"/>
    <col min="3847" max="3847" width="2.6640625" customWidth="1"/>
    <col min="3848" max="3848" width="7.6640625" customWidth="1"/>
    <col min="3849" max="3849" width="5.88671875" customWidth="1"/>
    <col min="3850" max="3850" width="1.6640625" customWidth="1"/>
    <col min="3851" max="3851" width="10.6640625" customWidth="1"/>
    <col min="3852" max="3852" width="1.6640625" customWidth="1"/>
    <col min="3853" max="3853" width="10.6640625" customWidth="1"/>
    <col min="3854" max="3854" width="1.6640625" customWidth="1"/>
    <col min="3855" max="3855" width="10.6640625" customWidth="1"/>
    <col min="3856" max="3856" width="1.6640625" customWidth="1"/>
    <col min="3857" max="3857" width="10.6640625" customWidth="1"/>
    <col min="3858" max="3858" width="1.6640625" customWidth="1"/>
    <col min="3859" max="3859" width="0" hidden="1" customWidth="1"/>
    <col min="3860" max="3860" width="8.6640625" customWidth="1"/>
    <col min="3861" max="3861" width="0" hidden="1" customWidth="1"/>
    <col min="3865" max="3874" width="0" hidden="1" customWidth="1"/>
    <col min="3875" max="3877" width="9.109375" customWidth="1"/>
    <col min="4097" max="4098" width="3.33203125" customWidth="1"/>
    <col min="4099" max="4099" width="4.6640625" customWidth="1"/>
    <col min="4100" max="4100" width="6.6640625" customWidth="1"/>
    <col min="4101" max="4101" width="4.33203125" customWidth="1"/>
    <col min="4102" max="4102" width="12.6640625" customWidth="1"/>
    <col min="4103" max="4103" width="2.6640625" customWidth="1"/>
    <col min="4104" max="4104" width="7.6640625" customWidth="1"/>
    <col min="4105" max="4105" width="5.88671875" customWidth="1"/>
    <col min="4106" max="4106" width="1.6640625" customWidth="1"/>
    <col min="4107" max="4107" width="10.6640625" customWidth="1"/>
    <col min="4108" max="4108" width="1.6640625" customWidth="1"/>
    <col min="4109" max="4109" width="10.6640625" customWidth="1"/>
    <col min="4110" max="4110" width="1.6640625" customWidth="1"/>
    <col min="4111" max="4111" width="10.6640625" customWidth="1"/>
    <col min="4112" max="4112" width="1.6640625" customWidth="1"/>
    <col min="4113" max="4113" width="10.6640625" customWidth="1"/>
    <col min="4114" max="4114" width="1.6640625" customWidth="1"/>
    <col min="4115" max="4115" width="0" hidden="1" customWidth="1"/>
    <col min="4116" max="4116" width="8.6640625" customWidth="1"/>
    <col min="4117" max="4117" width="0" hidden="1" customWidth="1"/>
    <col min="4121" max="4130" width="0" hidden="1" customWidth="1"/>
    <col min="4131" max="4133" width="9.109375" customWidth="1"/>
    <col min="4353" max="4354" width="3.33203125" customWidth="1"/>
    <col min="4355" max="4355" width="4.6640625" customWidth="1"/>
    <col min="4356" max="4356" width="6.6640625" customWidth="1"/>
    <col min="4357" max="4357" width="4.33203125" customWidth="1"/>
    <col min="4358" max="4358" width="12.6640625" customWidth="1"/>
    <col min="4359" max="4359" width="2.6640625" customWidth="1"/>
    <col min="4360" max="4360" width="7.6640625" customWidth="1"/>
    <col min="4361" max="4361" width="5.88671875" customWidth="1"/>
    <col min="4362" max="4362" width="1.6640625" customWidth="1"/>
    <col min="4363" max="4363" width="10.6640625" customWidth="1"/>
    <col min="4364" max="4364" width="1.6640625" customWidth="1"/>
    <col min="4365" max="4365" width="10.6640625" customWidth="1"/>
    <col min="4366" max="4366" width="1.6640625" customWidth="1"/>
    <col min="4367" max="4367" width="10.6640625" customWidth="1"/>
    <col min="4368" max="4368" width="1.6640625" customWidth="1"/>
    <col min="4369" max="4369" width="10.6640625" customWidth="1"/>
    <col min="4370" max="4370" width="1.6640625" customWidth="1"/>
    <col min="4371" max="4371" width="0" hidden="1" customWidth="1"/>
    <col min="4372" max="4372" width="8.6640625" customWidth="1"/>
    <col min="4373" max="4373" width="0" hidden="1" customWidth="1"/>
    <col min="4377" max="4386" width="0" hidden="1" customWidth="1"/>
    <col min="4387" max="4389" width="9.109375" customWidth="1"/>
    <col min="4609" max="4610" width="3.33203125" customWidth="1"/>
    <col min="4611" max="4611" width="4.6640625" customWidth="1"/>
    <col min="4612" max="4612" width="6.6640625" customWidth="1"/>
    <col min="4613" max="4613" width="4.33203125" customWidth="1"/>
    <col min="4614" max="4614" width="12.6640625" customWidth="1"/>
    <col min="4615" max="4615" width="2.6640625" customWidth="1"/>
    <col min="4616" max="4616" width="7.6640625" customWidth="1"/>
    <col min="4617" max="4617" width="5.88671875" customWidth="1"/>
    <col min="4618" max="4618" width="1.6640625" customWidth="1"/>
    <col min="4619" max="4619" width="10.6640625" customWidth="1"/>
    <col min="4620" max="4620" width="1.6640625" customWidth="1"/>
    <col min="4621" max="4621" width="10.6640625" customWidth="1"/>
    <col min="4622" max="4622" width="1.6640625" customWidth="1"/>
    <col min="4623" max="4623" width="10.6640625" customWidth="1"/>
    <col min="4624" max="4624" width="1.6640625" customWidth="1"/>
    <col min="4625" max="4625" width="10.6640625" customWidth="1"/>
    <col min="4626" max="4626" width="1.6640625" customWidth="1"/>
    <col min="4627" max="4627" width="0" hidden="1" customWidth="1"/>
    <col min="4628" max="4628" width="8.6640625" customWidth="1"/>
    <col min="4629" max="4629" width="0" hidden="1" customWidth="1"/>
    <col min="4633" max="4642" width="0" hidden="1" customWidth="1"/>
    <col min="4643" max="4645" width="9.109375" customWidth="1"/>
    <col min="4865" max="4866" width="3.33203125" customWidth="1"/>
    <col min="4867" max="4867" width="4.6640625" customWidth="1"/>
    <col min="4868" max="4868" width="6.6640625" customWidth="1"/>
    <col min="4869" max="4869" width="4.33203125" customWidth="1"/>
    <col min="4870" max="4870" width="12.6640625" customWidth="1"/>
    <col min="4871" max="4871" width="2.6640625" customWidth="1"/>
    <col min="4872" max="4872" width="7.6640625" customWidth="1"/>
    <col min="4873" max="4873" width="5.88671875" customWidth="1"/>
    <col min="4874" max="4874" width="1.6640625" customWidth="1"/>
    <col min="4875" max="4875" width="10.6640625" customWidth="1"/>
    <col min="4876" max="4876" width="1.6640625" customWidth="1"/>
    <col min="4877" max="4877" width="10.6640625" customWidth="1"/>
    <col min="4878" max="4878" width="1.6640625" customWidth="1"/>
    <col min="4879" max="4879" width="10.6640625" customWidth="1"/>
    <col min="4880" max="4880" width="1.6640625" customWidth="1"/>
    <col min="4881" max="4881" width="10.6640625" customWidth="1"/>
    <col min="4882" max="4882" width="1.6640625" customWidth="1"/>
    <col min="4883" max="4883" width="0" hidden="1" customWidth="1"/>
    <col min="4884" max="4884" width="8.6640625" customWidth="1"/>
    <col min="4885" max="4885" width="0" hidden="1" customWidth="1"/>
    <col min="4889" max="4898" width="0" hidden="1" customWidth="1"/>
    <col min="4899" max="4901" width="9.109375" customWidth="1"/>
    <col min="5121" max="5122" width="3.33203125" customWidth="1"/>
    <col min="5123" max="5123" width="4.6640625" customWidth="1"/>
    <col min="5124" max="5124" width="6.6640625" customWidth="1"/>
    <col min="5125" max="5125" width="4.33203125" customWidth="1"/>
    <col min="5126" max="5126" width="12.6640625" customWidth="1"/>
    <col min="5127" max="5127" width="2.6640625" customWidth="1"/>
    <col min="5128" max="5128" width="7.6640625" customWidth="1"/>
    <col min="5129" max="5129" width="5.88671875" customWidth="1"/>
    <col min="5130" max="5130" width="1.6640625" customWidth="1"/>
    <col min="5131" max="5131" width="10.6640625" customWidth="1"/>
    <col min="5132" max="5132" width="1.6640625" customWidth="1"/>
    <col min="5133" max="5133" width="10.6640625" customWidth="1"/>
    <col min="5134" max="5134" width="1.6640625" customWidth="1"/>
    <col min="5135" max="5135" width="10.6640625" customWidth="1"/>
    <col min="5136" max="5136" width="1.6640625" customWidth="1"/>
    <col min="5137" max="5137" width="10.6640625" customWidth="1"/>
    <col min="5138" max="5138" width="1.6640625" customWidth="1"/>
    <col min="5139" max="5139" width="0" hidden="1" customWidth="1"/>
    <col min="5140" max="5140" width="8.6640625" customWidth="1"/>
    <col min="5141" max="5141" width="0" hidden="1" customWidth="1"/>
    <col min="5145" max="5154" width="0" hidden="1" customWidth="1"/>
    <col min="5155" max="5157" width="9.109375" customWidth="1"/>
    <col min="5377" max="5378" width="3.33203125" customWidth="1"/>
    <col min="5379" max="5379" width="4.6640625" customWidth="1"/>
    <col min="5380" max="5380" width="6.6640625" customWidth="1"/>
    <col min="5381" max="5381" width="4.33203125" customWidth="1"/>
    <col min="5382" max="5382" width="12.6640625" customWidth="1"/>
    <col min="5383" max="5383" width="2.6640625" customWidth="1"/>
    <col min="5384" max="5384" width="7.6640625" customWidth="1"/>
    <col min="5385" max="5385" width="5.88671875" customWidth="1"/>
    <col min="5386" max="5386" width="1.6640625" customWidth="1"/>
    <col min="5387" max="5387" width="10.6640625" customWidth="1"/>
    <col min="5388" max="5388" width="1.6640625" customWidth="1"/>
    <col min="5389" max="5389" width="10.6640625" customWidth="1"/>
    <col min="5390" max="5390" width="1.6640625" customWidth="1"/>
    <col min="5391" max="5391" width="10.6640625" customWidth="1"/>
    <col min="5392" max="5392" width="1.6640625" customWidth="1"/>
    <col min="5393" max="5393" width="10.6640625" customWidth="1"/>
    <col min="5394" max="5394" width="1.6640625" customWidth="1"/>
    <col min="5395" max="5395" width="0" hidden="1" customWidth="1"/>
    <col min="5396" max="5396" width="8.6640625" customWidth="1"/>
    <col min="5397" max="5397" width="0" hidden="1" customWidth="1"/>
    <col min="5401" max="5410" width="0" hidden="1" customWidth="1"/>
    <col min="5411" max="5413" width="9.109375" customWidth="1"/>
    <col min="5633" max="5634" width="3.33203125" customWidth="1"/>
    <col min="5635" max="5635" width="4.6640625" customWidth="1"/>
    <col min="5636" max="5636" width="6.6640625" customWidth="1"/>
    <col min="5637" max="5637" width="4.33203125" customWidth="1"/>
    <col min="5638" max="5638" width="12.6640625" customWidth="1"/>
    <col min="5639" max="5639" width="2.6640625" customWidth="1"/>
    <col min="5640" max="5640" width="7.6640625" customWidth="1"/>
    <col min="5641" max="5641" width="5.88671875" customWidth="1"/>
    <col min="5642" max="5642" width="1.6640625" customWidth="1"/>
    <col min="5643" max="5643" width="10.6640625" customWidth="1"/>
    <col min="5644" max="5644" width="1.6640625" customWidth="1"/>
    <col min="5645" max="5645" width="10.6640625" customWidth="1"/>
    <col min="5646" max="5646" width="1.6640625" customWidth="1"/>
    <col min="5647" max="5647" width="10.6640625" customWidth="1"/>
    <col min="5648" max="5648" width="1.6640625" customWidth="1"/>
    <col min="5649" max="5649" width="10.6640625" customWidth="1"/>
    <col min="5650" max="5650" width="1.6640625" customWidth="1"/>
    <col min="5651" max="5651" width="0" hidden="1" customWidth="1"/>
    <col min="5652" max="5652" width="8.6640625" customWidth="1"/>
    <col min="5653" max="5653" width="0" hidden="1" customWidth="1"/>
    <col min="5657" max="5666" width="0" hidden="1" customWidth="1"/>
    <col min="5667" max="5669" width="9.109375" customWidth="1"/>
    <col min="5889" max="5890" width="3.33203125" customWidth="1"/>
    <col min="5891" max="5891" width="4.6640625" customWidth="1"/>
    <col min="5892" max="5892" width="6.6640625" customWidth="1"/>
    <col min="5893" max="5893" width="4.33203125" customWidth="1"/>
    <col min="5894" max="5894" width="12.6640625" customWidth="1"/>
    <col min="5895" max="5895" width="2.6640625" customWidth="1"/>
    <col min="5896" max="5896" width="7.6640625" customWidth="1"/>
    <col min="5897" max="5897" width="5.88671875" customWidth="1"/>
    <col min="5898" max="5898" width="1.6640625" customWidth="1"/>
    <col min="5899" max="5899" width="10.6640625" customWidth="1"/>
    <col min="5900" max="5900" width="1.6640625" customWidth="1"/>
    <col min="5901" max="5901" width="10.6640625" customWidth="1"/>
    <col min="5902" max="5902" width="1.6640625" customWidth="1"/>
    <col min="5903" max="5903" width="10.6640625" customWidth="1"/>
    <col min="5904" max="5904" width="1.6640625" customWidth="1"/>
    <col min="5905" max="5905" width="10.6640625" customWidth="1"/>
    <col min="5906" max="5906" width="1.6640625" customWidth="1"/>
    <col min="5907" max="5907" width="0" hidden="1" customWidth="1"/>
    <col min="5908" max="5908" width="8.6640625" customWidth="1"/>
    <col min="5909" max="5909" width="0" hidden="1" customWidth="1"/>
    <col min="5913" max="5922" width="0" hidden="1" customWidth="1"/>
    <col min="5923" max="5925" width="9.109375" customWidth="1"/>
    <col min="6145" max="6146" width="3.33203125" customWidth="1"/>
    <col min="6147" max="6147" width="4.6640625" customWidth="1"/>
    <col min="6148" max="6148" width="6.6640625" customWidth="1"/>
    <col min="6149" max="6149" width="4.33203125" customWidth="1"/>
    <col min="6150" max="6150" width="12.6640625" customWidth="1"/>
    <col min="6151" max="6151" width="2.6640625" customWidth="1"/>
    <col min="6152" max="6152" width="7.6640625" customWidth="1"/>
    <col min="6153" max="6153" width="5.88671875" customWidth="1"/>
    <col min="6154" max="6154" width="1.6640625" customWidth="1"/>
    <col min="6155" max="6155" width="10.6640625" customWidth="1"/>
    <col min="6156" max="6156" width="1.6640625" customWidth="1"/>
    <col min="6157" max="6157" width="10.6640625" customWidth="1"/>
    <col min="6158" max="6158" width="1.6640625" customWidth="1"/>
    <col min="6159" max="6159" width="10.6640625" customWidth="1"/>
    <col min="6160" max="6160" width="1.6640625" customWidth="1"/>
    <col min="6161" max="6161" width="10.6640625" customWidth="1"/>
    <col min="6162" max="6162" width="1.6640625" customWidth="1"/>
    <col min="6163" max="6163" width="0" hidden="1" customWidth="1"/>
    <col min="6164" max="6164" width="8.6640625" customWidth="1"/>
    <col min="6165" max="6165" width="0" hidden="1" customWidth="1"/>
    <col min="6169" max="6178" width="0" hidden="1" customWidth="1"/>
    <col min="6179" max="6181" width="9.109375" customWidth="1"/>
    <col min="6401" max="6402" width="3.33203125" customWidth="1"/>
    <col min="6403" max="6403" width="4.6640625" customWidth="1"/>
    <col min="6404" max="6404" width="6.6640625" customWidth="1"/>
    <col min="6405" max="6405" width="4.33203125" customWidth="1"/>
    <col min="6406" max="6406" width="12.6640625" customWidth="1"/>
    <col min="6407" max="6407" width="2.6640625" customWidth="1"/>
    <col min="6408" max="6408" width="7.6640625" customWidth="1"/>
    <col min="6409" max="6409" width="5.88671875" customWidth="1"/>
    <col min="6410" max="6410" width="1.6640625" customWidth="1"/>
    <col min="6411" max="6411" width="10.6640625" customWidth="1"/>
    <col min="6412" max="6412" width="1.6640625" customWidth="1"/>
    <col min="6413" max="6413" width="10.6640625" customWidth="1"/>
    <col min="6414" max="6414" width="1.6640625" customWidth="1"/>
    <col min="6415" max="6415" width="10.6640625" customWidth="1"/>
    <col min="6416" max="6416" width="1.6640625" customWidth="1"/>
    <col min="6417" max="6417" width="10.6640625" customWidth="1"/>
    <col min="6418" max="6418" width="1.6640625" customWidth="1"/>
    <col min="6419" max="6419" width="0" hidden="1" customWidth="1"/>
    <col min="6420" max="6420" width="8.6640625" customWidth="1"/>
    <col min="6421" max="6421" width="0" hidden="1" customWidth="1"/>
    <col min="6425" max="6434" width="0" hidden="1" customWidth="1"/>
    <col min="6435" max="6437" width="9.109375" customWidth="1"/>
    <col min="6657" max="6658" width="3.33203125" customWidth="1"/>
    <col min="6659" max="6659" width="4.6640625" customWidth="1"/>
    <col min="6660" max="6660" width="6.6640625" customWidth="1"/>
    <col min="6661" max="6661" width="4.33203125" customWidth="1"/>
    <col min="6662" max="6662" width="12.6640625" customWidth="1"/>
    <col min="6663" max="6663" width="2.6640625" customWidth="1"/>
    <col min="6664" max="6664" width="7.6640625" customWidth="1"/>
    <col min="6665" max="6665" width="5.88671875" customWidth="1"/>
    <col min="6666" max="6666" width="1.6640625" customWidth="1"/>
    <col min="6667" max="6667" width="10.6640625" customWidth="1"/>
    <col min="6668" max="6668" width="1.6640625" customWidth="1"/>
    <col min="6669" max="6669" width="10.6640625" customWidth="1"/>
    <col min="6670" max="6670" width="1.6640625" customWidth="1"/>
    <col min="6671" max="6671" width="10.6640625" customWidth="1"/>
    <col min="6672" max="6672" width="1.6640625" customWidth="1"/>
    <col min="6673" max="6673" width="10.6640625" customWidth="1"/>
    <col min="6674" max="6674" width="1.6640625" customWidth="1"/>
    <col min="6675" max="6675" width="0" hidden="1" customWidth="1"/>
    <col min="6676" max="6676" width="8.6640625" customWidth="1"/>
    <col min="6677" max="6677" width="0" hidden="1" customWidth="1"/>
    <col min="6681" max="6690" width="0" hidden="1" customWidth="1"/>
    <col min="6691" max="6693" width="9.109375" customWidth="1"/>
    <col min="6913" max="6914" width="3.33203125" customWidth="1"/>
    <col min="6915" max="6915" width="4.6640625" customWidth="1"/>
    <col min="6916" max="6916" width="6.6640625" customWidth="1"/>
    <col min="6917" max="6917" width="4.33203125" customWidth="1"/>
    <col min="6918" max="6918" width="12.6640625" customWidth="1"/>
    <col min="6919" max="6919" width="2.6640625" customWidth="1"/>
    <col min="6920" max="6920" width="7.6640625" customWidth="1"/>
    <col min="6921" max="6921" width="5.88671875" customWidth="1"/>
    <col min="6922" max="6922" width="1.6640625" customWidth="1"/>
    <col min="6923" max="6923" width="10.6640625" customWidth="1"/>
    <col min="6924" max="6924" width="1.6640625" customWidth="1"/>
    <col min="6925" max="6925" width="10.6640625" customWidth="1"/>
    <col min="6926" max="6926" width="1.6640625" customWidth="1"/>
    <col min="6927" max="6927" width="10.6640625" customWidth="1"/>
    <col min="6928" max="6928" width="1.6640625" customWidth="1"/>
    <col min="6929" max="6929" width="10.6640625" customWidth="1"/>
    <col min="6930" max="6930" width="1.6640625" customWidth="1"/>
    <col min="6931" max="6931" width="0" hidden="1" customWidth="1"/>
    <col min="6932" max="6932" width="8.6640625" customWidth="1"/>
    <col min="6933" max="6933" width="0" hidden="1" customWidth="1"/>
    <col min="6937" max="6946" width="0" hidden="1" customWidth="1"/>
    <col min="6947" max="6949" width="9.109375" customWidth="1"/>
    <col min="7169" max="7170" width="3.33203125" customWidth="1"/>
    <col min="7171" max="7171" width="4.6640625" customWidth="1"/>
    <col min="7172" max="7172" width="6.6640625" customWidth="1"/>
    <col min="7173" max="7173" width="4.33203125" customWidth="1"/>
    <col min="7174" max="7174" width="12.6640625" customWidth="1"/>
    <col min="7175" max="7175" width="2.6640625" customWidth="1"/>
    <col min="7176" max="7176" width="7.6640625" customWidth="1"/>
    <col min="7177" max="7177" width="5.88671875" customWidth="1"/>
    <col min="7178" max="7178" width="1.6640625" customWidth="1"/>
    <col min="7179" max="7179" width="10.6640625" customWidth="1"/>
    <col min="7180" max="7180" width="1.6640625" customWidth="1"/>
    <col min="7181" max="7181" width="10.6640625" customWidth="1"/>
    <col min="7182" max="7182" width="1.6640625" customWidth="1"/>
    <col min="7183" max="7183" width="10.6640625" customWidth="1"/>
    <col min="7184" max="7184" width="1.6640625" customWidth="1"/>
    <col min="7185" max="7185" width="10.6640625" customWidth="1"/>
    <col min="7186" max="7186" width="1.6640625" customWidth="1"/>
    <col min="7187" max="7187" width="0" hidden="1" customWidth="1"/>
    <col min="7188" max="7188" width="8.6640625" customWidth="1"/>
    <col min="7189" max="7189" width="0" hidden="1" customWidth="1"/>
    <col min="7193" max="7202" width="0" hidden="1" customWidth="1"/>
    <col min="7203" max="7205" width="9.109375" customWidth="1"/>
    <col min="7425" max="7426" width="3.33203125" customWidth="1"/>
    <col min="7427" max="7427" width="4.6640625" customWidth="1"/>
    <col min="7428" max="7428" width="6.6640625" customWidth="1"/>
    <col min="7429" max="7429" width="4.33203125" customWidth="1"/>
    <col min="7430" max="7430" width="12.6640625" customWidth="1"/>
    <col min="7431" max="7431" width="2.6640625" customWidth="1"/>
    <col min="7432" max="7432" width="7.6640625" customWidth="1"/>
    <col min="7433" max="7433" width="5.88671875" customWidth="1"/>
    <col min="7434" max="7434" width="1.6640625" customWidth="1"/>
    <col min="7435" max="7435" width="10.6640625" customWidth="1"/>
    <col min="7436" max="7436" width="1.6640625" customWidth="1"/>
    <col min="7437" max="7437" width="10.6640625" customWidth="1"/>
    <col min="7438" max="7438" width="1.6640625" customWidth="1"/>
    <col min="7439" max="7439" width="10.6640625" customWidth="1"/>
    <col min="7440" max="7440" width="1.6640625" customWidth="1"/>
    <col min="7441" max="7441" width="10.6640625" customWidth="1"/>
    <col min="7442" max="7442" width="1.6640625" customWidth="1"/>
    <col min="7443" max="7443" width="0" hidden="1" customWidth="1"/>
    <col min="7444" max="7444" width="8.6640625" customWidth="1"/>
    <col min="7445" max="7445" width="0" hidden="1" customWidth="1"/>
    <col min="7449" max="7458" width="0" hidden="1" customWidth="1"/>
    <col min="7459" max="7461" width="9.109375" customWidth="1"/>
    <col min="7681" max="7682" width="3.33203125" customWidth="1"/>
    <col min="7683" max="7683" width="4.6640625" customWidth="1"/>
    <col min="7684" max="7684" width="6.6640625" customWidth="1"/>
    <col min="7685" max="7685" width="4.33203125" customWidth="1"/>
    <col min="7686" max="7686" width="12.6640625" customWidth="1"/>
    <col min="7687" max="7687" width="2.6640625" customWidth="1"/>
    <col min="7688" max="7688" width="7.6640625" customWidth="1"/>
    <col min="7689" max="7689" width="5.88671875" customWidth="1"/>
    <col min="7690" max="7690" width="1.6640625" customWidth="1"/>
    <col min="7691" max="7691" width="10.6640625" customWidth="1"/>
    <col min="7692" max="7692" width="1.6640625" customWidth="1"/>
    <col min="7693" max="7693" width="10.6640625" customWidth="1"/>
    <col min="7694" max="7694" width="1.6640625" customWidth="1"/>
    <col min="7695" max="7695" width="10.6640625" customWidth="1"/>
    <col min="7696" max="7696" width="1.6640625" customWidth="1"/>
    <col min="7697" max="7697" width="10.6640625" customWidth="1"/>
    <col min="7698" max="7698" width="1.6640625" customWidth="1"/>
    <col min="7699" max="7699" width="0" hidden="1" customWidth="1"/>
    <col min="7700" max="7700" width="8.6640625" customWidth="1"/>
    <col min="7701" max="7701" width="0" hidden="1" customWidth="1"/>
    <col min="7705" max="7714" width="0" hidden="1" customWidth="1"/>
    <col min="7715" max="7717" width="9.109375" customWidth="1"/>
    <col min="7937" max="7938" width="3.33203125" customWidth="1"/>
    <col min="7939" max="7939" width="4.6640625" customWidth="1"/>
    <col min="7940" max="7940" width="6.6640625" customWidth="1"/>
    <col min="7941" max="7941" width="4.33203125" customWidth="1"/>
    <col min="7942" max="7942" width="12.6640625" customWidth="1"/>
    <col min="7943" max="7943" width="2.6640625" customWidth="1"/>
    <col min="7944" max="7944" width="7.6640625" customWidth="1"/>
    <col min="7945" max="7945" width="5.88671875" customWidth="1"/>
    <col min="7946" max="7946" width="1.6640625" customWidth="1"/>
    <col min="7947" max="7947" width="10.6640625" customWidth="1"/>
    <col min="7948" max="7948" width="1.6640625" customWidth="1"/>
    <col min="7949" max="7949" width="10.6640625" customWidth="1"/>
    <col min="7950" max="7950" width="1.6640625" customWidth="1"/>
    <col min="7951" max="7951" width="10.6640625" customWidth="1"/>
    <col min="7952" max="7952" width="1.6640625" customWidth="1"/>
    <col min="7953" max="7953" width="10.6640625" customWidth="1"/>
    <col min="7954" max="7954" width="1.6640625" customWidth="1"/>
    <col min="7955" max="7955" width="0" hidden="1" customWidth="1"/>
    <col min="7956" max="7956" width="8.6640625" customWidth="1"/>
    <col min="7957" max="7957" width="0" hidden="1" customWidth="1"/>
    <col min="7961" max="7970" width="0" hidden="1" customWidth="1"/>
    <col min="7971" max="7973" width="9.109375" customWidth="1"/>
    <col min="8193" max="8194" width="3.33203125" customWidth="1"/>
    <col min="8195" max="8195" width="4.6640625" customWidth="1"/>
    <col min="8196" max="8196" width="6.6640625" customWidth="1"/>
    <col min="8197" max="8197" width="4.33203125" customWidth="1"/>
    <col min="8198" max="8198" width="12.6640625" customWidth="1"/>
    <col min="8199" max="8199" width="2.6640625" customWidth="1"/>
    <col min="8200" max="8200" width="7.6640625" customWidth="1"/>
    <col min="8201" max="8201" width="5.88671875" customWidth="1"/>
    <col min="8202" max="8202" width="1.6640625" customWidth="1"/>
    <col min="8203" max="8203" width="10.6640625" customWidth="1"/>
    <col min="8204" max="8204" width="1.6640625" customWidth="1"/>
    <col min="8205" max="8205" width="10.6640625" customWidth="1"/>
    <col min="8206" max="8206" width="1.6640625" customWidth="1"/>
    <col min="8207" max="8207" width="10.6640625" customWidth="1"/>
    <col min="8208" max="8208" width="1.6640625" customWidth="1"/>
    <col min="8209" max="8209" width="10.6640625" customWidth="1"/>
    <col min="8210" max="8210" width="1.6640625" customWidth="1"/>
    <col min="8211" max="8211" width="0" hidden="1" customWidth="1"/>
    <col min="8212" max="8212" width="8.6640625" customWidth="1"/>
    <col min="8213" max="8213" width="0" hidden="1" customWidth="1"/>
    <col min="8217" max="8226" width="0" hidden="1" customWidth="1"/>
    <col min="8227" max="8229" width="9.109375" customWidth="1"/>
    <col min="8449" max="8450" width="3.33203125" customWidth="1"/>
    <col min="8451" max="8451" width="4.6640625" customWidth="1"/>
    <col min="8452" max="8452" width="6.6640625" customWidth="1"/>
    <col min="8453" max="8453" width="4.33203125" customWidth="1"/>
    <col min="8454" max="8454" width="12.6640625" customWidth="1"/>
    <col min="8455" max="8455" width="2.6640625" customWidth="1"/>
    <col min="8456" max="8456" width="7.6640625" customWidth="1"/>
    <col min="8457" max="8457" width="5.88671875" customWidth="1"/>
    <col min="8458" max="8458" width="1.6640625" customWidth="1"/>
    <col min="8459" max="8459" width="10.6640625" customWidth="1"/>
    <col min="8460" max="8460" width="1.6640625" customWidth="1"/>
    <col min="8461" max="8461" width="10.6640625" customWidth="1"/>
    <col min="8462" max="8462" width="1.6640625" customWidth="1"/>
    <col min="8463" max="8463" width="10.6640625" customWidth="1"/>
    <col min="8464" max="8464" width="1.6640625" customWidth="1"/>
    <col min="8465" max="8465" width="10.6640625" customWidth="1"/>
    <col min="8466" max="8466" width="1.6640625" customWidth="1"/>
    <col min="8467" max="8467" width="0" hidden="1" customWidth="1"/>
    <col min="8468" max="8468" width="8.6640625" customWidth="1"/>
    <col min="8469" max="8469" width="0" hidden="1" customWidth="1"/>
    <col min="8473" max="8482" width="0" hidden="1" customWidth="1"/>
    <col min="8483" max="8485" width="9.109375" customWidth="1"/>
    <col min="8705" max="8706" width="3.33203125" customWidth="1"/>
    <col min="8707" max="8707" width="4.6640625" customWidth="1"/>
    <col min="8708" max="8708" width="6.6640625" customWidth="1"/>
    <col min="8709" max="8709" width="4.33203125" customWidth="1"/>
    <col min="8710" max="8710" width="12.6640625" customWidth="1"/>
    <col min="8711" max="8711" width="2.6640625" customWidth="1"/>
    <col min="8712" max="8712" width="7.6640625" customWidth="1"/>
    <col min="8713" max="8713" width="5.88671875" customWidth="1"/>
    <col min="8714" max="8714" width="1.6640625" customWidth="1"/>
    <col min="8715" max="8715" width="10.6640625" customWidth="1"/>
    <col min="8716" max="8716" width="1.6640625" customWidth="1"/>
    <col min="8717" max="8717" width="10.6640625" customWidth="1"/>
    <col min="8718" max="8718" width="1.6640625" customWidth="1"/>
    <col min="8719" max="8719" width="10.6640625" customWidth="1"/>
    <col min="8720" max="8720" width="1.6640625" customWidth="1"/>
    <col min="8721" max="8721" width="10.6640625" customWidth="1"/>
    <col min="8722" max="8722" width="1.6640625" customWidth="1"/>
    <col min="8723" max="8723" width="0" hidden="1" customWidth="1"/>
    <col min="8724" max="8724" width="8.6640625" customWidth="1"/>
    <col min="8725" max="8725" width="0" hidden="1" customWidth="1"/>
    <col min="8729" max="8738" width="0" hidden="1" customWidth="1"/>
    <col min="8739" max="8741" width="9.109375" customWidth="1"/>
    <col min="8961" max="8962" width="3.33203125" customWidth="1"/>
    <col min="8963" max="8963" width="4.6640625" customWidth="1"/>
    <col min="8964" max="8964" width="6.6640625" customWidth="1"/>
    <col min="8965" max="8965" width="4.33203125" customWidth="1"/>
    <col min="8966" max="8966" width="12.6640625" customWidth="1"/>
    <col min="8967" max="8967" width="2.6640625" customWidth="1"/>
    <col min="8968" max="8968" width="7.6640625" customWidth="1"/>
    <col min="8969" max="8969" width="5.88671875" customWidth="1"/>
    <col min="8970" max="8970" width="1.6640625" customWidth="1"/>
    <col min="8971" max="8971" width="10.6640625" customWidth="1"/>
    <col min="8972" max="8972" width="1.6640625" customWidth="1"/>
    <col min="8973" max="8973" width="10.6640625" customWidth="1"/>
    <col min="8974" max="8974" width="1.6640625" customWidth="1"/>
    <col min="8975" max="8975" width="10.6640625" customWidth="1"/>
    <col min="8976" max="8976" width="1.6640625" customWidth="1"/>
    <col min="8977" max="8977" width="10.6640625" customWidth="1"/>
    <col min="8978" max="8978" width="1.6640625" customWidth="1"/>
    <col min="8979" max="8979" width="0" hidden="1" customWidth="1"/>
    <col min="8980" max="8980" width="8.6640625" customWidth="1"/>
    <col min="8981" max="8981" width="0" hidden="1" customWidth="1"/>
    <col min="8985" max="8994" width="0" hidden="1" customWidth="1"/>
    <col min="8995" max="8997" width="9.109375" customWidth="1"/>
    <col min="9217" max="9218" width="3.33203125" customWidth="1"/>
    <col min="9219" max="9219" width="4.6640625" customWidth="1"/>
    <col min="9220" max="9220" width="6.6640625" customWidth="1"/>
    <col min="9221" max="9221" width="4.33203125" customWidth="1"/>
    <col min="9222" max="9222" width="12.6640625" customWidth="1"/>
    <col min="9223" max="9223" width="2.6640625" customWidth="1"/>
    <col min="9224" max="9224" width="7.6640625" customWidth="1"/>
    <col min="9225" max="9225" width="5.88671875" customWidth="1"/>
    <col min="9226" max="9226" width="1.6640625" customWidth="1"/>
    <col min="9227" max="9227" width="10.6640625" customWidth="1"/>
    <col min="9228" max="9228" width="1.6640625" customWidth="1"/>
    <col min="9229" max="9229" width="10.6640625" customWidth="1"/>
    <col min="9230" max="9230" width="1.6640625" customWidth="1"/>
    <col min="9231" max="9231" width="10.6640625" customWidth="1"/>
    <col min="9232" max="9232" width="1.6640625" customWidth="1"/>
    <col min="9233" max="9233" width="10.6640625" customWidth="1"/>
    <col min="9234" max="9234" width="1.6640625" customWidth="1"/>
    <col min="9235" max="9235" width="0" hidden="1" customWidth="1"/>
    <col min="9236" max="9236" width="8.6640625" customWidth="1"/>
    <col min="9237" max="9237" width="0" hidden="1" customWidth="1"/>
    <col min="9241" max="9250" width="0" hidden="1" customWidth="1"/>
    <col min="9251" max="9253" width="9.109375" customWidth="1"/>
    <col min="9473" max="9474" width="3.33203125" customWidth="1"/>
    <col min="9475" max="9475" width="4.6640625" customWidth="1"/>
    <col min="9476" max="9476" width="6.6640625" customWidth="1"/>
    <col min="9477" max="9477" width="4.33203125" customWidth="1"/>
    <col min="9478" max="9478" width="12.6640625" customWidth="1"/>
    <col min="9479" max="9479" width="2.6640625" customWidth="1"/>
    <col min="9480" max="9480" width="7.6640625" customWidth="1"/>
    <col min="9481" max="9481" width="5.88671875" customWidth="1"/>
    <col min="9482" max="9482" width="1.6640625" customWidth="1"/>
    <col min="9483" max="9483" width="10.6640625" customWidth="1"/>
    <col min="9484" max="9484" width="1.6640625" customWidth="1"/>
    <col min="9485" max="9485" width="10.6640625" customWidth="1"/>
    <col min="9486" max="9486" width="1.6640625" customWidth="1"/>
    <col min="9487" max="9487" width="10.6640625" customWidth="1"/>
    <col min="9488" max="9488" width="1.6640625" customWidth="1"/>
    <col min="9489" max="9489" width="10.6640625" customWidth="1"/>
    <col min="9490" max="9490" width="1.6640625" customWidth="1"/>
    <col min="9491" max="9491" width="0" hidden="1" customWidth="1"/>
    <col min="9492" max="9492" width="8.6640625" customWidth="1"/>
    <col min="9493" max="9493" width="0" hidden="1" customWidth="1"/>
    <col min="9497" max="9506" width="0" hidden="1" customWidth="1"/>
    <col min="9507" max="9509" width="9.109375" customWidth="1"/>
    <col min="9729" max="9730" width="3.33203125" customWidth="1"/>
    <col min="9731" max="9731" width="4.6640625" customWidth="1"/>
    <col min="9732" max="9732" width="6.6640625" customWidth="1"/>
    <col min="9733" max="9733" width="4.33203125" customWidth="1"/>
    <col min="9734" max="9734" width="12.6640625" customWidth="1"/>
    <col min="9735" max="9735" width="2.6640625" customWidth="1"/>
    <col min="9736" max="9736" width="7.6640625" customWidth="1"/>
    <col min="9737" max="9737" width="5.88671875" customWidth="1"/>
    <col min="9738" max="9738" width="1.6640625" customWidth="1"/>
    <col min="9739" max="9739" width="10.6640625" customWidth="1"/>
    <col min="9740" max="9740" width="1.6640625" customWidth="1"/>
    <col min="9741" max="9741" width="10.6640625" customWidth="1"/>
    <col min="9742" max="9742" width="1.6640625" customWidth="1"/>
    <col min="9743" max="9743" width="10.6640625" customWidth="1"/>
    <col min="9744" max="9744" width="1.6640625" customWidth="1"/>
    <col min="9745" max="9745" width="10.6640625" customWidth="1"/>
    <col min="9746" max="9746" width="1.6640625" customWidth="1"/>
    <col min="9747" max="9747" width="0" hidden="1" customWidth="1"/>
    <col min="9748" max="9748" width="8.6640625" customWidth="1"/>
    <col min="9749" max="9749" width="0" hidden="1" customWidth="1"/>
    <col min="9753" max="9762" width="0" hidden="1" customWidth="1"/>
    <col min="9763" max="9765" width="9.109375" customWidth="1"/>
    <col min="9985" max="9986" width="3.33203125" customWidth="1"/>
    <col min="9987" max="9987" width="4.6640625" customWidth="1"/>
    <col min="9988" max="9988" width="6.6640625" customWidth="1"/>
    <col min="9989" max="9989" width="4.33203125" customWidth="1"/>
    <col min="9990" max="9990" width="12.6640625" customWidth="1"/>
    <col min="9991" max="9991" width="2.6640625" customWidth="1"/>
    <col min="9992" max="9992" width="7.6640625" customWidth="1"/>
    <col min="9993" max="9993" width="5.88671875" customWidth="1"/>
    <col min="9994" max="9994" width="1.6640625" customWidth="1"/>
    <col min="9995" max="9995" width="10.6640625" customWidth="1"/>
    <col min="9996" max="9996" width="1.6640625" customWidth="1"/>
    <col min="9997" max="9997" width="10.6640625" customWidth="1"/>
    <col min="9998" max="9998" width="1.6640625" customWidth="1"/>
    <col min="9999" max="9999" width="10.6640625" customWidth="1"/>
    <col min="10000" max="10000" width="1.6640625" customWidth="1"/>
    <col min="10001" max="10001" width="10.6640625" customWidth="1"/>
    <col min="10002" max="10002" width="1.6640625" customWidth="1"/>
    <col min="10003" max="10003" width="0" hidden="1" customWidth="1"/>
    <col min="10004" max="10004" width="8.6640625" customWidth="1"/>
    <col min="10005" max="10005" width="0" hidden="1" customWidth="1"/>
    <col min="10009" max="10018" width="0" hidden="1" customWidth="1"/>
    <col min="10019" max="10021" width="9.109375" customWidth="1"/>
    <col min="10241" max="10242" width="3.33203125" customWidth="1"/>
    <col min="10243" max="10243" width="4.6640625" customWidth="1"/>
    <col min="10244" max="10244" width="6.6640625" customWidth="1"/>
    <col min="10245" max="10245" width="4.33203125" customWidth="1"/>
    <col min="10246" max="10246" width="12.6640625" customWidth="1"/>
    <col min="10247" max="10247" width="2.6640625" customWidth="1"/>
    <col min="10248" max="10248" width="7.6640625" customWidth="1"/>
    <col min="10249" max="10249" width="5.88671875" customWidth="1"/>
    <col min="10250" max="10250" width="1.6640625" customWidth="1"/>
    <col min="10251" max="10251" width="10.6640625" customWidth="1"/>
    <col min="10252" max="10252" width="1.6640625" customWidth="1"/>
    <col min="10253" max="10253" width="10.6640625" customWidth="1"/>
    <col min="10254" max="10254" width="1.6640625" customWidth="1"/>
    <col min="10255" max="10255" width="10.6640625" customWidth="1"/>
    <col min="10256" max="10256" width="1.6640625" customWidth="1"/>
    <col min="10257" max="10257" width="10.6640625" customWidth="1"/>
    <col min="10258" max="10258" width="1.6640625" customWidth="1"/>
    <col min="10259" max="10259" width="0" hidden="1" customWidth="1"/>
    <col min="10260" max="10260" width="8.6640625" customWidth="1"/>
    <col min="10261" max="10261" width="0" hidden="1" customWidth="1"/>
    <col min="10265" max="10274" width="0" hidden="1" customWidth="1"/>
    <col min="10275" max="10277" width="9.109375" customWidth="1"/>
    <col min="10497" max="10498" width="3.33203125" customWidth="1"/>
    <col min="10499" max="10499" width="4.6640625" customWidth="1"/>
    <col min="10500" max="10500" width="6.6640625" customWidth="1"/>
    <col min="10501" max="10501" width="4.33203125" customWidth="1"/>
    <col min="10502" max="10502" width="12.6640625" customWidth="1"/>
    <col min="10503" max="10503" width="2.6640625" customWidth="1"/>
    <col min="10504" max="10504" width="7.6640625" customWidth="1"/>
    <col min="10505" max="10505" width="5.88671875" customWidth="1"/>
    <col min="10506" max="10506" width="1.6640625" customWidth="1"/>
    <col min="10507" max="10507" width="10.6640625" customWidth="1"/>
    <col min="10508" max="10508" width="1.6640625" customWidth="1"/>
    <col min="10509" max="10509" width="10.6640625" customWidth="1"/>
    <col min="10510" max="10510" width="1.6640625" customWidth="1"/>
    <col min="10511" max="10511" width="10.6640625" customWidth="1"/>
    <col min="10512" max="10512" width="1.6640625" customWidth="1"/>
    <col min="10513" max="10513" width="10.6640625" customWidth="1"/>
    <col min="10514" max="10514" width="1.6640625" customWidth="1"/>
    <col min="10515" max="10515" width="0" hidden="1" customWidth="1"/>
    <col min="10516" max="10516" width="8.6640625" customWidth="1"/>
    <col min="10517" max="10517" width="0" hidden="1" customWidth="1"/>
    <col min="10521" max="10530" width="0" hidden="1" customWidth="1"/>
    <col min="10531" max="10533" width="9.109375" customWidth="1"/>
    <col min="10753" max="10754" width="3.33203125" customWidth="1"/>
    <col min="10755" max="10755" width="4.6640625" customWidth="1"/>
    <col min="10756" max="10756" width="6.6640625" customWidth="1"/>
    <col min="10757" max="10757" width="4.33203125" customWidth="1"/>
    <col min="10758" max="10758" width="12.6640625" customWidth="1"/>
    <col min="10759" max="10759" width="2.6640625" customWidth="1"/>
    <col min="10760" max="10760" width="7.6640625" customWidth="1"/>
    <col min="10761" max="10761" width="5.88671875" customWidth="1"/>
    <col min="10762" max="10762" width="1.6640625" customWidth="1"/>
    <col min="10763" max="10763" width="10.6640625" customWidth="1"/>
    <col min="10764" max="10764" width="1.6640625" customWidth="1"/>
    <col min="10765" max="10765" width="10.6640625" customWidth="1"/>
    <col min="10766" max="10766" width="1.6640625" customWidth="1"/>
    <col min="10767" max="10767" width="10.6640625" customWidth="1"/>
    <col min="10768" max="10768" width="1.6640625" customWidth="1"/>
    <col min="10769" max="10769" width="10.6640625" customWidth="1"/>
    <col min="10770" max="10770" width="1.6640625" customWidth="1"/>
    <col min="10771" max="10771" width="0" hidden="1" customWidth="1"/>
    <col min="10772" max="10772" width="8.6640625" customWidth="1"/>
    <col min="10773" max="10773" width="0" hidden="1" customWidth="1"/>
    <col min="10777" max="10786" width="0" hidden="1" customWidth="1"/>
    <col min="10787" max="10789" width="9.109375" customWidth="1"/>
    <col min="11009" max="11010" width="3.33203125" customWidth="1"/>
    <col min="11011" max="11011" width="4.6640625" customWidth="1"/>
    <col min="11012" max="11012" width="6.6640625" customWidth="1"/>
    <col min="11013" max="11013" width="4.33203125" customWidth="1"/>
    <col min="11014" max="11014" width="12.6640625" customWidth="1"/>
    <col min="11015" max="11015" width="2.6640625" customWidth="1"/>
    <col min="11016" max="11016" width="7.6640625" customWidth="1"/>
    <col min="11017" max="11017" width="5.88671875" customWidth="1"/>
    <col min="11018" max="11018" width="1.6640625" customWidth="1"/>
    <col min="11019" max="11019" width="10.6640625" customWidth="1"/>
    <col min="11020" max="11020" width="1.6640625" customWidth="1"/>
    <col min="11021" max="11021" width="10.6640625" customWidth="1"/>
    <col min="11022" max="11022" width="1.6640625" customWidth="1"/>
    <col min="11023" max="11023" width="10.6640625" customWidth="1"/>
    <col min="11024" max="11024" width="1.6640625" customWidth="1"/>
    <col min="11025" max="11025" width="10.6640625" customWidth="1"/>
    <col min="11026" max="11026" width="1.6640625" customWidth="1"/>
    <col min="11027" max="11027" width="0" hidden="1" customWidth="1"/>
    <col min="11028" max="11028" width="8.6640625" customWidth="1"/>
    <col min="11029" max="11029" width="0" hidden="1" customWidth="1"/>
    <col min="11033" max="11042" width="0" hidden="1" customWidth="1"/>
    <col min="11043" max="11045" width="9.109375" customWidth="1"/>
    <col min="11265" max="11266" width="3.33203125" customWidth="1"/>
    <col min="11267" max="11267" width="4.6640625" customWidth="1"/>
    <col min="11268" max="11268" width="6.6640625" customWidth="1"/>
    <col min="11269" max="11269" width="4.33203125" customWidth="1"/>
    <col min="11270" max="11270" width="12.6640625" customWidth="1"/>
    <col min="11271" max="11271" width="2.6640625" customWidth="1"/>
    <col min="11272" max="11272" width="7.6640625" customWidth="1"/>
    <col min="11273" max="11273" width="5.88671875" customWidth="1"/>
    <col min="11274" max="11274" width="1.6640625" customWidth="1"/>
    <col min="11275" max="11275" width="10.6640625" customWidth="1"/>
    <col min="11276" max="11276" width="1.6640625" customWidth="1"/>
    <col min="11277" max="11277" width="10.6640625" customWidth="1"/>
    <col min="11278" max="11278" width="1.6640625" customWidth="1"/>
    <col min="11279" max="11279" width="10.6640625" customWidth="1"/>
    <col min="11280" max="11280" width="1.6640625" customWidth="1"/>
    <col min="11281" max="11281" width="10.6640625" customWidth="1"/>
    <col min="11282" max="11282" width="1.6640625" customWidth="1"/>
    <col min="11283" max="11283" width="0" hidden="1" customWidth="1"/>
    <col min="11284" max="11284" width="8.6640625" customWidth="1"/>
    <col min="11285" max="11285" width="0" hidden="1" customWidth="1"/>
    <col min="11289" max="11298" width="0" hidden="1" customWidth="1"/>
    <col min="11299" max="11301" width="9.109375" customWidth="1"/>
    <col min="11521" max="11522" width="3.33203125" customWidth="1"/>
    <col min="11523" max="11523" width="4.6640625" customWidth="1"/>
    <col min="11524" max="11524" width="6.6640625" customWidth="1"/>
    <col min="11525" max="11525" width="4.33203125" customWidth="1"/>
    <col min="11526" max="11526" width="12.6640625" customWidth="1"/>
    <col min="11527" max="11527" width="2.6640625" customWidth="1"/>
    <col min="11528" max="11528" width="7.6640625" customWidth="1"/>
    <col min="11529" max="11529" width="5.88671875" customWidth="1"/>
    <col min="11530" max="11530" width="1.6640625" customWidth="1"/>
    <col min="11531" max="11531" width="10.6640625" customWidth="1"/>
    <col min="11532" max="11532" width="1.6640625" customWidth="1"/>
    <col min="11533" max="11533" width="10.6640625" customWidth="1"/>
    <col min="11534" max="11534" width="1.6640625" customWidth="1"/>
    <col min="11535" max="11535" width="10.6640625" customWidth="1"/>
    <col min="11536" max="11536" width="1.6640625" customWidth="1"/>
    <col min="11537" max="11537" width="10.6640625" customWidth="1"/>
    <col min="11538" max="11538" width="1.6640625" customWidth="1"/>
    <col min="11539" max="11539" width="0" hidden="1" customWidth="1"/>
    <col min="11540" max="11540" width="8.6640625" customWidth="1"/>
    <col min="11541" max="11541" width="0" hidden="1" customWidth="1"/>
    <col min="11545" max="11554" width="0" hidden="1" customWidth="1"/>
    <col min="11555" max="11557" width="9.109375" customWidth="1"/>
    <col min="11777" max="11778" width="3.33203125" customWidth="1"/>
    <col min="11779" max="11779" width="4.6640625" customWidth="1"/>
    <col min="11780" max="11780" width="6.6640625" customWidth="1"/>
    <col min="11781" max="11781" width="4.33203125" customWidth="1"/>
    <col min="11782" max="11782" width="12.6640625" customWidth="1"/>
    <col min="11783" max="11783" width="2.6640625" customWidth="1"/>
    <col min="11784" max="11784" width="7.6640625" customWidth="1"/>
    <col min="11785" max="11785" width="5.88671875" customWidth="1"/>
    <col min="11786" max="11786" width="1.6640625" customWidth="1"/>
    <col min="11787" max="11787" width="10.6640625" customWidth="1"/>
    <col min="11788" max="11788" width="1.6640625" customWidth="1"/>
    <col min="11789" max="11789" width="10.6640625" customWidth="1"/>
    <col min="11790" max="11790" width="1.6640625" customWidth="1"/>
    <col min="11791" max="11791" width="10.6640625" customWidth="1"/>
    <col min="11792" max="11792" width="1.6640625" customWidth="1"/>
    <col min="11793" max="11793" width="10.6640625" customWidth="1"/>
    <col min="11794" max="11794" width="1.6640625" customWidth="1"/>
    <col min="11795" max="11795" width="0" hidden="1" customWidth="1"/>
    <col min="11796" max="11796" width="8.6640625" customWidth="1"/>
    <col min="11797" max="11797" width="0" hidden="1" customWidth="1"/>
    <col min="11801" max="11810" width="0" hidden="1" customWidth="1"/>
    <col min="11811" max="11813" width="9.109375" customWidth="1"/>
    <col min="12033" max="12034" width="3.33203125" customWidth="1"/>
    <col min="12035" max="12035" width="4.6640625" customWidth="1"/>
    <col min="12036" max="12036" width="6.6640625" customWidth="1"/>
    <col min="12037" max="12037" width="4.33203125" customWidth="1"/>
    <col min="12038" max="12038" width="12.6640625" customWidth="1"/>
    <col min="12039" max="12039" width="2.6640625" customWidth="1"/>
    <col min="12040" max="12040" width="7.6640625" customWidth="1"/>
    <col min="12041" max="12041" width="5.88671875" customWidth="1"/>
    <col min="12042" max="12042" width="1.6640625" customWidth="1"/>
    <col min="12043" max="12043" width="10.6640625" customWidth="1"/>
    <col min="12044" max="12044" width="1.6640625" customWidth="1"/>
    <col min="12045" max="12045" width="10.6640625" customWidth="1"/>
    <col min="12046" max="12046" width="1.6640625" customWidth="1"/>
    <col min="12047" max="12047" width="10.6640625" customWidth="1"/>
    <col min="12048" max="12048" width="1.6640625" customWidth="1"/>
    <col min="12049" max="12049" width="10.6640625" customWidth="1"/>
    <col min="12050" max="12050" width="1.6640625" customWidth="1"/>
    <col min="12051" max="12051" width="0" hidden="1" customWidth="1"/>
    <col min="12052" max="12052" width="8.6640625" customWidth="1"/>
    <col min="12053" max="12053" width="0" hidden="1" customWidth="1"/>
    <col min="12057" max="12066" width="0" hidden="1" customWidth="1"/>
    <col min="12067" max="12069" width="9.109375" customWidth="1"/>
    <col min="12289" max="12290" width="3.33203125" customWidth="1"/>
    <col min="12291" max="12291" width="4.6640625" customWidth="1"/>
    <col min="12292" max="12292" width="6.6640625" customWidth="1"/>
    <col min="12293" max="12293" width="4.33203125" customWidth="1"/>
    <col min="12294" max="12294" width="12.6640625" customWidth="1"/>
    <col min="12295" max="12295" width="2.6640625" customWidth="1"/>
    <col min="12296" max="12296" width="7.6640625" customWidth="1"/>
    <col min="12297" max="12297" width="5.88671875" customWidth="1"/>
    <col min="12298" max="12298" width="1.6640625" customWidth="1"/>
    <col min="12299" max="12299" width="10.6640625" customWidth="1"/>
    <col min="12300" max="12300" width="1.6640625" customWidth="1"/>
    <col min="12301" max="12301" width="10.6640625" customWidth="1"/>
    <col min="12302" max="12302" width="1.6640625" customWidth="1"/>
    <col min="12303" max="12303" width="10.6640625" customWidth="1"/>
    <col min="12304" max="12304" width="1.6640625" customWidth="1"/>
    <col min="12305" max="12305" width="10.6640625" customWidth="1"/>
    <col min="12306" max="12306" width="1.6640625" customWidth="1"/>
    <col min="12307" max="12307" width="0" hidden="1" customWidth="1"/>
    <col min="12308" max="12308" width="8.6640625" customWidth="1"/>
    <col min="12309" max="12309" width="0" hidden="1" customWidth="1"/>
    <col min="12313" max="12322" width="0" hidden="1" customWidth="1"/>
    <col min="12323" max="12325" width="9.109375" customWidth="1"/>
    <col min="12545" max="12546" width="3.33203125" customWidth="1"/>
    <col min="12547" max="12547" width="4.6640625" customWidth="1"/>
    <col min="12548" max="12548" width="6.6640625" customWidth="1"/>
    <col min="12549" max="12549" width="4.33203125" customWidth="1"/>
    <col min="12550" max="12550" width="12.6640625" customWidth="1"/>
    <col min="12551" max="12551" width="2.6640625" customWidth="1"/>
    <col min="12552" max="12552" width="7.6640625" customWidth="1"/>
    <col min="12553" max="12553" width="5.88671875" customWidth="1"/>
    <col min="12554" max="12554" width="1.6640625" customWidth="1"/>
    <col min="12555" max="12555" width="10.6640625" customWidth="1"/>
    <col min="12556" max="12556" width="1.6640625" customWidth="1"/>
    <col min="12557" max="12557" width="10.6640625" customWidth="1"/>
    <col min="12558" max="12558" width="1.6640625" customWidth="1"/>
    <col min="12559" max="12559" width="10.6640625" customWidth="1"/>
    <col min="12560" max="12560" width="1.6640625" customWidth="1"/>
    <col min="12561" max="12561" width="10.6640625" customWidth="1"/>
    <col min="12562" max="12562" width="1.6640625" customWidth="1"/>
    <col min="12563" max="12563" width="0" hidden="1" customWidth="1"/>
    <col min="12564" max="12564" width="8.6640625" customWidth="1"/>
    <col min="12565" max="12565" width="0" hidden="1" customWidth="1"/>
    <col min="12569" max="12578" width="0" hidden="1" customWidth="1"/>
    <col min="12579" max="12581" width="9.109375" customWidth="1"/>
    <col min="12801" max="12802" width="3.33203125" customWidth="1"/>
    <col min="12803" max="12803" width="4.6640625" customWidth="1"/>
    <col min="12804" max="12804" width="6.6640625" customWidth="1"/>
    <col min="12805" max="12805" width="4.33203125" customWidth="1"/>
    <col min="12806" max="12806" width="12.6640625" customWidth="1"/>
    <col min="12807" max="12807" width="2.6640625" customWidth="1"/>
    <col min="12808" max="12808" width="7.6640625" customWidth="1"/>
    <col min="12809" max="12809" width="5.88671875" customWidth="1"/>
    <col min="12810" max="12810" width="1.6640625" customWidth="1"/>
    <col min="12811" max="12811" width="10.6640625" customWidth="1"/>
    <col min="12812" max="12812" width="1.6640625" customWidth="1"/>
    <col min="12813" max="12813" width="10.6640625" customWidth="1"/>
    <col min="12814" max="12814" width="1.6640625" customWidth="1"/>
    <col min="12815" max="12815" width="10.6640625" customWidth="1"/>
    <col min="12816" max="12816" width="1.6640625" customWidth="1"/>
    <col min="12817" max="12817" width="10.6640625" customWidth="1"/>
    <col min="12818" max="12818" width="1.6640625" customWidth="1"/>
    <col min="12819" max="12819" width="0" hidden="1" customWidth="1"/>
    <col min="12820" max="12820" width="8.6640625" customWidth="1"/>
    <col min="12821" max="12821" width="0" hidden="1" customWidth="1"/>
    <col min="12825" max="12834" width="0" hidden="1" customWidth="1"/>
    <col min="12835" max="12837" width="9.109375" customWidth="1"/>
    <col min="13057" max="13058" width="3.33203125" customWidth="1"/>
    <col min="13059" max="13059" width="4.6640625" customWidth="1"/>
    <col min="13060" max="13060" width="6.6640625" customWidth="1"/>
    <col min="13061" max="13061" width="4.33203125" customWidth="1"/>
    <col min="13062" max="13062" width="12.6640625" customWidth="1"/>
    <col min="13063" max="13063" width="2.6640625" customWidth="1"/>
    <col min="13064" max="13064" width="7.6640625" customWidth="1"/>
    <col min="13065" max="13065" width="5.88671875" customWidth="1"/>
    <col min="13066" max="13066" width="1.6640625" customWidth="1"/>
    <col min="13067" max="13067" width="10.6640625" customWidth="1"/>
    <col min="13068" max="13068" width="1.6640625" customWidth="1"/>
    <col min="13069" max="13069" width="10.6640625" customWidth="1"/>
    <col min="13070" max="13070" width="1.6640625" customWidth="1"/>
    <col min="13071" max="13071" width="10.6640625" customWidth="1"/>
    <col min="13072" max="13072" width="1.6640625" customWidth="1"/>
    <col min="13073" max="13073" width="10.6640625" customWidth="1"/>
    <col min="13074" max="13074" width="1.6640625" customWidth="1"/>
    <col min="13075" max="13075" width="0" hidden="1" customWidth="1"/>
    <col min="13076" max="13076" width="8.6640625" customWidth="1"/>
    <col min="13077" max="13077" width="0" hidden="1" customWidth="1"/>
    <col min="13081" max="13090" width="0" hidden="1" customWidth="1"/>
    <col min="13091" max="13093" width="9.109375" customWidth="1"/>
    <col min="13313" max="13314" width="3.33203125" customWidth="1"/>
    <col min="13315" max="13315" width="4.6640625" customWidth="1"/>
    <col min="13316" max="13316" width="6.6640625" customWidth="1"/>
    <col min="13317" max="13317" width="4.33203125" customWidth="1"/>
    <col min="13318" max="13318" width="12.6640625" customWidth="1"/>
    <col min="13319" max="13319" width="2.6640625" customWidth="1"/>
    <col min="13320" max="13320" width="7.6640625" customWidth="1"/>
    <col min="13321" max="13321" width="5.88671875" customWidth="1"/>
    <col min="13322" max="13322" width="1.6640625" customWidth="1"/>
    <col min="13323" max="13323" width="10.6640625" customWidth="1"/>
    <col min="13324" max="13324" width="1.6640625" customWidth="1"/>
    <col min="13325" max="13325" width="10.6640625" customWidth="1"/>
    <col min="13326" max="13326" width="1.6640625" customWidth="1"/>
    <col min="13327" max="13327" width="10.6640625" customWidth="1"/>
    <col min="13328" max="13328" width="1.6640625" customWidth="1"/>
    <col min="13329" max="13329" width="10.6640625" customWidth="1"/>
    <col min="13330" max="13330" width="1.6640625" customWidth="1"/>
    <col min="13331" max="13331" width="0" hidden="1" customWidth="1"/>
    <col min="13332" max="13332" width="8.6640625" customWidth="1"/>
    <col min="13333" max="13333" width="0" hidden="1" customWidth="1"/>
    <col min="13337" max="13346" width="0" hidden="1" customWidth="1"/>
    <col min="13347" max="13349" width="9.109375" customWidth="1"/>
    <col min="13569" max="13570" width="3.33203125" customWidth="1"/>
    <col min="13571" max="13571" width="4.6640625" customWidth="1"/>
    <col min="13572" max="13572" width="6.6640625" customWidth="1"/>
    <col min="13573" max="13573" width="4.33203125" customWidth="1"/>
    <col min="13574" max="13574" width="12.6640625" customWidth="1"/>
    <col min="13575" max="13575" width="2.6640625" customWidth="1"/>
    <col min="13576" max="13576" width="7.6640625" customWidth="1"/>
    <col min="13577" max="13577" width="5.88671875" customWidth="1"/>
    <col min="13578" max="13578" width="1.6640625" customWidth="1"/>
    <col min="13579" max="13579" width="10.6640625" customWidth="1"/>
    <col min="13580" max="13580" width="1.6640625" customWidth="1"/>
    <col min="13581" max="13581" width="10.6640625" customWidth="1"/>
    <col min="13582" max="13582" width="1.6640625" customWidth="1"/>
    <col min="13583" max="13583" width="10.6640625" customWidth="1"/>
    <col min="13584" max="13584" width="1.6640625" customWidth="1"/>
    <col min="13585" max="13585" width="10.6640625" customWidth="1"/>
    <col min="13586" max="13586" width="1.6640625" customWidth="1"/>
    <col min="13587" max="13587" width="0" hidden="1" customWidth="1"/>
    <col min="13588" max="13588" width="8.6640625" customWidth="1"/>
    <col min="13589" max="13589" width="0" hidden="1" customWidth="1"/>
    <col min="13593" max="13602" width="0" hidden="1" customWidth="1"/>
    <col min="13603" max="13605" width="9.109375" customWidth="1"/>
    <col min="13825" max="13826" width="3.33203125" customWidth="1"/>
    <col min="13827" max="13827" width="4.6640625" customWidth="1"/>
    <col min="13828" max="13828" width="6.6640625" customWidth="1"/>
    <col min="13829" max="13829" width="4.33203125" customWidth="1"/>
    <col min="13830" max="13830" width="12.6640625" customWidth="1"/>
    <col min="13831" max="13831" width="2.6640625" customWidth="1"/>
    <col min="13832" max="13832" width="7.6640625" customWidth="1"/>
    <col min="13833" max="13833" width="5.88671875" customWidth="1"/>
    <col min="13834" max="13834" width="1.6640625" customWidth="1"/>
    <col min="13835" max="13835" width="10.6640625" customWidth="1"/>
    <col min="13836" max="13836" width="1.6640625" customWidth="1"/>
    <col min="13837" max="13837" width="10.6640625" customWidth="1"/>
    <col min="13838" max="13838" width="1.6640625" customWidth="1"/>
    <col min="13839" max="13839" width="10.6640625" customWidth="1"/>
    <col min="13840" max="13840" width="1.6640625" customWidth="1"/>
    <col min="13841" max="13841" width="10.6640625" customWidth="1"/>
    <col min="13842" max="13842" width="1.6640625" customWidth="1"/>
    <col min="13843" max="13843" width="0" hidden="1" customWidth="1"/>
    <col min="13844" max="13844" width="8.6640625" customWidth="1"/>
    <col min="13845" max="13845" width="0" hidden="1" customWidth="1"/>
    <col min="13849" max="13858" width="0" hidden="1" customWidth="1"/>
    <col min="13859" max="13861" width="9.109375" customWidth="1"/>
    <col min="14081" max="14082" width="3.33203125" customWidth="1"/>
    <col min="14083" max="14083" width="4.6640625" customWidth="1"/>
    <col min="14084" max="14084" width="6.6640625" customWidth="1"/>
    <col min="14085" max="14085" width="4.33203125" customWidth="1"/>
    <col min="14086" max="14086" width="12.6640625" customWidth="1"/>
    <col min="14087" max="14087" width="2.6640625" customWidth="1"/>
    <col min="14088" max="14088" width="7.6640625" customWidth="1"/>
    <col min="14089" max="14089" width="5.88671875" customWidth="1"/>
    <col min="14090" max="14090" width="1.6640625" customWidth="1"/>
    <col min="14091" max="14091" width="10.6640625" customWidth="1"/>
    <col min="14092" max="14092" width="1.6640625" customWidth="1"/>
    <col min="14093" max="14093" width="10.6640625" customWidth="1"/>
    <col min="14094" max="14094" width="1.6640625" customWidth="1"/>
    <col min="14095" max="14095" width="10.6640625" customWidth="1"/>
    <col min="14096" max="14096" width="1.6640625" customWidth="1"/>
    <col min="14097" max="14097" width="10.6640625" customWidth="1"/>
    <col min="14098" max="14098" width="1.6640625" customWidth="1"/>
    <col min="14099" max="14099" width="0" hidden="1" customWidth="1"/>
    <col min="14100" max="14100" width="8.6640625" customWidth="1"/>
    <col min="14101" max="14101" width="0" hidden="1" customWidth="1"/>
    <col min="14105" max="14114" width="0" hidden="1" customWidth="1"/>
    <col min="14115" max="14117" width="9.109375" customWidth="1"/>
    <col min="14337" max="14338" width="3.33203125" customWidth="1"/>
    <col min="14339" max="14339" width="4.6640625" customWidth="1"/>
    <col min="14340" max="14340" width="6.6640625" customWidth="1"/>
    <col min="14341" max="14341" width="4.33203125" customWidth="1"/>
    <col min="14342" max="14342" width="12.6640625" customWidth="1"/>
    <col min="14343" max="14343" width="2.6640625" customWidth="1"/>
    <col min="14344" max="14344" width="7.6640625" customWidth="1"/>
    <col min="14345" max="14345" width="5.88671875" customWidth="1"/>
    <col min="14346" max="14346" width="1.6640625" customWidth="1"/>
    <col min="14347" max="14347" width="10.6640625" customWidth="1"/>
    <col min="14348" max="14348" width="1.6640625" customWidth="1"/>
    <col min="14349" max="14349" width="10.6640625" customWidth="1"/>
    <col min="14350" max="14350" width="1.6640625" customWidth="1"/>
    <col min="14351" max="14351" width="10.6640625" customWidth="1"/>
    <col min="14352" max="14352" width="1.6640625" customWidth="1"/>
    <col min="14353" max="14353" width="10.6640625" customWidth="1"/>
    <col min="14354" max="14354" width="1.6640625" customWidth="1"/>
    <col min="14355" max="14355" width="0" hidden="1" customWidth="1"/>
    <col min="14356" max="14356" width="8.6640625" customWidth="1"/>
    <col min="14357" max="14357" width="0" hidden="1" customWidth="1"/>
    <col min="14361" max="14370" width="0" hidden="1" customWidth="1"/>
    <col min="14371" max="14373" width="9.109375" customWidth="1"/>
    <col min="14593" max="14594" width="3.33203125" customWidth="1"/>
    <col min="14595" max="14595" width="4.6640625" customWidth="1"/>
    <col min="14596" max="14596" width="6.6640625" customWidth="1"/>
    <col min="14597" max="14597" width="4.33203125" customWidth="1"/>
    <col min="14598" max="14598" width="12.6640625" customWidth="1"/>
    <col min="14599" max="14599" width="2.6640625" customWidth="1"/>
    <col min="14600" max="14600" width="7.6640625" customWidth="1"/>
    <col min="14601" max="14601" width="5.88671875" customWidth="1"/>
    <col min="14602" max="14602" width="1.6640625" customWidth="1"/>
    <col min="14603" max="14603" width="10.6640625" customWidth="1"/>
    <col min="14604" max="14604" width="1.6640625" customWidth="1"/>
    <col min="14605" max="14605" width="10.6640625" customWidth="1"/>
    <col min="14606" max="14606" width="1.6640625" customWidth="1"/>
    <col min="14607" max="14607" width="10.6640625" customWidth="1"/>
    <col min="14608" max="14608" width="1.6640625" customWidth="1"/>
    <col min="14609" max="14609" width="10.6640625" customWidth="1"/>
    <col min="14610" max="14610" width="1.6640625" customWidth="1"/>
    <col min="14611" max="14611" width="0" hidden="1" customWidth="1"/>
    <col min="14612" max="14612" width="8.6640625" customWidth="1"/>
    <col min="14613" max="14613" width="0" hidden="1" customWidth="1"/>
    <col min="14617" max="14626" width="0" hidden="1" customWidth="1"/>
    <col min="14627" max="14629" width="9.109375" customWidth="1"/>
    <col min="14849" max="14850" width="3.33203125" customWidth="1"/>
    <col min="14851" max="14851" width="4.6640625" customWidth="1"/>
    <col min="14852" max="14852" width="6.6640625" customWidth="1"/>
    <col min="14853" max="14853" width="4.33203125" customWidth="1"/>
    <col min="14854" max="14854" width="12.6640625" customWidth="1"/>
    <col min="14855" max="14855" width="2.6640625" customWidth="1"/>
    <col min="14856" max="14856" width="7.6640625" customWidth="1"/>
    <col min="14857" max="14857" width="5.88671875" customWidth="1"/>
    <col min="14858" max="14858" width="1.6640625" customWidth="1"/>
    <col min="14859" max="14859" width="10.6640625" customWidth="1"/>
    <col min="14860" max="14860" width="1.6640625" customWidth="1"/>
    <col min="14861" max="14861" width="10.6640625" customWidth="1"/>
    <col min="14862" max="14862" width="1.6640625" customWidth="1"/>
    <col min="14863" max="14863" width="10.6640625" customWidth="1"/>
    <col min="14864" max="14864" width="1.6640625" customWidth="1"/>
    <col min="14865" max="14865" width="10.6640625" customWidth="1"/>
    <col min="14866" max="14866" width="1.6640625" customWidth="1"/>
    <col min="14867" max="14867" width="0" hidden="1" customWidth="1"/>
    <col min="14868" max="14868" width="8.6640625" customWidth="1"/>
    <col min="14869" max="14869" width="0" hidden="1" customWidth="1"/>
    <col min="14873" max="14882" width="0" hidden="1" customWidth="1"/>
    <col min="14883" max="14885" width="9.109375" customWidth="1"/>
    <col min="15105" max="15106" width="3.33203125" customWidth="1"/>
    <col min="15107" max="15107" width="4.6640625" customWidth="1"/>
    <col min="15108" max="15108" width="6.6640625" customWidth="1"/>
    <col min="15109" max="15109" width="4.33203125" customWidth="1"/>
    <col min="15110" max="15110" width="12.6640625" customWidth="1"/>
    <col min="15111" max="15111" width="2.6640625" customWidth="1"/>
    <col min="15112" max="15112" width="7.6640625" customWidth="1"/>
    <col min="15113" max="15113" width="5.88671875" customWidth="1"/>
    <col min="15114" max="15114" width="1.6640625" customWidth="1"/>
    <col min="15115" max="15115" width="10.6640625" customWidth="1"/>
    <col min="15116" max="15116" width="1.6640625" customWidth="1"/>
    <col min="15117" max="15117" width="10.6640625" customWidth="1"/>
    <col min="15118" max="15118" width="1.6640625" customWidth="1"/>
    <col min="15119" max="15119" width="10.6640625" customWidth="1"/>
    <col min="15120" max="15120" width="1.6640625" customWidth="1"/>
    <col min="15121" max="15121" width="10.6640625" customWidth="1"/>
    <col min="15122" max="15122" width="1.6640625" customWidth="1"/>
    <col min="15123" max="15123" width="0" hidden="1" customWidth="1"/>
    <col min="15124" max="15124" width="8.6640625" customWidth="1"/>
    <col min="15125" max="15125" width="0" hidden="1" customWidth="1"/>
    <col min="15129" max="15138" width="0" hidden="1" customWidth="1"/>
    <col min="15139" max="15141" width="9.109375" customWidth="1"/>
    <col min="15361" max="15362" width="3.33203125" customWidth="1"/>
    <col min="15363" max="15363" width="4.6640625" customWidth="1"/>
    <col min="15364" max="15364" width="6.6640625" customWidth="1"/>
    <col min="15365" max="15365" width="4.33203125" customWidth="1"/>
    <col min="15366" max="15366" width="12.6640625" customWidth="1"/>
    <col min="15367" max="15367" width="2.6640625" customWidth="1"/>
    <col min="15368" max="15368" width="7.6640625" customWidth="1"/>
    <col min="15369" max="15369" width="5.88671875" customWidth="1"/>
    <col min="15370" max="15370" width="1.6640625" customWidth="1"/>
    <col min="15371" max="15371" width="10.6640625" customWidth="1"/>
    <col min="15372" max="15372" width="1.6640625" customWidth="1"/>
    <col min="15373" max="15373" width="10.6640625" customWidth="1"/>
    <col min="15374" max="15374" width="1.6640625" customWidth="1"/>
    <col min="15375" max="15375" width="10.6640625" customWidth="1"/>
    <col min="15376" max="15376" width="1.6640625" customWidth="1"/>
    <col min="15377" max="15377" width="10.6640625" customWidth="1"/>
    <col min="15378" max="15378" width="1.6640625" customWidth="1"/>
    <col min="15379" max="15379" width="0" hidden="1" customWidth="1"/>
    <col min="15380" max="15380" width="8.6640625" customWidth="1"/>
    <col min="15381" max="15381" width="0" hidden="1" customWidth="1"/>
    <col min="15385" max="15394" width="0" hidden="1" customWidth="1"/>
    <col min="15395" max="15397" width="9.109375" customWidth="1"/>
    <col min="15617" max="15618" width="3.33203125" customWidth="1"/>
    <col min="15619" max="15619" width="4.6640625" customWidth="1"/>
    <col min="15620" max="15620" width="6.6640625" customWidth="1"/>
    <col min="15621" max="15621" width="4.33203125" customWidth="1"/>
    <col min="15622" max="15622" width="12.6640625" customWidth="1"/>
    <col min="15623" max="15623" width="2.6640625" customWidth="1"/>
    <col min="15624" max="15624" width="7.6640625" customWidth="1"/>
    <col min="15625" max="15625" width="5.88671875" customWidth="1"/>
    <col min="15626" max="15626" width="1.6640625" customWidth="1"/>
    <col min="15627" max="15627" width="10.6640625" customWidth="1"/>
    <col min="15628" max="15628" width="1.6640625" customWidth="1"/>
    <col min="15629" max="15629" width="10.6640625" customWidth="1"/>
    <col min="15630" max="15630" width="1.6640625" customWidth="1"/>
    <col min="15631" max="15631" width="10.6640625" customWidth="1"/>
    <col min="15632" max="15632" width="1.6640625" customWidth="1"/>
    <col min="15633" max="15633" width="10.6640625" customWidth="1"/>
    <col min="15634" max="15634" width="1.6640625" customWidth="1"/>
    <col min="15635" max="15635" width="0" hidden="1" customWidth="1"/>
    <col min="15636" max="15636" width="8.6640625" customWidth="1"/>
    <col min="15637" max="15637" width="0" hidden="1" customWidth="1"/>
    <col min="15641" max="15650" width="0" hidden="1" customWidth="1"/>
    <col min="15651" max="15653" width="9.109375" customWidth="1"/>
    <col min="15873" max="15874" width="3.33203125" customWidth="1"/>
    <col min="15875" max="15875" width="4.6640625" customWidth="1"/>
    <col min="15876" max="15876" width="6.6640625" customWidth="1"/>
    <col min="15877" max="15877" width="4.33203125" customWidth="1"/>
    <col min="15878" max="15878" width="12.6640625" customWidth="1"/>
    <col min="15879" max="15879" width="2.6640625" customWidth="1"/>
    <col min="15880" max="15880" width="7.6640625" customWidth="1"/>
    <col min="15881" max="15881" width="5.88671875" customWidth="1"/>
    <col min="15882" max="15882" width="1.6640625" customWidth="1"/>
    <col min="15883" max="15883" width="10.6640625" customWidth="1"/>
    <col min="15884" max="15884" width="1.6640625" customWidth="1"/>
    <col min="15885" max="15885" width="10.6640625" customWidth="1"/>
    <col min="15886" max="15886" width="1.6640625" customWidth="1"/>
    <col min="15887" max="15887" width="10.6640625" customWidth="1"/>
    <col min="15888" max="15888" width="1.6640625" customWidth="1"/>
    <col min="15889" max="15889" width="10.6640625" customWidth="1"/>
    <col min="15890" max="15890" width="1.6640625" customWidth="1"/>
    <col min="15891" max="15891" width="0" hidden="1" customWidth="1"/>
    <col min="15892" max="15892" width="8.6640625" customWidth="1"/>
    <col min="15893" max="15893" width="0" hidden="1" customWidth="1"/>
    <col min="15897" max="15906" width="0" hidden="1" customWidth="1"/>
    <col min="15907" max="15909" width="9.109375" customWidth="1"/>
    <col min="16129" max="16130" width="3.33203125" customWidth="1"/>
    <col min="16131" max="16131" width="4.6640625" customWidth="1"/>
    <col min="16132" max="16132" width="6.6640625" customWidth="1"/>
    <col min="16133" max="16133" width="4.33203125" customWidth="1"/>
    <col min="16134" max="16134" width="12.6640625" customWidth="1"/>
    <col min="16135" max="16135" width="2.6640625" customWidth="1"/>
    <col min="16136" max="16136" width="7.6640625" customWidth="1"/>
    <col min="16137" max="16137" width="5.88671875" customWidth="1"/>
    <col min="16138" max="16138" width="1.6640625" customWidth="1"/>
    <col min="16139" max="16139" width="10.6640625" customWidth="1"/>
    <col min="16140" max="16140" width="1.6640625" customWidth="1"/>
    <col min="16141" max="16141" width="10.6640625" customWidth="1"/>
    <col min="16142" max="16142" width="1.6640625" customWidth="1"/>
    <col min="16143" max="16143" width="10.6640625" customWidth="1"/>
    <col min="16144" max="16144" width="1.6640625" customWidth="1"/>
    <col min="16145" max="16145" width="10.6640625" customWidth="1"/>
    <col min="16146" max="16146" width="1.6640625" customWidth="1"/>
    <col min="16147" max="16147" width="0" hidden="1" customWidth="1"/>
    <col min="16148" max="16148" width="8.6640625" customWidth="1"/>
    <col min="16149" max="16149" width="0" hidden="1" customWidth="1"/>
    <col min="16153" max="16162" width="0" hidden="1" customWidth="1"/>
    <col min="16163" max="16165" width="9.109375" customWidth="1"/>
  </cols>
  <sheetData>
    <row r="1" spans="1:37" s="8" customFormat="1" ht="21.75" customHeight="1" x14ac:dyDescent="0.25">
      <c r="A1" s="1" t="str">
        <f>[1]Altalanos!$A$6</f>
        <v>Fehérvár Kupa</v>
      </c>
      <c r="B1" s="1"/>
      <c r="C1" s="2"/>
      <c r="D1" s="2"/>
      <c r="E1" s="2"/>
      <c r="F1" s="2"/>
      <c r="G1" s="2"/>
      <c r="H1" s="2"/>
      <c r="I1" s="3"/>
      <c r="J1" s="4"/>
      <c r="K1" s="5" t="s">
        <v>0</v>
      </c>
      <c r="L1" s="6"/>
      <c r="M1" s="7"/>
      <c r="N1" s="4"/>
      <c r="O1" s="4" t="s">
        <v>1</v>
      </c>
      <c r="P1" s="4"/>
      <c r="Q1" s="2"/>
      <c r="R1" s="4"/>
      <c r="Y1" s="9"/>
      <c r="Z1" s="9"/>
      <c r="AA1" s="9"/>
      <c r="AB1" s="10" t="e">
        <f>IF($Y$5=1,CONCATENATE(VLOOKUP($Y$3,$AA$2:$AH$14,2)),CONCATENATE(VLOOKUP($Y$3,$AA$16:$AH$25,2)))</f>
        <v>#N/A</v>
      </c>
      <c r="AC1" s="10" t="e">
        <f>IF($Y$5=1,CONCATENATE(VLOOKUP($Y$3,$AA$2:$AH$14,3)),CONCATENATE(VLOOKUP($Y$3,$AA$16:$AH$25,3)))</f>
        <v>#N/A</v>
      </c>
      <c r="AD1" s="10" t="e">
        <f>IF($Y$5=1,CONCATENATE(VLOOKUP($Y$3,$AA$2:$AH$14,4)),CONCATENATE(VLOOKUP($Y$3,$AA$16:$AH$25,4)))</f>
        <v>#N/A</v>
      </c>
      <c r="AE1" s="10" t="e">
        <f>IF($Y$5=1,CONCATENATE(VLOOKUP($Y$3,$AA$2:$AH$14,5)),CONCATENATE(VLOOKUP($Y$3,$AA$16:$AH$25,5)))</f>
        <v>#N/A</v>
      </c>
      <c r="AF1" s="10" t="e">
        <f>IF($Y$5=1,CONCATENATE(VLOOKUP($Y$3,$AA$2:$AH$14,6)),CONCATENATE(VLOOKUP($Y$3,$AA$16:$AH$25,6)))</f>
        <v>#N/A</v>
      </c>
      <c r="AG1" s="10" t="e">
        <f>IF($Y$5=1,CONCATENATE(VLOOKUP($Y$3,$AA$2:$AH$14,7)),CONCATENATE(VLOOKUP($Y$3,$AA$16:$AH$25,7)))</f>
        <v>#N/A</v>
      </c>
      <c r="AH1" s="10" t="e">
        <f>IF($Y$5=1,CONCATENATE(VLOOKUP($Y$3,$AA$2:$AH$14,8)),CONCATENATE(VLOOKUP($Y$3,$AA$16:$AH$25,8)))</f>
        <v>#N/A</v>
      </c>
    </row>
    <row r="2" spans="1:37" s="13" customFormat="1" x14ac:dyDescent="0.25">
      <c r="A2" s="11" t="s">
        <v>2</v>
      </c>
      <c r="B2" s="12"/>
      <c r="C2" s="12"/>
      <c r="E2" s="167" t="str">
        <f>[1]Altalanos!$B$8</f>
        <v>L16</v>
      </c>
      <c r="F2" s="12"/>
      <c r="G2" s="14"/>
      <c r="H2" s="15"/>
      <c r="I2" s="15"/>
      <c r="J2" s="16"/>
      <c r="K2" s="6"/>
      <c r="L2" s="6"/>
      <c r="M2" s="6"/>
      <c r="N2" s="16"/>
      <c r="O2" s="15"/>
      <c r="P2" s="16"/>
      <c r="Q2" s="15"/>
      <c r="R2" s="16"/>
      <c r="Y2" s="17"/>
      <c r="Z2" s="18"/>
      <c r="AA2" s="18" t="s">
        <v>3</v>
      </c>
      <c r="AB2" s="19">
        <v>300</v>
      </c>
      <c r="AC2" s="19">
        <v>250</v>
      </c>
      <c r="AD2" s="19">
        <v>200</v>
      </c>
      <c r="AE2" s="19">
        <v>150</v>
      </c>
      <c r="AF2" s="19">
        <v>120</v>
      </c>
      <c r="AG2" s="19">
        <v>90</v>
      </c>
      <c r="AH2" s="19">
        <v>40</v>
      </c>
      <c r="AI2"/>
      <c r="AJ2"/>
      <c r="AK2"/>
    </row>
    <row r="3" spans="1:37" s="23" customFormat="1" ht="11.25" customHeight="1" x14ac:dyDescent="0.25">
      <c r="A3" s="20" t="s">
        <v>4</v>
      </c>
      <c r="B3" s="20"/>
      <c r="C3" s="20"/>
      <c r="D3" s="20"/>
      <c r="E3" s="20"/>
      <c r="F3" s="20"/>
      <c r="G3" s="20" t="s">
        <v>5</v>
      </c>
      <c r="H3" s="20"/>
      <c r="I3" s="20"/>
      <c r="J3" s="21"/>
      <c r="K3" s="20" t="s">
        <v>6</v>
      </c>
      <c r="L3" s="21"/>
      <c r="M3" s="20"/>
      <c r="N3" s="21"/>
      <c r="O3" s="20"/>
      <c r="P3" s="21"/>
      <c r="Q3" s="20"/>
      <c r="R3" s="22" t="s">
        <v>7</v>
      </c>
      <c r="Y3" s="18" t="str">
        <f>IF(K4="OB","A",IF(K4="IX","W",IF(K4="","",K4)))</f>
        <v/>
      </c>
      <c r="Z3" s="18"/>
      <c r="AA3" s="18" t="s">
        <v>8</v>
      </c>
      <c r="AB3" s="19">
        <v>280</v>
      </c>
      <c r="AC3" s="19">
        <v>230</v>
      </c>
      <c r="AD3" s="19">
        <v>180</v>
      </c>
      <c r="AE3" s="19">
        <v>140</v>
      </c>
      <c r="AF3" s="19">
        <v>80</v>
      </c>
      <c r="AG3" s="19">
        <v>0</v>
      </c>
      <c r="AH3" s="19">
        <v>0</v>
      </c>
      <c r="AI3"/>
      <c r="AJ3"/>
      <c r="AK3"/>
    </row>
    <row r="4" spans="1:37" s="31" customFormat="1" ht="11.25" customHeight="1" thickBot="1" x14ac:dyDescent="0.3">
      <c r="A4" s="363" t="str">
        <f>[1]Altalanos!$A$10</f>
        <v>2022.01-15-17</v>
      </c>
      <c r="B4" s="363"/>
      <c r="C4" s="363"/>
      <c r="D4" s="24"/>
      <c r="E4" s="25"/>
      <c r="F4" s="25"/>
      <c r="G4" s="25" t="str">
        <f>[1]Altalanos!$C$10</f>
        <v>Székesfehérvár</v>
      </c>
      <c r="H4" s="26"/>
      <c r="I4" s="25"/>
      <c r="J4" s="27"/>
      <c r="K4" s="28"/>
      <c r="L4" s="27"/>
      <c r="M4" s="29"/>
      <c r="N4" s="27"/>
      <c r="O4" s="25"/>
      <c r="P4" s="27"/>
      <c r="Q4" s="25"/>
      <c r="R4" s="30" t="str">
        <f>[1]Altalanos!$E$10</f>
        <v>Izmendi Károly</v>
      </c>
      <c r="Y4" s="18"/>
      <c r="Z4" s="18"/>
      <c r="AA4" s="18" t="s">
        <v>9</v>
      </c>
      <c r="AB4" s="19">
        <v>250</v>
      </c>
      <c r="AC4" s="19">
        <v>200</v>
      </c>
      <c r="AD4" s="19">
        <v>150</v>
      </c>
      <c r="AE4" s="19">
        <v>120</v>
      </c>
      <c r="AF4" s="19">
        <v>90</v>
      </c>
      <c r="AG4" s="19">
        <v>60</v>
      </c>
      <c r="AH4" s="19">
        <v>25</v>
      </c>
      <c r="AI4"/>
      <c r="AJ4"/>
      <c r="AK4"/>
    </row>
    <row r="5" spans="1:37" s="23" customFormat="1" x14ac:dyDescent="0.25">
      <c r="A5" s="32"/>
      <c r="B5" s="33" t="s">
        <v>10</v>
      </c>
      <c r="C5" s="34" t="s">
        <v>11</v>
      </c>
      <c r="D5" s="33" t="s">
        <v>12</v>
      </c>
      <c r="E5" s="33" t="s">
        <v>13</v>
      </c>
      <c r="F5" s="35" t="s">
        <v>14</v>
      </c>
      <c r="G5" s="35" t="s">
        <v>15</v>
      </c>
      <c r="H5" s="35"/>
      <c r="I5" s="35" t="s">
        <v>16</v>
      </c>
      <c r="J5" s="35"/>
      <c r="K5" s="33" t="s">
        <v>17</v>
      </c>
      <c r="L5" s="36"/>
      <c r="M5" s="33" t="s">
        <v>18</v>
      </c>
      <c r="N5" s="36"/>
      <c r="O5" s="33" t="s">
        <v>19</v>
      </c>
      <c r="P5" s="36"/>
      <c r="Q5" s="33" t="s">
        <v>20</v>
      </c>
      <c r="R5" s="37"/>
      <c r="Y5" s="18">
        <f>IF(OR([1]Altalanos!$A$8="F1",[1]Altalanos!$A$8="F2",[1]Altalanos!$A$8="N1",[1]Altalanos!$A$8="N2"),1,2)</f>
        <v>2</v>
      </c>
      <c r="Z5" s="18"/>
      <c r="AA5" s="18" t="s">
        <v>21</v>
      </c>
      <c r="AB5" s="19">
        <v>200</v>
      </c>
      <c r="AC5" s="19">
        <v>150</v>
      </c>
      <c r="AD5" s="19">
        <v>120</v>
      </c>
      <c r="AE5" s="19">
        <v>90</v>
      </c>
      <c r="AF5" s="19">
        <v>60</v>
      </c>
      <c r="AG5" s="19">
        <v>40</v>
      </c>
      <c r="AH5" s="19">
        <v>15</v>
      </c>
      <c r="AI5"/>
      <c r="AJ5"/>
      <c r="AK5"/>
    </row>
    <row r="6" spans="1:37" s="45" customFormat="1" ht="11.1" customHeight="1" thickBot="1" x14ac:dyDescent="0.3">
      <c r="A6" s="38"/>
      <c r="B6" s="39"/>
      <c r="C6" s="39"/>
      <c r="D6" s="39"/>
      <c r="E6" s="39"/>
      <c r="F6" s="40" t="str">
        <f>IF(Y3="","",CONCATENATE(AH1," / ",AG1," pont"))</f>
        <v/>
      </c>
      <c r="G6" s="41"/>
      <c r="H6" s="42"/>
      <c r="I6" s="41" t="s">
        <v>225</v>
      </c>
      <c r="J6" s="43"/>
      <c r="K6" s="39" t="s">
        <v>228</v>
      </c>
      <c r="L6" s="43"/>
      <c r="M6" s="39" t="s">
        <v>224</v>
      </c>
      <c r="N6" s="43"/>
      <c r="O6" s="39" t="s">
        <v>223</v>
      </c>
      <c r="P6" s="43"/>
      <c r="Q6" s="39" t="s">
        <v>222</v>
      </c>
      <c r="R6" s="44"/>
      <c r="Y6" s="46"/>
      <c r="Z6" s="46"/>
      <c r="AA6" s="46" t="s">
        <v>22</v>
      </c>
      <c r="AB6" s="47">
        <v>150</v>
      </c>
      <c r="AC6" s="47">
        <v>120</v>
      </c>
      <c r="AD6" s="47">
        <v>90</v>
      </c>
      <c r="AE6" s="47">
        <v>60</v>
      </c>
      <c r="AF6" s="47">
        <v>40</v>
      </c>
      <c r="AG6" s="47">
        <v>25</v>
      </c>
      <c r="AH6" s="47">
        <v>10</v>
      </c>
      <c r="AI6" s="48"/>
      <c r="AJ6" s="48"/>
      <c r="AK6" s="48"/>
    </row>
    <row r="7" spans="1:37" s="61" customFormat="1" ht="10.5" customHeight="1" x14ac:dyDescent="0.25">
      <c r="A7" s="49">
        <v>1</v>
      </c>
      <c r="B7" s="50" t="str">
        <f>IF($E7="","",VLOOKUP($E7,'[1]L16 elokeszito'!$A$7:$O$48,14))</f>
        <v>DA</v>
      </c>
      <c r="C7" s="50">
        <f>IF($E7="","",VLOOKUP($E7,'[1]L16 elokeszito'!$A$7:$O$48,15))</f>
        <v>5</v>
      </c>
      <c r="D7" s="51" t="str">
        <f>IF($E7="","",VLOOKUP($E7,'[1]L16 elokeszito'!$A$7:$O$48,5))</f>
        <v>"070227</v>
      </c>
      <c r="E7" s="52">
        <v>1</v>
      </c>
      <c r="F7" s="53" t="str">
        <f>UPPER(IF($E7="","",VLOOKUP($E7,'[1]L16 elokeszito'!$A$7:$O$48,2)))</f>
        <v xml:space="preserve">FARKASLAKI HINTS </v>
      </c>
      <c r="G7" s="53" t="str">
        <f>IF($E7="","",VLOOKUP($E7,'[1]L16 elokeszito'!$A$7:$O$48,3))</f>
        <v>Flóra</v>
      </c>
      <c r="H7" s="53"/>
      <c r="I7" s="53" t="str">
        <f>IF($E7="","",VLOOKUP($E7,'[1]L16 elokeszito'!$A$7:$O$48,4))</f>
        <v>Tenisztanoda</v>
      </c>
      <c r="J7" s="54"/>
      <c r="K7" s="55"/>
      <c r="L7" s="55"/>
      <c r="M7" s="55"/>
      <c r="N7" s="55"/>
      <c r="O7" s="56"/>
      <c r="P7" s="57"/>
      <c r="Q7" s="58"/>
      <c r="R7" s="59"/>
      <c r="S7" s="60"/>
      <c r="U7" s="62" t="str">
        <f>[1]Birók!P21</f>
        <v>Bíró</v>
      </c>
      <c r="Y7" s="18"/>
      <c r="Z7" s="18"/>
      <c r="AA7" s="18" t="s">
        <v>23</v>
      </c>
      <c r="AB7" s="19">
        <v>120</v>
      </c>
      <c r="AC7" s="19">
        <v>90</v>
      </c>
      <c r="AD7" s="19">
        <v>60</v>
      </c>
      <c r="AE7" s="19">
        <v>40</v>
      </c>
      <c r="AF7" s="19">
        <v>25</v>
      </c>
      <c r="AG7" s="19">
        <v>10</v>
      </c>
      <c r="AH7" s="19">
        <v>5</v>
      </c>
      <c r="AI7"/>
      <c r="AJ7"/>
      <c r="AK7"/>
    </row>
    <row r="8" spans="1:37" s="61" customFormat="1" ht="9.6" customHeight="1" x14ac:dyDescent="0.25">
      <c r="A8" s="63"/>
      <c r="B8" s="64"/>
      <c r="C8" s="64"/>
      <c r="D8" s="65"/>
      <c r="E8" s="66"/>
      <c r="F8" s="67"/>
      <c r="G8" s="67"/>
      <c r="H8" s="68"/>
      <c r="I8" s="69" t="s">
        <v>24</v>
      </c>
      <c r="J8" s="70" t="s">
        <v>25</v>
      </c>
      <c r="K8" s="71" t="str">
        <f>UPPER(IF(OR(J8="a",J8="as"),F7,IF(OR(J8="b",J8="bs"),F9,)))</f>
        <v xml:space="preserve">FARKASLAKI HINTS </v>
      </c>
      <c r="L8" s="71"/>
      <c r="M8" s="55"/>
      <c r="N8" s="55"/>
      <c r="O8" s="56"/>
      <c r="P8" s="57"/>
      <c r="Q8" s="58"/>
      <c r="R8" s="59"/>
      <c r="S8" s="60"/>
      <c r="U8" s="72" t="str">
        <f>[1]Birók!P22</f>
        <v>M Ujszászi</v>
      </c>
      <c r="Y8" s="18"/>
      <c r="Z8" s="18"/>
      <c r="AA8" s="18" t="s">
        <v>26</v>
      </c>
      <c r="AB8" s="19">
        <v>90</v>
      </c>
      <c r="AC8" s="19">
        <v>60</v>
      </c>
      <c r="AD8" s="19">
        <v>40</v>
      </c>
      <c r="AE8" s="19">
        <v>25</v>
      </c>
      <c r="AF8" s="19">
        <v>10</v>
      </c>
      <c r="AG8" s="19">
        <v>5</v>
      </c>
      <c r="AH8" s="19">
        <v>2</v>
      </c>
      <c r="AI8"/>
      <c r="AJ8"/>
      <c r="AK8"/>
    </row>
    <row r="9" spans="1:37" s="61" customFormat="1" ht="9.6" customHeight="1" x14ac:dyDescent="0.25">
      <c r="A9" s="63">
        <v>2</v>
      </c>
      <c r="B9" s="50">
        <f>IF($E9="","",VLOOKUP($E9,'[1]L16 elokeszito'!$A$7:$O$48,14))</f>
        <v>0</v>
      </c>
      <c r="C9" s="50">
        <f>IF($E9="","",VLOOKUP($E9,'[1]L16 elokeszito'!$A$7:$O$48,15))</f>
        <v>0</v>
      </c>
      <c r="D9" s="51">
        <f>IF($E9="","",VLOOKUP($E9,'[1]L16 elokeszito'!$A$7:$O$48,5))</f>
        <v>0</v>
      </c>
      <c r="E9" s="52">
        <v>24</v>
      </c>
      <c r="F9" s="73" t="str">
        <f>UPPER(IF($E9="","",VLOOKUP($E9,'[1]L16 elokeszito'!$A$7:$O$48,2)))</f>
        <v>X</v>
      </c>
      <c r="G9" s="73">
        <f>IF($E9="","",VLOOKUP($E9,'[1]L16 elokeszito'!$A$7:$O$48,3))</f>
        <v>0</v>
      </c>
      <c r="H9" s="73"/>
      <c r="I9" s="73">
        <f>IF($E9="","",VLOOKUP($E9,'[1]L16 elokeszito'!$A$7:$O$48,4))</f>
        <v>0</v>
      </c>
      <c r="J9" s="74"/>
      <c r="K9" s="55"/>
      <c r="L9" s="75"/>
      <c r="M9" s="360" t="s">
        <v>231</v>
      </c>
      <c r="N9" s="55"/>
      <c r="O9" s="56"/>
      <c r="P9" s="57"/>
      <c r="Q9" s="58"/>
      <c r="R9" s="59"/>
      <c r="S9" s="60"/>
      <c r="U9" s="72" t="str">
        <f>[1]Birók!P23</f>
        <v xml:space="preserve"> </v>
      </c>
      <c r="Y9" s="18"/>
      <c r="Z9" s="18"/>
      <c r="AA9" s="18" t="s">
        <v>27</v>
      </c>
      <c r="AB9" s="19">
        <v>60</v>
      </c>
      <c r="AC9" s="19">
        <v>40</v>
      </c>
      <c r="AD9" s="19">
        <v>25</v>
      </c>
      <c r="AE9" s="19">
        <v>10</v>
      </c>
      <c r="AF9" s="19">
        <v>5</v>
      </c>
      <c r="AG9" s="19">
        <v>2</v>
      </c>
      <c r="AH9" s="19">
        <v>1</v>
      </c>
      <c r="AI9"/>
      <c r="AJ9"/>
      <c r="AK9"/>
    </row>
    <row r="10" spans="1:37" s="61" customFormat="1" ht="9.6" customHeight="1" x14ac:dyDescent="0.25">
      <c r="A10" s="63"/>
      <c r="B10" s="64"/>
      <c r="C10" s="64"/>
      <c r="D10" s="65"/>
      <c r="E10" s="76"/>
      <c r="F10" s="67"/>
      <c r="G10" s="67"/>
      <c r="H10" s="68"/>
      <c r="I10" s="67"/>
      <c r="J10" s="77"/>
      <c r="K10" s="69" t="s">
        <v>24</v>
      </c>
      <c r="L10" s="78" t="s">
        <v>25</v>
      </c>
      <c r="M10" s="71" t="str">
        <f>UPPER(IF(OR(L10="a",L10="as"),K8,IF(OR(L10="b",L10="bs"),K12,)))</f>
        <v xml:space="preserve">FARKASLAKI HINTS </v>
      </c>
      <c r="N10" s="79"/>
      <c r="O10" s="80"/>
      <c r="P10" s="80"/>
      <c r="Q10" s="58"/>
      <c r="R10" s="59"/>
      <c r="S10" s="60"/>
      <c r="U10" s="72" t="str">
        <f>[1]Birók!P24</f>
        <v xml:space="preserve"> </v>
      </c>
      <c r="Y10" s="18"/>
      <c r="Z10" s="18"/>
      <c r="AA10" s="18" t="s">
        <v>28</v>
      </c>
      <c r="AB10" s="19">
        <v>40</v>
      </c>
      <c r="AC10" s="19">
        <v>25</v>
      </c>
      <c r="AD10" s="19">
        <v>15</v>
      </c>
      <c r="AE10" s="19">
        <v>7</v>
      </c>
      <c r="AF10" s="19">
        <v>4</v>
      </c>
      <c r="AG10" s="19">
        <v>1</v>
      </c>
      <c r="AH10" s="19">
        <v>0</v>
      </c>
      <c r="AI10"/>
      <c r="AJ10"/>
      <c r="AK10"/>
    </row>
    <row r="11" spans="1:37" s="61" customFormat="1" ht="9.6" customHeight="1" x14ac:dyDescent="0.25">
      <c r="A11" s="63">
        <v>3</v>
      </c>
      <c r="B11" s="50" t="str">
        <f>IF($E11="","",VLOOKUP($E11,'[1]L16 elokeszito'!$A$7:$O$48,14))</f>
        <v>DA</v>
      </c>
      <c r="C11" s="50">
        <f>IF($E11="","",VLOOKUP($E11,'[1]L16 elokeszito'!$A$7:$O$48,15))</f>
        <v>26</v>
      </c>
      <c r="D11" s="51" t="str">
        <f>IF($E11="","",VLOOKUP($E11,'[1]L16 elokeszito'!$A$7:$O$48,5))</f>
        <v>"0705271</v>
      </c>
      <c r="E11" s="52">
        <v>14</v>
      </c>
      <c r="F11" s="73" t="str">
        <f>UPPER(IF($E11="","",VLOOKUP($E11,'[1]L16 elokeszito'!$A$7:$O$48,2)))</f>
        <v xml:space="preserve">KOVÁCS-SEBESTYÉN </v>
      </c>
      <c r="G11" s="73" t="str">
        <f>IF($E11="","",VLOOKUP($E11,'[1]L16 elokeszito'!$A$7:$O$48,3))</f>
        <v>Lili</v>
      </c>
      <c r="H11" s="73"/>
      <c r="I11" s="73" t="str">
        <f>IF($E11="","",VLOOKUP($E11,'[1]L16 elokeszito'!$A$7:$O$48,4))</f>
        <v>MTK</v>
      </c>
      <c r="J11" s="54"/>
      <c r="K11" s="55"/>
      <c r="L11" s="81"/>
      <c r="M11" s="55" t="s">
        <v>172</v>
      </c>
      <c r="N11" s="82"/>
      <c r="O11" s="80"/>
      <c r="P11" s="80"/>
      <c r="Q11" s="58"/>
      <c r="R11" s="59"/>
      <c r="S11" s="60"/>
      <c r="U11" s="72" t="str">
        <f>[1]Birók!P25</f>
        <v xml:space="preserve"> </v>
      </c>
      <c r="Y11" s="18"/>
      <c r="Z11" s="18"/>
      <c r="AA11" s="18" t="s">
        <v>29</v>
      </c>
      <c r="AB11" s="19">
        <v>25</v>
      </c>
      <c r="AC11" s="19">
        <v>15</v>
      </c>
      <c r="AD11" s="19">
        <v>10</v>
      </c>
      <c r="AE11" s="19">
        <v>6</v>
      </c>
      <c r="AF11" s="19">
        <v>3</v>
      </c>
      <c r="AG11" s="19">
        <v>1</v>
      </c>
      <c r="AH11" s="19">
        <v>0</v>
      </c>
      <c r="AI11"/>
      <c r="AJ11"/>
      <c r="AK11"/>
    </row>
    <row r="12" spans="1:37" s="61" customFormat="1" ht="9.6" customHeight="1" x14ac:dyDescent="0.25">
      <c r="A12" s="63"/>
      <c r="B12" s="64"/>
      <c r="C12" s="64"/>
      <c r="D12" s="65"/>
      <c r="E12" s="76"/>
      <c r="F12" s="67"/>
      <c r="G12" s="67"/>
      <c r="H12" s="68"/>
      <c r="I12" s="83" t="s">
        <v>24</v>
      </c>
      <c r="J12" s="70" t="s">
        <v>66</v>
      </c>
      <c r="K12" s="71" t="str">
        <f>UPPER(IF(OR(J12="a",J12="as"),F11,IF(OR(J12="b",J12="bs"),F13,)))</f>
        <v xml:space="preserve">KOVÁCS-SEBESTYÉN </v>
      </c>
      <c r="L12" s="84"/>
      <c r="M12" s="55"/>
      <c r="N12" s="82"/>
      <c r="O12" s="80"/>
      <c r="P12" s="80"/>
      <c r="Q12" s="58"/>
      <c r="R12" s="59"/>
      <c r="S12" s="60"/>
      <c r="U12" s="72" t="str">
        <f>[1]Birók!P26</f>
        <v xml:space="preserve"> </v>
      </c>
      <c r="Y12" s="18"/>
      <c r="Z12" s="18"/>
      <c r="AA12" s="18" t="s">
        <v>30</v>
      </c>
      <c r="AB12" s="19">
        <v>15</v>
      </c>
      <c r="AC12" s="19">
        <v>10</v>
      </c>
      <c r="AD12" s="19">
        <v>6</v>
      </c>
      <c r="AE12" s="19">
        <v>3</v>
      </c>
      <c r="AF12" s="19">
        <v>1</v>
      </c>
      <c r="AG12" s="19">
        <v>0</v>
      </c>
      <c r="AH12" s="19">
        <v>0</v>
      </c>
      <c r="AI12"/>
      <c r="AJ12"/>
      <c r="AK12"/>
    </row>
    <row r="13" spans="1:37" s="61" customFormat="1" ht="9.6" customHeight="1" x14ac:dyDescent="0.25">
      <c r="A13" s="63">
        <v>4</v>
      </c>
      <c r="B13" s="50" t="str">
        <f>IF($E13="","",VLOOKUP($E13,'[1]L16 elokeszito'!$A$7:$O$48,14))</f>
        <v>DA</v>
      </c>
      <c r="C13" s="50">
        <f>IF($E13="","",VLOOKUP($E13,'[1]L16 elokeszito'!$A$7:$O$48,15))</f>
        <v>42</v>
      </c>
      <c r="D13" s="51" t="str">
        <f>IF($E13="","",VLOOKUP($E13,'[1]L16 elokeszito'!$A$7:$O$48,5))</f>
        <v>"0701131</v>
      </c>
      <c r="E13" s="52">
        <v>18</v>
      </c>
      <c r="F13" s="73" t="str">
        <f>UPPER(IF($E13="","",VLOOKUP($E13,'[1]L16 elokeszito'!$A$7:$O$48,2)))</f>
        <v xml:space="preserve">HARARI </v>
      </c>
      <c r="G13" s="73" t="str">
        <f>IF($E13="","",VLOOKUP($E13,'[1]L16 elokeszito'!$A$7:$O$48,3))</f>
        <v>Amy Danielle</v>
      </c>
      <c r="H13" s="73"/>
      <c r="I13" s="73" t="str">
        <f>IF($E13="","",VLOOKUP($E13,'[1]L16 elokeszito'!$A$7:$O$48,4))</f>
        <v>Next TA</v>
      </c>
      <c r="J13" s="85"/>
      <c r="K13" s="55" t="s">
        <v>137</v>
      </c>
      <c r="L13" s="55"/>
      <c r="M13" s="55"/>
      <c r="N13" s="82"/>
      <c r="O13" s="360" t="s">
        <v>229</v>
      </c>
      <c r="P13" s="80"/>
      <c r="Q13" s="58"/>
      <c r="R13" s="59"/>
      <c r="S13" s="60"/>
      <c r="U13" s="72" t="str">
        <f>[1]Birók!P27</f>
        <v xml:space="preserve"> </v>
      </c>
      <c r="Y13" s="18"/>
      <c r="Z13" s="18"/>
      <c r="AA13" s="18" t="s">
        <v>31</v>
      </c>
      <c r="AB13" s="19">
        <v>10</v>
      </c>
      <c r="AC13" s="19">
        <v>6</v>
      </c>
      <c r="AD13" s="19">
        <v>3</v>
      </c>
      <c r="AE13" s="19">
        <v>1</v>
      </c>
      <c r="AF13" s="19">
        <v>0</v>
      </c>
      <c r="AG13" s="19">
        <v>0</v>
      </c>
      <c r="AH13" s="19">
        <v>0</v>
      </c>
      <c r="AI13"/>
      <c r="AJ13"/>
      <c r="AK13"/>
    </row>
    <row r="14" spans="1:37" s="61" customFormat="1" ht="9.6" customHeight="1" x14ac:dyDescent="0.25">
      <c r="A14" s="63"/>
      <c r="B14" s="64"/>
      <c r="C14" s="64"/>
      <c r="D14" s="65"/>
      <c r="E14" s="76"/>
      <c r="F14" s="67"/>
      <c r="G14" s="67"/>
      <c r="H14" s="68"/>
      <c r="I14" s="67"/>
      <c r="J14" s="77"/>
      <c r="K14" s="55"/>
      <c r="L14" s="55"/>
      <c r="M14" s="69" t="s">
        <v>24</v>
      </c>
      <c r="N14" s="78" t="s">
        <v>25</v>
      </c>
      <c r="O14" s="71" t="str">
        <f>UPPER(IF(OR(N14="a",N14="as"),M10,IF(OR(N14="b",N14="bs"),M18,)))</f>
        <v xml:space="preserve">FARKASLAKI HINTS </v>
      </c>
      <c r="P14" s="79"/>
      <c r="Q14" s="58"/>
      <c r="R14" s="59"/>
      <c r="S14" s="60"/>
      <c r="U14" s="72" t="str">
        <f>[1]Birók!P28</f>
        <v xml:space="preserve"> </v>
      </c>
      <c r="Y14" s="18"/>
      <c r="Z14" s="18"/>
      <c r="AA14" s="18" t="s">
        <v>32</v>
      </c>
      <c r="AB14" s="19">
        <v>3</v>
      </c>
      <c r="AC14" s="19">
        <v>2</v>
      </c>
      <c r="AD14" s="19">
        <v>1</v>
      </c>
      <c r="AE14" s="19">
        <v>0</v>
      </c>
      <c r="AF14" s="19">
        <v>0</v>
      </c>
      <c r="AG14" s="19">
        <v>0</v>
      </c>
      <c r="AH14" s="19">
        <v>0</v>
      </c>
      <c r="AI14"/>
      <c r="AJ14"/>
      <c r="AK14"/>
    </row>
    <row r="15" spans="1:37" s="61" customFormat="1" ht="9.6" customHeight="1" x14ac:dyDescent="0.25">
      <c r="A15" s="63">
        <v>5</v>
      </c>
      <c r="B15" s="50" t="str">
        <f>IF($E15="","",VLOOKUP($E15,'[1]L16 elokeszito'!$A$7:$O$48,14))</f>
        <v>WC</v>
      </c>
      <c r="C15" s="50">
        <f>IF($E15="","",VLOOKUP($E15,'[1]L16 elokeszito'!$A$7:$O$48,15))</f>
        <v>57</v>
      </c>
      <c r="D15" s="51" t="str">
        <f>IF($E15="","",VLOOKUP($E15,'[1]L16 elokeszito'!$A$7:$O$48,5))</f>
        <v>"071108</v>
      </c>
      <c r="E15" s="52">
        <v>22</v>
      </c>
      <c r="F15" s="73" t="str">
        <f>UPPER(IF($E15="","",VLOOKUP($E15,'[1]L16 elokeszito'!$A$7:$O$48,2)))</f>
        <v>KELEMEN-TIBORCZ</v>
      </c>
      <c r="G15" s="73" t="str">
        <f>IF($E15="","",VLOOKUP($E15,'[1]L16 elokeszito'!$A$7:$O$48,3))</f>
        <v>Kata</v>
      </c>
      <c r="H15" s="73"/>
      <c r="I15" s="73" t="str">
        <f>IF($E15="","",VLOOKUP($E15,'[1]L16 elokeszito'!$A$7:$O$48,4))</f>
        <v>Next TA</v>
      </c>
      <c r="J15" s="86"/>
      <c r="K15" s="55"/>
      <c r="L15" s="55"/>
      <c r="M15" s="55"/>
      <c r="N15" s="82"/>
      <c r="O15" s="55" t="s">
        <v>213</v>
      </c>
      <c r="P15" s="87"/>
      <c r="Q15" s="56"/>
      <c r="R15" s="57"/>
      <c r="S15" s="60"/>
      <c r="U15" s="72" t="str">
        <f>[1]Birók!P29</f>
        <v xml:space="preserve"> </v>
      </c>
      <c r="Y15" s="18"/>
      <c r="Z15" s="18"/>
      <c r="AA15" s="18"/>
      <c r="AB15" s="18"/>
      <c r="AC15" s="18"/>
      <c r="AD15" s="18"/>
      <c r="AE15" s="18"/>
      <c r="AF15" s="18"/>
      <c r="AG15" s="18"/>
      <c r="AH15" s="18"/>
      <c r="AI15"/>
      <c r="AJ15"/>
      <c r="AK15"/>
    </row>
    <row r="16" spans="1:37" s="61" customFormat="1" ht="9.6" customHeight="1" thickBot="1" x14ac:dyDescent="0.3">
      <c r="A16" s="63"/>
      <c r="B16" s="64"/>
      <c r="C16" s="64"/>
      <c r="D16" s="65"/>
      <c r="E16" s="76"/>
      <c r="F16" s="67"/>
      <c r="G16" s="67"/>
      <c r="H16" s="68"/>
      <c r="I16" s="83" t="s">
        <v>24</v>
      </c>
      <c r="J16" s="70" t="s">
        <v>159</v>
      </c>
      <c r="K16" s="71" t="str">
        <f>UPPER(IF(OR(J16="a",J16="as"),F15,IF(OR(J16="b",J16="bs"),F17,)))</f>
        <v>BÁNYAI BOGLÁRKA</v>
      </c>
      <c r="L16" s="71"/>
      <c r="M16" s="55"/>
      <c r="N16" s="82"/>
      <c r="O16" s="56"/>
      <c r="P16" s="87"/>
      <c r="Q16" s="56"/>
      <c r="R16" s="57"/>
      <c r="S16" s="60"/>
      <c r="U16" s="88" t="str">
        <f>[1]Birók!P30</f>
        <v>Egyik sem</v>
      </c>
      <c r="Y16" s="18"/>
      <c r="Z16" s="18"/>
      <c r="AA16" s="18" t="s">
        <v>3</v>
      </c>
      <c r="AB16" s="19">
        <v>150</v>
      </c>
      <c r="AC16" s="19">
        <v>120</v>
      </c>
      <c r="AD16" s="19">
        <v>90</v>
      </c>
      <c r="AE16" s="19">
        <v>60</v>
      </c>
      <c r="AF16" s="19">
        <v>40</v>
      </c>
      <c r="AG16" s="19">
        <v>25</v>
      </c>
      <c r="AH16" s="19">
        <v>15</v>
      </c>
      <c r="AI16"/>
      <c r="AJ16"/>
      <c r="AK16"/>
    </row>
    <row r="17" spans="1:37" s="61" customFormat="1" ht="9.6" customHeight="1" x14ac:dyDescent="0.25">
      <c r="A17" s="63">
        <v>6</v>
      </c>
      <c r="B17" s="50" t="str">
        <f>IF($E17="","",VLOOKUP($E17,'[1]L16 elokeszito'!$A$7:$O$48,14))</f>
        <v>DA</v>
      </c>
      <c r="C17" s="50">
        <f>IF($E17="","",VLOOKUP($E17,'[1]L16 elokeszito'!$A$7:$O$48,15))</f>
        <v>46</v>
      </c>
      <c r="D17" s="51" t="str">
        <f>IF($E17="","",VLOOKUP($E17,'[1]L16 elokeszito'!$A$7:$O$48,5))</f>
        <v>"071219</v>
      </c>
      <c r="E17" s="52">
        <v>19</v>
      </c>
      <c r="F17" s="73" t="str">
        <f>UPPER(IF($E17="","",VLOOKUP($E17,'[1]L16 elokeszito'!$A$7:$O$48,2)))</f>
        <v>BÁNYAI BOGLÁRKA</v>
      </c>
      <c r="G17" s="73" t="str">
        <f>IF($E17="","",VLOOKUP($E17,'[1]L16 elokeszito'!$A$7:$O$48,3))</f>
        <v>Boglárka</v>
      </c>
      <c r="H17" s="73"/>
      <c r="I17" s="73" t="str">
        <f>IF($E17="","",VLOOKUP($E17,'[1]L16 elokeszito'!$A$7:$O$48,4))</f>
        <v>DEAC</v>
      </c>
      <c r="J17" s="74"/>
      <c r="K17" s="55" t="s">
        <v>170</v>
      </c>
      <c r="L17" s="75"/>
      <c r="M17" s="55"/>
      <c r="N17" s="82"/>
      <c r="O17" s="56"/>
      <c r="P17" s="87"/>
      <c r="Q17" s="56"/>
      <c r="R17" s="57"/>
      <c r="S17" s="60"/>
      <c r="Y17" s="18"/>
      <c r="Z17" s="18"/>
      <c r="AA17" s="18" t="s">
        <v>9</v>
      </c>
      <c r="AB17" s="19">
        <v>120</v>
      </c>
      <c r="AC17" s="19">
        <v>90</v>
      </c>
      <c r="AD17" s="19">
        <v>60</v>
      </c>
      <c r="AE17" s="19">
        <v>40</v>
      </c>
      <c r="AF17" s="19">
        <v>25</v>
      </c>
      <c r="AG17" s="19">
        <v>15</v>
      </c>
      <c r="AH17" s="19">
        <v>8</v>
      </c>
      <c r="AI17"/>
      <c r="AJ17"/>
      <c r="AK17"/>
    </row>
    <row r="18" spans="1:37" s="61" customFormat="1" ht="9.6" customHeight="1" x14ac:dyDescent="0.25">
      <c r="A18" s="63"/>
      <c r="B18" s="64"/>
      <c r="C18" s="64"/>
      <c r="D18" s="65"/>
      <c r="E18" s="76"/>
      <c r="F18" s="67"/>
      <c r="G18" s="67"/>
      <c r="H18" s="68"/>
      <c r="I18" s="67"/>
      <c r="J18" s="77"/>
      <c r="K18" s="69" t="s">
        <v>24</v>
      </c>
      <c r="L18" s="78" t="s">
        <v>47</v>
      </c>
      <c r="M18" s="71" t="str">
        <f>UPPER(IF(OR(L18="a",L18="as"),K16,IF(OR(L18="b",L18="bs"),K20,)))</f>
        <v xml:space="preserve">GYÖRGY </v>
      </c>
      <c r="N18" s="89"/>
      <c r="O18" s="56"/>
      <c r="P18" s="87"/>
      <c r="Q18" s="56"/>
      <c r="R18" s="57"/>
      <c r="S18" s="60"/>
      <c r="Y18" s="18"/>
      <c r="Z18" s="18"/>
      <c r="AA18" s="18" t="s">
        <v>21</v>
      </c>
      <c r="AB18" s="19">
        <v>90</v>
      </c>
      <c r="AC18" s="19">
        <v>60</v>
      </c>
      <c r="AD18" s="19">
        <v>40</v>
      </c>
      <c r="AE18" s="19">
        <v>25</v>
      </c>
      <c r="AF18" s="19">
        <v>15</v>
      </c>
      <c r="AG18" s="19">
        <v>8</v>
      </c>
      <c r="AH18" s="19">
        <v>4</v>
      </c>
      <c r="AI18"/>
      <c r="AJ18"/>
      <c r="AK18"/>
    </row>
    <row r="19" spans="1:37" s="61" customFormat="1" ht="9.6" customHeight="1" x14ac:dyDescent="0.25">
      <c r="A19" s="63">
        <v>7</v>
      </c>
      <c r="B19" s="50">
        <f>IF($E19="","",VLOOKUP($E19,'[1]L16 elokeszito'!$A$7:$O$48,14))</f>
        <v>0</v>
      </c>
      <c r="C19" s="50">
        <f>IF($E19="","",VLOOKUP($E19,'[1]L16 elokeszito'!$A$7:$O$48,15))</f>
        <v>0</v>
      </c>
      <c r="D19" s="51">
        <f>IF($E19="","",VLOOKUP($E19,'[1]L16 elokeszito'!$A$7:$O$48,5))</f>
        <v>0</v>
      </c>
      <c r="E19" s="52">
        <v>24</v>
      </c>
      <c r="F19" s="73" t="str">
        <f>UPPER(IF($E19="","",VLOOKUP($E19,'[1]L16 elokeszito'!$A$7:$O$48,2)))</f>
        <v>X</v>
      </c>
      <c r="G19" s="73">
        <f>IF($E19="","",VLOOKUP($E19,'[1]L16 elokeszito'!$A$7:$O$48,3))</f>
        <v>0</v>
      </c>
      <c r="H19" s="73"/>
      <c r="I19" s="73">
        <f>IF($E19="","",VLOOKUP($E19,'[1]L16 elokeszito'!$A$7:$O$48,4))</f>
        <v>0</v>
      </c>
      <c r="J19" s="54"/>
      <c r="K19" s="55"/>
      <c r="L19" s="81"/>
      <c r="M19" s="55" t="s">
        <v>174</v>
      </c>
      <c r="N19" s="80"/>
      <c r="O19" s="56"/>
      <c r="P19" s="87"/>
      <c r="Q19" s="56"/>
      <c r="R19" s="57"/>
      <c r="S19" s="60"/>
      <c r="Y19" s="18"/>
      <c r="Z19" s="18"/>
      <c r="AA19" s="18" t="s">
        <v>22</v>
      </c>
      <c r="AB19" s="19">
        <v>60</v>
      </c>
      <c r="AC19" s="19">
        <v>40</v>
      </c>
      <c r="AD19" s="19">
        <v>25</v>
      </c>
      <c r="AE19" s="19">
        <v>15</v>
      </c>
      <c r="AF19" s="19">
        <v>8</v>
      </c>
      <c r="AG19" s="19">
        <v>4</v>
      </c>
      <c r="AH19" s="19">
        <v>2</v>
      </c>
      <c r="AI19"/>
      <c r="AJ19"/>
      <c r="AK19"/>
    </row>
    <row r="20" spans="1:37" s="61" customFormat="1" ht="9.6" customHeight="1" x14ac:dyDescent="0.25">
      <c r="A20" s="63"/>
      <c r="B20" s="64"/>
      <c r="C20" s="64"/>
      <c r="D20" s="65"/>
      <c r="E20" s="66"/>
      <c r="F20" s="67"/>
      <c r="G20" s="67"/>
      <c r="H20" s="68"/>
      <c r="I20" s="69" t="s">
        <v>24</v>
      </c>
      <c r="J20" s="70" t="s">
        <v>47</v>
      </c>
      <c r="K20" s="71" t="str">
        <f>UPPER(IF(OR(J20="a",J20="as"),F19,IF(OR(J20="b",J20="bs"),F21,)))</f>
        <v xml:space="preserve">GYÖRGY </v>
      </c>
      <c r="L20" s="84"/>
      <c r="M20" s="55"/>
      <c r="N20" s="80"/>
      <c r="O20" s="56"/>
      <c r="P20" s="87"/>
      <c r="Q20" s="56"/>
      <c r="R20" s="57"/>
      <c r="S20" s="60"/>
      <c r="Y20" s="18"/>
      <c r="Z20" s="18"/>
      <c r="AA20" s="18" t="s">
        <v>23</v>
      </c>
      <c r="AB20" s="19">
        <v>40</v>
      </c>
      <c r="AC20" s="19">
        <v>25</v>
      </c>
      <c r="AD20" s="19">
        <v>15</v>
      </c>
      <c r="AE20" s="19">
        <v>8</v>
      </c>
      <c r="AF20" s="19">
        <v>4</v>
      </c>
      <c r="AG20" s="19">
        <v>2</v>
      </c>
      <c r="AH20" s="19">
        <v>1</v>
      </c>
      <c r="AI20"/>
      <c r="AJ20"/>
      <c r="AK20"/>
    </row>
    <row r="21" spans="1:37" s="61" customFormat="1" ht="9.6" customHeight="1" x14ac:dyDescent="0.25">
      <c r="A21" s="49">
        <v>8</v>
      </c>
      <c r="B21" s="50" t="str">
        <f>IF($E21="","",VLOOKUP($E21,'[1]L16 elokeszito'!$A$7:$O$48,14))</f>
        <v>DA</v>
      </c>
      <c r="C21" s="50">
        <f>IF($E21="","",VLOOKUP($E21,'[1]L16 elokeszito'!$A$7:$O$48,15))</f>
        <v>10</v>
      </c>
      <c r="D21" s="51" t="str">
        <f>IF($E21="","",VLOOKUP($E21,'[1]L16 elokeszito'!$A$7:$O$48,5))</f>
        <v>"0608010</v>
      </c>
      <c r="E21" s="52">
        <v>5</v>
      </c>
      <c r="F21" s="53" t="str">
        <f>UPPER(IF($E21="","",VLOOKUP($E21,'[1]L16 elokeszito'!$A$7:$O$48,2)))</f>
        <v xml:space="preserve">GYÖRGY </v>
      </c>
      <c r="G21" s="53" t="str">
        <f>IF($E21="","",VLOOKUP($E21,'[1]L16 elokeszito'!$A$7:$O$48,3))</f>
        <v>Emília</v>
      </c>
      <c r="H21" s="53"/>
      <c r="I21" s="53" t="str">
        <f>IF($E21="","",VLOOKUP($E21,'[1]L16 elokeszito'!$A$7:$O$48,4))</f>
        <v>Bebto Team</v>
      </c>
      <c r="J21" s="85"/>
      <c r="K21" s="55"/>
      <c r="L21" s="55"/>
      <c r="M21" s="55"/>
      <c r="N21" s="80"/>
      <c r="O21" s="56"/>
      <c r="P21" s="87"/>
      <c r="Q21" s="361" t="s">
        <v>231</v>
      </c>
      <c r="R21" s="57"/>
      <c r="S21" s="60"/>
      <c r="Y21" s="18"/>
      <c r="Z21" s="18"/>
      <c r="AA21" s="18" t="s">
        <v>26</v>
      </c>
      <c r="AB21" s="19">
        <v>25</v>
      </c>
      <c r="AC21" s="19">
        <v>15</v>
      </c>
      <c r="AD21" s="19">
        <v>10</v>
      </c>
      <c r="AE21" s="19">
        <v>6</v>
      </c>
      <c r="AF21" s="19">
        <v>3</v>
      </c>
      <c r="AG21" s="19">
        <v>1</v>
      </c>
      <c r="AH21" s="19">
        <v>0</v>
      </c>
      <c r="AI21"/>
      <c r="AJ21"/>
      <c r="AK21"/>
    </row>
    <row r="22" spans="1:37" s="61" customFormat="1" ht="9.6" customHeight="1" x14ac:dyDescent="0.25">
      <c r="A22" s="63"/>
      <c r="B22" s="64"/>
      <c r="C22" s="64"/>
      <c r="D22" s="65"/>
      <c r="E22" s="66"/>
      <c r="F22" s="90"/>
      <c r="G22" s="90"/>
      <c r="H22" s="91"/>
      <c r="I22" s="90"/>
      <c r="J22" s="77"/>
      <c r="K22" s="55"/>
      <c r="L22" s="55"/>
      <c r="M22" s="55"/>
      <c r="N22" s="80"/>
      <c r="O22" s="69" t="s">
        <v>24</v>
      </c>
      <c r="P22" s="78" t="s">
        <v>25</v>
      </c>
      <c r="Q22" s="71" t="str">
        <f>UPPER(IF(OR(P22="a",P22="as"),O14,IF(OR(P22="b",P22="bs"),O30,)))</f>
        <v xml:space="preserve">FARKASLAKI HINTS </v>
      </c>
      <c r="R22" s="92"/>
      <c r="S22" s="60"/>
      <c r="Y22" s="18"/>
      <c r="Z22" s="18"/>
      <c r="AA22" s="18" t="s">
        <v>27</v>
      </c>
      <c r="AB22" s="19">
        <v>15</v>
      </c>
      <c r="AC22" s="19">
        <v>10</v>
      </c>
      <c r="AD22" s="19">
        <v>6</v>
      </c>
      <c r="AE22" s="19">
        <v>3</v>
      </c>
      <c r="AF22" s="19">
        <v>1</v>
      </c>
      <c r="AG22" s="19">
        <v>0</v>
      </c>
      <c r="AH22" s="19">
        <v>0</v>
      </c>
      <c r="AI22"/>
      <c r="AJ22"/>
      <c r="AK22"/>
    </row>
    <row r="23" spans="1:37" s="61" customFormat="1" ht="9.6" customHeight="1" x14ac:dyDescent="0.25">
      <c r="A23" s="49">
        <v>9</v>
      </c>
      <c r="B23" s="50" t="str">
        <f>IF($E23="","",VLOOKUP($E23,'[1]L16 elokeszito'!$A$7:$O$48,14))</f>
        <v>DA</v>
      </c>
      <c r="C23" s="50">
        <f>IF($E23="","",VLOOKUP($E23,'[1]L16 elokeszito'!$A$7:$O$48,15))</f>
        <v>9</v>
      </c>
      <c r="D23" s="51" t="str">
        <f>IF($E23="","",VLOOKUP($E23,'[1]L16 elokeszito'!$A$7:$O$48,5))</f>
        <v>"061213</v>
      </c>
      <c r="E23" s="52">
        <v>4</v>
      </c>
      <c r="F23" s="53" t="str">
        <f>UPPER(IF($E23="","",VLOOKUP($E23,'[1]L16 elokeszito'!$A$7:$O$48,2)))</f>
        <v xml:space="preserve">PUKKAI </v>
      </c>
      <c r="G23" s="53" t="str">
        <f>IF($E23="","",VLOOKUP($E23,'[1]L16 elokeszito'!$A$7:$O$48,3))</f>
        <v>Réka</v>
      </c>
      <c r="H23" s="53"/>
      <c r="I23" s="53" t="str">
        <f>IF($E23="","",VLOOKUP($E23,'[1]L16 elokeszito'!$A$7:$O$48,4))</f>
        <v>PG Tenisz</v>
      </c>
      <c r="J23" s="54"/>
      <c r="K23" s="55"/>
      <c r="L23" s="55"/>
      <c r="M23" s="55"/>
      <c r="N23" s="80"/>
      <c r="O23" s="56"/>
      <c r="P23" s="87"/>
      <c r="Q23" s="55" t="s">
        <v>172</v>
      </c>
      <c r="R23" s="87"/>
      <c r="S23" s="60"/>
      <c r="Y23" s="18"/>
      <c r="Z23" s="18"/>
      <c r="AA23" s="18" t="s">
        <v>28</v>
      </c>
      <c r="AB23" s="19">
        <v>10</v>
      </c>
      <c r="AC23" s="19">
        <v>6</v>
      </c>
      <c r="AD23" s="19">
        <v>3</v>
      </c>
      <c r="AE23" s="19">
        <v>1</v>
      </c>
      <c r="AF23" s="19">
        <v>0</v>
      </c>
      <c r="AG23" s="19">
        <v>0</v>
      </c>
      <c r="AH23" s="19">
        <v>0</v>
      </c>
      <c r="AI23"/>
      <c r="AJ23"/>
      <c r="AK23"/>
    </row>
    <row r="24" spans="1:37" s="61" customFormat="1" ht="9.6" customHeight="1" x14ac:dyDescent="0.25">
      <c r="A24" s="63"/>
      <c r="B24" s="64"/>
      <c r="C24" s="64"/>
      <c r="D24" s="65"/>
      <c r="E24" s="66"/>
      <c r="F24" s="67"/>
      <c r="G24" s="67"/>
      <c r="H24" s="68"/>
      <c r="I24" s="69" t="s">
        <v>24</v>
      </c>
      <c r="J24" s="70" t="s">
        <v>25</v>
      </c>
      <c r="K24" s="71" t="str">
        <f>UPPER(IF(OR(J24="a",J24="as"),F23,IF(OR(J24="b",J24="bs"),F25,)))</f>
        <v xml:space="preserve">PUKKAI </v>
      </c>
      <c r="L24" s="71"/>
      <c r="M24" s="55"/>
      <c r="N24" s="80"/>
      <c r="O24" s="56"/>
      <c r="P24" s="87"/>
      <c r="Q24" s="56"/>
      <c r="R24" s="87"/>
      <c r="S24" s="60"/>
      <c r="Y24" s="18"/>
      <c r="Z24" s="18"/>
      <c r="AA24" s="18" t="s">
        <v>29</v>
      </c>
      <c r="AB24" s="19">
        <v>6</v>
      </c>
      <c r="AC24" s="19">
        <v>3</v>
      </c>
      <c r="AD24" s="19">
        <v>1</v>
      </c>
      <c r="AE24" s="19">
        <v>0</v>
      </c>
      <c r="AF24" s="19">
        <v>0</v>
      </c>
      <c r="AG24" s="19">
        <v>0</v>
      </c>
      <c r="AH24" s="19">
        <v>0</v>
      </c>
      <c r="AI24"/>
      <c r="AJ24"/>
      <c r="AK24"/>
    </row>
    <row r="25" spans="1:37" s="61" customFormat="1" ht="9.6" customHeight="1" x14ac:dyDescent="0.25">
      <c r="A25" s="63">
        <v>10</v>
      </c>
      <c r="B25" s="50">
        <f>IF($E25="","",VLOOKUP($E25,'[1]L16 elokeszito'!$A$7:$O$48,14))</f>
        <v>0</v>
      </c>
      <c r="C25" s="50">
        <f>IF($E25="","",VLOOKUP($E25,'[1]L16 elokeszito'!$A$7:$O$48,15))</f>
        <v>0</v>
      </c>
      <c r="D25" s="51">
        <f>IF($E25="","",VLOOKUP($E25,'[1]L16 elokeszito'!$A$7:$O$48,5))</f>
        <v>0</v>
      </c>
      <c r="E25" s="52">
        <v>24</v>
      </c>
      <c r="F25" s="73" t="str">
        <f>UPPER(IF($E25="","",VLOOKUP($E25,'[1]L16 elokeszito'!$A$7:$O$48,2)))</f>
        <v>X</v>
      </c>
      <c r="G25" s="73">
        <f>IF($E25="","",VLOOKUP($E25,'[1]L16 elokeszito'!$A$7:$O$48,3))</f>
        <v>0</v>
      </c>
      <c r="H25" s="73"/>
      <c r="I25" s="73">
        <f>IF($E25="","",VLOOKUP($E25,'[1]L16 elokeszito'!$A$7:$O$48,4))</f>
        <v>0</v>
      </c>
      <c r="J25" s="74"/>
      <c r="K25" s="55"/>
      <c r="L25" s="75"/>
      <c r="M25" s="360" t="s">
        <v>229</v>
      </c>
      <c r="N25" s="80"/>
      <c r="O25" s="56"/>
      <c r="P25" s="87"/>
      <c r="Q25" s="56"/>
      <c r="R25" s="87"/>
      <c r="S25" s="60"/>
      <c r="Y25" s="18"/>
      <c r="Z25" s="18"/>
      <c r="AA25" s="18" t="s">
        <v>30</v>
      </c>
      <c r="AB25" s="19">
        <v>3</v>
      </c>
      <c r="AC25" s="19">
        <v>2</v>
      </c>
      <c r="AD25" s="19">
        <v>1</v>
      </c>
      <c r="AE25" s="19">
        <v>0</v>
      </c>
      <c r="AF25" s="19">
        <v>0</v>
      </c>
      <c r="AG25" s="19">
        <v>0</v>
      </c>
      <c r="AH25" s="19">
        <v>0</v>
      </c>
      <c r="AI25"/>
      <c r="AJ25"/>
      <c r="AK25"/>
    </row>
    <row r="26" spans="1:37" s="61" customFormat="1" ht="9.6" customHeight="1" x14ac:dyDescent="0.25">
      <c r="A26" s="63"/>
      <c r="B26" s="64"/>
      <c r="C26" s="64"/>
      <c r="D26" s="65"/>
      <c r="E26" s="76"/>
      <c r="F26" s="67"/>
      <c r="G26" s="67"/>
      <c r="H26" s="68"/>
      <c r="I26" s="67"/>
      <c r="J26" s="77"/>
      <c r="K26" s="69" t="s">
        <v>24</v>
      </c>
      <c r="L26" s="78" t="s">
        <v>159</v>
      </c>
      <c r="M26" s="71" t="str">
        <f>UPPER(IF(OR(L26="a",L26="as"),K24,IF(OR(L26="b",L26="bs"),K28,)))</f>
        <v xml:space="preserve">BENKE-GIOSANU </v>
      </c>
      <c r="N26" s="79"/>
      <c r="O26" s="56"/>
      <c r="P26" s="87"/>
      <c r="Q26" s="56"/>
      <c r="R26" s="87"/>
      <c r="S26" s="60"/>
      <c r="Y26"/>
      <c r="Z26"/>
      <c r="AA26"/>
      <c r="AB26"/>
      <c r="AC26"/>
      <c r="AD26"/>
      <c r="AE26"/>
      <c r="AF26"/>
      <c r="AG26"/>
      <c r="AH26"/>
      <c r="AI26"/>
      <c r="AJ26"/>
      <c r="AK26"/>
    </row>
    <row r="27" spans="1:37" s="61" customFormat="1" ht="9.6" customHeight="1" x14ac:dyDescent="0.25">
      <c r="A27" s="63">
        <v>11</v>
      </c>
      <c r="B27" s="50" t="str">
        <f>IF($E27="","",VLOOKUP($E27,'[1]L16 elokeszito'!$A$7:$O$48,14))</f>
        <v>DA</v>
      </c>
      <c r="C27" s="50">
        <f>IF($E27="","",VLOOKUP($E27,'[1]L16 elokeszito'!$A$7:$O$48,15))</f>
        <v>30</v>
      </c>
      <c r="D27" s="51" t="str">
        <f>IF($E27="","",VLOOKUP($E27,'[1]L16 elokeszito'!$A$7:$O$48,5))</f>
        <v>"0708150</v>
      </c>
      <c r="E27" s="52">
        <v>15</v>
      </c>
      <c r="F27" s="73" t="str">
        <f>UPPER(IF($E27="","",VLOOKUP($E27,'[1]L16 elokeszito'!$A$7:$O$48,2)))</f>
        <v xml:space="preserve">BURKUS </v>
      </c>
      <c r="G27" s="73" t="str">
        <f>IF($E27="","",VLOOKUP($E27,'[1]L16 elokeszito'!$A$7:$O$48,3))</f>
        <v>Bella Mária</v>
      </c>
      <c r="H27" s="73"/>
      <c r="I27" s="73" t="str">
        <f>IF($E27="","",VLOOKUP($E27,'[1]L16 elokeszito'!$A$7:$O$48,4))</f>
        <v>Next TA</v>
      </c>
      <c r="J27" s="54"/>
      <c r="K27" s="360" t="s">
        <v>231</v>
      </c>
      <c r="L27" s="81"/>
      <c r="M27" s="55" t="s">
        <v>164</v>
      </c>
      <c r="N27" s="82"/>
      <c r="O27" s="56"/>
      <c r="P27" s="87"/>
      <c r="Q27" s="56"/>
      <c r="R27" s="87"/>
      <c r="S27" s="60"/>
      <c r="Y27"/>
      <c r="Z27"/>
      <c r="AA27"/>
      <c r="AB27"/>
      <c r="AC27"/>
      <c r="AD27"/>
      <c r="AE27"/>
      <c r="AF27"/>
      <c r="AG27"/>
      <c r="AH27"/>
      <c r="AI27"/>
      <c r="AJ27"/>
      <c r="AK27"/>
    </row>
    <row r="28" spans="1:37" s="61" customFormat="1" ht="9.6" customHeight="1" x14ac:dyDescent="0.25">
      <c r="A28" s="93"/>
      <c r="B28" s="64"/>
      <c r="C28" s="64"/>
      <c r="D28" s="65"/>
      <c r="E28" s="76"/>
      <c r="F28" s="67"/>
      <c r="G28" s="67"/>
      <c r="H28" s="68"/>
      <c r="I28" s="83" t="s">
        <v>24</v>
      </c>
      <c r="J28" s="70" t="s">
        <v>159</v>
      </c>
      <c r="K28" s="71" t="str">
        <f>UPPER(IF(OR(J28="a",J28="as"),F27,IF(OR(J28="b",J28="bs"),F29,)))</f>
        <v xml:space="preserve">BENKE-GIOSANU </v>
      </c>
      <c r="L28" s="84"/>
      <c r="M28" s="55"/>
      <c r="N28" s="82"/>
      <c r="O28" s="56"/>
      <c r="P28" s="87"/>
      <c r="Q28" s="56"/>
      <c r="R28" s="87"/>
      <c r="S28" s="60"/>
    </row>
    <row r="29" spans="1:37" s="61" customFormat="1" ht="9.6" customHeight="1" x14ac:dyDescent="0.25">
      <c r="A29" s="63">
        <v>12</v>
      </c>
      <c r="B29" s="50" t="str">
        <f>IF($E29="","",VLOOKUP($E29,'[1]L16 elokeszito'!$A$7:$O$48,14))</f>
        <v>DA</v>
      </c>
      <c r="C29" s="50">
        <f>IF($E29="","",VLOOKUP($E29,'[1]L16 elokeszito'!$A$7:$O$48,15))</f>
        <v>17</v>
      </c>
      <c r="D29" s="51" t="str">
        <f>IF($E29="","",VLOOKUP($E29,'[1]L16 elokeszito'!$A$7:$O$48,5))</f>
        <v>"0806170</v>
      </c>
      <c r="E29" s="52">
        <v>9</v>
      </c>
      <c r="F29" s="73" t="str">
        <f>UPPER(IF($E29="","",VLOOKUP($E29,'[1]L16 elokeszito'!$A$7:$O$48,2)))</f>
        <v xml:space="preserve">BENKE-GIOSANU </v>
      </c>
      <c r="G29" s="73" t="str">
        <f>IF($E29="","",VLOOKUP($E29,'[1]L16 elokeszito'!$A$7:$O$48,3))</f>
        <v>Izabella</v>
      </c>
      <c r="H29" s="73"/>
      <c r="I29" s="73" t="str">
        <f>IF($E29="","",VLOOKUP($E29,'[1]L16 elokeszito'!$A$7:$O$48,4))</f>
        <v>Vasas SC</v>
      </c>
      <c r="J29" s="85"/>
      <c r="K29" s="55" t="s">
        <v>171</v>
      </c>
      <c r="L29" s="55"/>
      <c r="M29" s="55"/>
      <c r="N29" s="82"/>
      <c r="O29" s="361" t="s">
        <v>230</v>
      </c>
      <c r="P29" s="87"/>
      <c r="Q29" s="56"/>
      <c r="R29" s="87"/>
      <c r="S29" s="60"/>
    </row>
    <row r="30" spans="1:37" s="61" customFormat="1" ht="9.6" customHeight="1" x14ac:dyDescent="0.25">
      <c r="A30" s="63"/>
      <c r="B30" s="64"/>
      <c r="C30" s="64"/>
      <c r="D30" s="65"/>
      <c r="E30" s="76"/>
      <c r="F30" s="67"/>
      <c r="G30" s="67"/>
      <c r="H30" s="68"/>
      <c r="I30" s="67"/>
      <c r="J30" s="77"/>
      <c r="K30" s="55"/>
      <c r="L30" s="55"/>
      <c r="M30" s="69" t="s">
        <v>24</v>
      </c>
      <c r="N30" s="78" t="s">
        <v>159</v>
      </c>
      <c r="O30" s="71" t="str">
        <f>UPPER(IF(OR(N30="a",N30="as"),M26,IF(OR(N30="b",N30="bs"),M34,)))</f>
        <v xml:space="preserve">NAGY </v>
      </c>
      <c r="P30" s="94"/>
      <c r="Q30" s="56"/>
      <c r="R30" s="87"/>
      <c r="S30" s="60"/>
    </row>
    <row r="31" spans="1:37" s="61" customFormat="1" ht="9.6" customHeight="1" x14ac:dyDescent="0.25">
      <c r="A31" s="63">
        <v>13</v>
      </c>
      <c r="B31" s="50" t="str">
        <f>IF($E31="","",VLOOKUP($E31,'[1]L16 elokeszito'!$A$7:$O$48,14))</f>
        <v>WC</v>
      </c>
      <c r="C31" s="50">
        <f>IF($E31="","",VLOOKUP($E31,'[1]L16 elokeszito'!$A$7:$O$48,15))</f>
        <v>25</v>
      </c>
      <c r="D31" s="51" t="str">
        <f>IF($E31="","",VLOOKUP($E31,'[1]L16 elokeszito'!$A$7:$O$48,5))</f>
        <v>"060529</v>
      </c>
      <c r="E31" s="52">
        <v>23</v>
      </c>
      <c r="F31" s="73" t="str">
        <f>UPPER(IF($E31="","",VLOOKUP($E31,'[1]L16 elokeszito'!$A$7:$O$48,2)))</f>
        <v xml:space="preserve">NAGY </v>
      </c>
      <c r="G31" s="73" t="str">
        <f>IF($E31="","",VLOOKUP($E31,'[1]L16 elokeszito'!$A$7:$O$48,3))</f>
        <v>Gréta</v>
      </c>
      <c r="H31" s="73"/>
      <c r="I31" s="73" t="str">
        <f>IF($E31="","",VLOOKUP($E31,'[1]L16 elokeszito'!$A$7:$O$48,4))</f>
        <v>MTK</v>
      </c>
      <c r="J31" s="86"/>
      <c r="K31" s="360" t="s">
        <v>230</v>
      </c>
      <c r="L31" s="55"/>
      <c r="M31" s="55"/>
      <c r="N31" s="82"/>
      <c r="O31" s="55" t="s">
        <v>209</v>
      </c>
      <c r="P31" s="57"/>
      <c r="Q31" s="56"/>
      <c r="R31" s="87"/>
      <c r="S31" s="60"/>
    </row>
    <row r="32" spans="1:37" s="61" customFormat="1" ht="9.6" customHeight="1" x14ac:dyDescent="0.25">
      <c r="A32" s="63"/>
      <c r="B32" s="64"/>
      <c r="C32" s="64"/>
      <c r="D32" s="65"/>
      <c r="E32" s="76"/>
      <c r="F32" s="67"/>
      <c r="G32" s="67"/>
      <c r="H32" s="68"/>
      <c r="I32" s="83" t="s">
        <v>24</v>
      </c>
      <c r="J32" s="70" t="s">
        <v>66</v>
      </c>
      <c r="K32" s="71" t="str">
        <f>UPPER(IF(OR(J32="a",J32="as"),F31,IF(OR(J32="b",J32="bs"),F33,)))</f>
        <v xml:space="preserve">NAGY </v>
      </c>
      <c r="L32" s="71"/>
      <c r="M32" s="55"/>
      <c r="N32" s="82"/>
      <c r="O32" s="56"/>
      <c r="P32" s="57"/>
      <c r="Q32" s="56"/>
      <c r="R32" s="87"/>
      <c r="S32" s="60"/>
    </row>
    <row r="33" spans="1:19" s="61" customFormat="1" ht="9.6" customHeight="1" x14ac:dyDescent="0.25">
      <c r="A33" s="63">
        <v>14</v>
      </c>
      <c r="B33" s="50" t="str">
        <f>IF($E33="","",VLOOKUP($E33,'[1]L16 elokeszito'!$A$7:$O$48,14))</f>
        <v>DA</v>
      </c>
      <c r="C33" s="50">
        <f>IF($E33="","",VLOOKUP($E33,'[1]L16 elokeszito'!$A$7:$O$48,15))</f>
        <v>19</v>
      </c>
      <c r="D33" s="51" t="str">
        <f>IF($E33="","",VLOOKUP($E33,'[1]L16 elokeszito'!$A$7:$O$48,5))</f>
        <v>"0609040</v>
      </c>
      <c r="E33" s="52">
        <v>11</v>
      </c>
      <c r="F33" s="73" t="str">
        <f>UPPER(IF($E33="","",VLOOKUP($E33,'[1]L16 elokeszito'!$A$7:$O$48,2)))</f>
        <v xml:space="preserve">KUN </v>
      </c>
      <c r="G33" s="73" t="str">
        <f>IF($E33="","",VLOOKUP($E33,'[1]L16 elokeszito'!$A$7:$O$48,3))</f>
        <v>Csenge</v>
      </c>
      <c r="H33" s="73"/>
      <c r="I33" s="73" t="str">
        <f>IF($E33="","",VLOOKUP($E33,'[1]L16 elokeszito'!$A$7:$O$48,4))</f>
        <v>SVSE</v>
      </c>
      <c r="J33" s="74"/>
      <c r="K33" s="55" t="s">
        <v>172</v>
      </c>
      <c r="L33" s="75"/>
      <c r="M33" s="360" t="s">
        <v>232</v>
      </c>
      <c r="N33" s="82"/>
      <c r="O33" s="56"/>
      <c r="P33" s="57"/>
      <c r="Q33" s="56"/>
      <c r="R33" s="87"/>
      <c r="S33" s="60"/>
    </row>
    <row r="34" spans="1:19" s="61" customFormat="1" ht="9.6" customHeight="1" x14ac:dyDescent="0.25">
      <c r="A34" s="63"/>
      <c r="B34" s="64"/>
      <c r="C34" s="64"/>
      <c r="D34" s="65"/>
      <c r="E34" s="76"/>
      <c r="F34" s="67"/>
      <c r="G34" s="67"/>
      <c r="H34" s="68"/>
      <c r="I34" s="67"/>
      <c r="J34" s="77"/>
      <c r="K34" s="69" t="s">
        <v>24</v>
      </c>
      <c r="L34" s="78" t="s">
        <v>66</v>
      </c>
      <c r="M34" s="71" t="str">
        <f>UPPER(IF(OR(L34="a",L34="as"),K32,IF(OR(L34="b",L34="bs"),K36,)))</f>
        <v xml:space="preserve">NAGY </v>
      </c>
      <c r="N34" s="89"/>
      <c r="O34" s="56"/>
      <c r="P34" s="57"/>
      <c r="Q34" s="56"/>
      <c r="R34" s="87"/>
      <c r="S34" s="60"/>
    </row>
    <row r="35" spans="1:19" s="61" customFormat="1" ht="9.6" customHeight="1" x14ac:dyDescent="0.25">
      <c r="A35" s="63">
        <v>15</v>
      </c>
      <c r="B35" s="50">
        <f>IF($E35="","",VLOOKUP($E35,'[1]L16 elokeszito'!$A$7:$O$48,14))</f>
        <v>0</v>
      </c>
      <c r="C35" s="50">
        <f>IF($E35="","",VLOOKUP($E35,'[1]L16 elokeszito'!$A$7:$O$48,15))</f>
        <v>0</v>
      </c>
      <c r="D35" s="51">
        <f>IF($E35="","",VLOOKUP($E35,'[1]L16 elokeszito'!$A$7:$O$48,5))</f>
        <v>0</v>
      </c>
      <c r="E35" s="52">
        <v>24</v>
      </c>
      <c r="F35" s="73" t="str">
        <f>UPPER(IF($E35="","",VLOOKUP($E35,'[1]L16 elokeszito'!$A$7:$O$48,2)))</f>
        <v>X</v>
      </c>
      <c r="G35" s="73">
        <f>IF($E35="","",VLOOKUP($E35,'[1]L16 elokeszito'!$A$7:$O$48,3))</f>
        <v>0</v>
      </c>
      <c r="H35" s="73"/>
      <c r="I35" s="73">
        <f>IF($E35="","",VLOOKUP($E35,'[1]L16 elokeszito'!$A$7:$O$48,4))</f>
        <v>0</v>
      </c>
      <c r="J35" s="54"/>
      <c r="K35" s="55"/>
      <c r="L35" s="81"/>
      <c r="M35" s="55" t="s">
        <v>175</v>
      </c>
      <c r="N35" s="80"/>
      <c r="O35" s="56"/>
      <c r="P35" s="57"/>
      <c r="Q35" s="56"/>
      <c r="R35" s="87"/>
      <c r="S35" s="60"/>
    </row>
    <row r="36" spans="1:19" s="61" customFormat="1" ht="9.6" customHeight="1" x14ac:dyDescent="0.25">
      <c r="A36" s="63"/>
      <c r="B36" s="64"/>
      <c r="C36" s="64"/>
      <c r="D36" s="65"/>
      <c r="E36" s="66"/>
      <c r="F36" s="67"/>
      <c r="G36" s="67"/>
      <c r="H36" s="68"/>
      <c r="I36" s="69" t="s">
        <v>24</v>
      </c>
      <c r="J36" s="70" t="s">
        <v>47</v>
      </c>
      <c r="K36" s="71" t="str">
        <f>UPPER(IF(OR(J36="a",J36="as"),F35,IF(OR(J36="b",J36="bs"),F37,)))</f>
        <v xml:space="preserve">TUZSON </v>
      </c>
      <c r="L36" s="84"/>
      <c r="M36" s="55"/>
      <c r="N36" s="80"/>
      <c r="O36" s="56"/>
      <c r="P36" s="57"/>
      <c r="Q36" s="56"/>
      <c r="R36" s="87"/>
      <c r="S36" s="60"/>
    </row>
    <row r="37" spans="1:19" s="61" customFormat="1" ht="9.6" customHeight="1" x14ac:dyDescent="0.25">
      <c r="A37" s="49">
        <v>16</v>
      </c>
      <c r="B37" s="50" t="str">
        <f>IF($E37="","",VLOOKUP($E37,'[1]L16 elokeszito'!$A$7:$O$48,14))</f>
        <v>DA</v>
      </c>
      <c r="C37" s="50">
        <f>IF($E37="","",VLOOKUP($E37,'[1]L16 elokeszito'!$A$7:$O$48,15))</f>
        <v>12</v>
      </c>
      <c r="D37" s="51" t="str">
        <f>IF($E37="","",VLOOKUP($E37,'[1]L16 elokeszito'!$A$7:$O$48,5))</f>
        <v>"070820</v>
      </c>
      <c r="E37" s="52">
        <v>7</v>
      </c>
      <c r="F37" s="53" t="str">
        <f>UPPER(IF($E37="","",VLOOKUP($E37,'[1]L16 elokeszito'!$A$7:$O$48,2)))</f>
        <v xml:space="preserve">TUZSON </v>
      </c>
      <c r="G37" s="53" t="str">
        <f>IF($E37="","",VLOOKUP($E37,'[1]L16 elokeszito'!$A$7:$O$48,3))</f>
        <v>Viktória</v>
      </c>
      <c r="H37" s="53"/>
      <c r="I37" s="53" t="str">
        <f>IF($E37="","",VLOOKUP($E37,'[1]L16 elokeszito'!$A$7:$O$48,4))</f>
        <v>MESE</v>
      </c>
      <c r="J37" s="85"/>
      <c r="K37" s="55"/>
      <c r="L37" s="55"/>
      <c r="M37" s="55"/>
      <c r="N37" s="80"/>
      <c r="O37" s="57"/>
      <c r="P37" s="57"/>
      <c r="Q37" s="361" t="s">
        <v>233</v>
      </c>
      <c r="R37" s="87"/>
      <c r="S37" s="60"/>
    </row>
    <row r="38" spans="1:19" s="61" customFormat="1" ht="9.6" customHeight="1" x14ac:dyDescent="0.25">
      <c r="A38" s="63"/>
      <c r="B38" s="64"/>
      <c r="C38" s="64"/>
      <c r="D38" s="65"/>
      <c r="E38" s="66"/>
      <c r="F38" s="67"/>
      <c r="G38" s="67"/>
      <c r="H38" s="68"/>
      <c r="I38" s="67"/>
      <c r="J38" s="77"/>
      <c r="K38" s="55"/>
      <c r="L38" s="55"/>
      <c r="M38" s="55"/>
      <c r="N38" s="80"/>
      <c r="O38" s="95" t="s">
        <v>42</v>
      </c>
      <c r="P38" s="96" t="s">
        <v>47</v>
      </c>
      <c r="Q38" s="71" t="str">
        <f>UPPER(IF(OR(P39="a",P39="as"),Q22,IF(OR(P39="b",P39="bs"),Q54,)))</f>
        <v xml:space="preserve">MAJOR </v>
      </c>
      <c r="R38" s="97"/>
      <c r="S38" s="60"/>
    </row>
    <row r="39" spans="1:19" s="61" customFormat="1" ht="9.6" customHeight="1" x14ac:dyDescent="0.25">
      <c r="A39" s="49">
        <v>17</v>
      </c>
      <c r="B39" s="50" t="str">
        <f>IF($E39="","",VLOOKUP($E39,'[1]L16 elokeszito'!$A$7:$O$48,14))</f>
        <v>DA</v>
      </c>
      <c r="C39" s="50">
        <f>IF($E39="","",VLOOKUP($E39,'[1]L16 elokeszito'!$A$7:$O$48,15))</f>
        <v>11</v>
      </c>
      <c r="D39" s="51" t="str">
        <f>IF($E39="","",VLOOKUP($E39,'[1]L16 elokeszito'!$A$7:$O$48,5))</f>
        <v>"0604060</v>
      </c>
      <c r="E39" s="52">
        <v>6</v>
      </c>
      <c r="F39" s="53" t="str">
        <f>UPPER(IF($E39="","",VLOOKUP($E39,'[1]L16 elokeszito'!$A$7:$O$48,2)))</f>
        <v xml:space="preserve">MAJOR </v>
      </c>
      <c r="G39" s="53" t="str">
        <f>IF($E39="","",VLOOKUP($E39,'[1]L16 elokeszito'!$A$7:$O$48,3))</f>
        <v>Stella</v>
      </c>
      <c r="H39" s="53"/>
      <c r="I39" s="53" t="str">
        <f>IF($E39="","",VLOOKUP($E39,'[1]L16 elokeszito'!$A$7:$O$48,4))</f>
        <v>Sportmánia</v>
      </c>
      <c r="J39" s="54"/>
      <c r="K39" s="55"/>
      <c r="L39" s="55"/>
      <c r="M39" s="55"/>
      <c r="N39" s="80"/>
      <c r="O39" s="69" t="s">
        <v>24</v>
      </c>
      <c r="P39" s="98" t="s">
        <v>47</v>
      </c>
      <c r="Q39" s="55" t="s">
        <v>219</v>
      </c>
      <c r="R39" s="87"/>
      <c r="S39" s="60"/>
    </row>
    <row r="40" spans="1:19" s="61" customFormat="1" ht="9.6" customHeight="1" x14ac:dyDescent="0.25">
      <c r="A40" s="63"/>
      <c r="B40" s="64"/>
      <c r="C40" s="64"/>
      <c r="D40" s="65"/>
      <c r="E40" s="66"/>
      <c r="F40" s="67"/>
      <c r="G40" s="67"/>
      <c r="H40" s="68"/>
      <c r="I40" s="69" t="s">
        <v>24</v>
      </c>
      <c r="J40" s="70" t="s">
        <v>25</v>
      </c>
      <c r="K40" s="71" t="str">
        <f>UPPER(IF(OR(J40="a",J40="as"),F39,IF(OR(J40="b",J40="bs"),F41,)))</f>
        <v xml:space="preserve">MAJOR </v>
      </c>
      <c r="L40" s="71"/>
      <c r="M40" s="55"/>
      <c r="N40" s="80"/>
      <c r="O40" s="56"/>
      <c r="P40" s="57"/>
      <c r="Q40" s="56"/>
      <c r="R40" s="87"/>
      <c r="S40" s="60"/>
    </row>
    <row r="41" spans="1:19" s="61" customFormat="1" ht="9.6" customHeight="1" x14ac:dyDescent="0.25">
      <c r="A41" s="63">
        <v>18</v>
      </c>
      <c r="B41" s="50">
        <f>IF($E41="","",VLOOKUP($E41,'[1]L16 elokeszito'!$A$7:$O$48,14))</f>
        <v>0</v>
      </c>
      <c r="C41" s="50">
        <f>IF($E41="","",VLOOKUP($E41,'[1]L16 elokeszito'!$A$7:$O$48,15))</f>
        <v>0</v>
      </c>
      <c r="D41" s="51">
        <f>IF($E41="","",VLOOKUP($E41,'[1]L16 elokeszito'!$A$7:$O$48,5))</f>
        <v>0</v>
      </c>
      <c r="E41" s="52">
        <v>24</v>
      </c>
      <c r="F41" s="73" t="str">
        <f>UPPER(IF($E41="","",VLOOKUP($E41,'[1]L16 elokeszito'!$A$7:$O$48,2)))</f>
        <v>X</v>
      </c>
      <c r="G41" s="73">
        <f>IF($E41="","",VLOOKUP($E41,'[1]L16 elokeszito'!$A$7:$O$48,3))</f>
        <v>0</v>
      </c>
      <c r="H41" s="73"/>
      <c r="I41" s="73">
        <f>IF($E41="","",VLOOKUP($E41,'[1]L16 elokeszito'!$A$7:$O$48,4))</f>
        <v>0</v>
      </c>
      <c r="J41" s="74"/>
      <c r="K41" s="55"/>
      <c r="L41" s="75"/>
      <c r="M41" s="55"/>
      <c r="N41" s="80"/>
      <c r="O41" s="56"/>
      <c r="P41" s="57"/>
      <c r="Q41" s="364" t="s">
        <v>221</v>
      </c>
      <c r="R41" s="365"/>
      <c r="S41" s="60"/>
    </row>
    <row r="42" spans="1:19" s="61" customFormat="1" ht="9.6" customHeight="1" x14ac:dyDescent="0.25">
      <c r="A42" s="63"/>
      <c r="B42" s="64"/>
      <c r="C42" s="64"/>
      <c r="D42" s="65"/>
      <c r="E42" s="76"/>
      <c r="F42" s="67"/>
      <c r="G42" s="67"/>
      <c r="H42" s="68"/>
      <c r="I42" s="67"/>
      <c r="J42" s="77"/>
      <c r="K42" s="69" t="s">
        <v>24</v>
      </c>
      <c r="L42" s="78" t="s">
        <v>25</v>
      </c>
      <c r="M42" s="71" t="str">
        <f>UPPER(IF(OR(L42="a",L42="as"),K40,IF(OR(L42="b",L42="bs"),K44,)))</f>
        <v xml:space="preserve">MAJOR </v>
      </c>
      <c r="N42" s="79"/>
      <c r="O42" s="56"/>
      <c r="P42" s="57"/>
      <c r="Q42" s="56"/>
      <c r="R42" s="87"/>
      <c r="S42" s="60"/>
    </row>
    <row r="43" spans="1:19" s="61" customFormat="1" ht="9.6" customHeight="1" x14ac:dyDescent="0.25">
      <c r="A43" s="63">
        <v>19</v>
      </c>
      <c r="B43" s="50" t="str">
        <f>IF($E43="","",VLOOKUP($E43,'[1]L16 elokeszito'!$A$7:$O$48,14))</f>
        <v>DA</v>
      </c>
      <c r="C43" s="50">
        <f>IF($E43="","",VLOOKUP($E43,'[1]L16 elokeszito'!$A$7:$O$48,15))</f>
        <v>41</v>
      </c>
      <c r="D43" s="51" t="str">
        <f>IF($E43="","",VLOOKUP($E43,'[1]L16 elokeszito'!$A$7:$O$48,5))</f>
        <v>"0701251</v>
      </c>
      <c r="E43" s="52">
        <v>17</v>
      </c>
      <c r="F43" s="73" t="str">
        <f>UPPER(IF($E43="","",VLOOKUP($E43,'[1]L16 elokeszito'!$A$7:$O$48,2)))</f>
        <v xml:space="preserve">HAJDÚ </v>
      </c>
      <c r="G43" s="73" t="str">
        <f>IF($E43="","",VLOOKUP($E43,'[1]L16 elokeszito'!$A$7:$O$48,3))</f>
        <v>Anna Jázmin</v>
      </c>
      <c r="H43" s="73"/>
      <c r="I43" s="73" t="str">
        <f>IF($E43="","",VLOOKUP($E43,'[1]L16 elokeszito'!$A$7:$O$48,4))</f>
        <v>Next TA</v>
      </c>
      <c r="J43" s="54"/>
      <c r="K43" s="55"/>
      <c r="L43" s="81"/>
      <c r="M43" s="55" t="s">
        <v>176</v>
      </c>
      <c r="N43" s="82"/>
      <c r="O43" s="56"/>
      <c r="P43" s="57"/>
      <c r="Q43" s="56"/>
      <c r="R43" s="87"/>
      <c r="S43" s="60"/>
    </row>
    <row r="44" spans="1:19" s="61" customFormat="1" ht="9.6" customHeight="1" x14ac:dyDescent="0.25">
      <c r="A44" s="63"/>
      <c r="B44" s="64"/>
      <c r="C44" s="64"/>
      <c r="D44" s="65"/>
      <c r="E44" s="76"/>
      <c r="F44" s="67"/>
      <c r="G44" s="67"/>
      <c r="H44" s="68"/>
      <c r="I44" s="83" t="s">
        <v>24</v>
      </c>
      <c r="J44" s="70" t="s">
        <v>66</v>
      </c>
      <c r="K44" s="71" t="str">
        <f>UPPER(IF(OR(J44="a",J44="as"),F43,IF(OR(J44="b",J44="bs"),F45,)))</f>
        <v xml:space="preserve">HAJDÚ </v>
      </c>
      <c r="L44" s="84"/>
      <c r="M44" s="55"/>
      <c r="N44" s="82"/>
      <c r="O44" s="56"/>
      <c r="P44" s="57"/>
      <c r="Q44" s="56"/>
      <c r="R44" s="87"/>
      <c r="S44" s="60"/>
    </row>
    <row r="45" spans="1:19" s="61" customFormat="1" ht="9.6" customHeight="1" x14ac:dyDescent="0.25">
      <c r="A45" s="63">
        <v>20</v>
      </c>
      <c r="B45" s="50">
        <f>IF($E45="","",VLOOKUP($E45,'[1]L16 elokeszito'!$A$7:$O$48,14))</f>
        <v>0</v>
      </c>
      <c r="C45" s="50">
        <f>IF($E45="","",VLOOKUP($E45,'[1]L16 elokeszito'!$A$7:$O$48,15))</f>
        <v>0</v>
      </c>
      <c r="D45" s="51">
        <f>IF($E45="","",VLOOKUP($E45,'[1]L16 elokeszito'!$A$7:$O$48,5))</f>
        <v>0</v>
      </c>
      <c r="E45" s="52">
        <v>24</v>
      </c>
      <c r="F45" s="73" t="str">
        <f>UPPER(IF($E45="","",VLOOKUP($E45,'[1]L16 elokeszito'!$A$7:$O$48,2)))</f>
        <v>X</v>
      </c>
      <c r="G45" s="73">
        <f>IF($E45="","",VLOOKUP($E45,'[1]L16 elokeszito'!$A$7:$O$48,3))</f>
        <v>0</v>
      </c>
      <c r="H45" s="73"/>
      <c r="I45" s="73">
        <f>IF($E45="","",VLOOKUP($E45,'[1]L16 elokeszito'!$A$7:$O$48,4))</f>
        <v>0</v>
      </c>
      <c r="J45" s="85"/>
      <c r="K45" s="55"/>
      <c r="L45" s="55"/>
      <c r="M45" s="55"/>
      <c r="N45" s="82"/>
      <c r="O45" s="361" t="s">
        <v>229</v>
      </c>
      <c r="P45" s="57"/>
      <c r="Q45" s="56"/>
      <c r="R45" s="87"/>
      <c r="S45" s="60"/>
    </row>
    <row r="46" spans="1:19" s="61" customFormat="1" ht="9.6" customHeight="1" x14ac:dyDescent="0.25">
      <c r="A46" s="63"/>
      <c r="B46" s="64"/>
      <c r="C46" s="64"/>
      <c r="D46" s="65"/>
      <c r="E46" s="76"/>
      <c r="F46" s="67"/>
      <c r="G46" s="67"/>
      <c r="H46" s="68"/>
      <c r="I46" s="67"/>
      <c r="J46" s="77"/>
      <c r="K46" s="55"/>
      <c r="L46" s="55"/>
      <c r="M46" s="69" t="s">
        <v>24</v>
      </c>
      <c r="N46" s="78" t="s">
        <v>25</v>
      </c>
      <c r="O46" s="71" t="str">
        <f>UPPER(IF(OR(N46="a",N46="as"),M42,IF(OR(N46="b",N46="bs"),M50,)))</f>
        <v xml:space="preserve">MAJOR </v>
      </c>
      <c r="P46" s="92"/>
      <c r="Q46" s="56"/>
      <c r="R46" s="87"/>
      <c r="S46" s="60"/>
    </row>
    <row r="47" spans="1:19" s="61" customFormat="1" ht="9.6" customHeight="1" x14ac:dyDescent="0.25">
      <c r="A47" s="63">
        <v>21</v>
      </c>
      <c r="B47" s="50" t="str">
        <f>IF($E47="","",VLOOKUP($E47,'[1]L16 elokeszito'!$A$7:$O$48,14))</f>
        <v>DA</v>
      </c>
      <c r="C47" s="50">
        <f>IF($E47="","",VLOOKUP($E47,'[1]L16 elokeszito'!$A$7:$O$48,15))</f>
        <v>18</v>
      </c>
      <c r="D47" s="51" t="str">
        <f>IF($E47="","",VLOOKUP($E47,'[1]L16 elokeszito'!$A$7:$O$48,5))</f>
        <v>"061204</v>
      </c>
      <c r="E47" s="52">
        <v>10</v>
      </c>
      <c r="F47" s="73" t="str">
        <f>UPPER(IF($E47="","",VLOOKUP($E47,'[1]L16 elokeszito'!$A$7:$O$48,2)))</f>
        <v xml:space="preserve">FEHÉR </v>
      </c>
      <c r="G47" s="73" t="str">
        <f>IF($E47="","",VLOOKUP($E47,'[1]L16 elokeszito'!$A$7:$O$48,3))</f>
        <v>Laura</v>
      </c>
      <c r="H47" s="73"/>
      <c r="I47" s="73" t="str">
        <f>IF($E47="","",VLOOKUP($E47,'[1]L16 elokeszito'!$A$7:$O$48,4))</f>
        <v>PG Tenisz</v>
      </c>
      <c r="J47" s="86"/>
      <c r="K47" s="55"/>
      <c r="L47" s="55"/>
      <c r="M47" s="55"/>
      <c r="N47" s="82"/>
      <c r="O47" s="55" t="s">
        <v>210</v>
      </c>
      <c r="P47" s="87"/>
      <c r="Q47" s="56"/>
      <c r="R47" s="87"/>
      <c r="S47" s="60"/>
    </row>
    <row r="48" spans="1:19" s="61" customFormat="1" ht="9.6" customHeight="1" x14ac:dyDescent="0.25">
      <c r="A48" s="63"/>
      <c r="B48" s="64"/>
      <c r="C48" s="64"/>
      <c r="D48" s="65"/>
      <c r="E48" s="76"/>
      <c r="F48" s="67"/>
      <c r="G48" s="67"/>
      <c r="H48" s="68"/>
      <c r="I48" s="83" t="s">
        <v>24</v>
      </c>
      <c r="J48" s="70" t="s">
        <v>66</v>
      </c>
      <c r="K48" s="71" t="str">
        <f>UPPER(IF(OR(J48="a",J48="as"),F47,IF(OR(J48="b",J48="bs"),F49,)))</f>
        <v xml:space="preserve">FEHÉR </v>
      </c>
      <c r="L48" s="71"/>
      <c r="M48" s="55"/>
      <c r="N48" s="82"/>
      <c r="O48" s="56"/>
      <c r="P48" s="87"/>
      <c r="Q48" s="56"/>
      <c r="R48" s="87"/>
      <c r="S48" s="60"/>
    </row>
    <row r="49" spans="1:19" s="61" customFormat="1" ht="9.6" customHeight="1" x14ac:dyDescent="0.25">
      <c r="A49" s="63">
        <v>22</v>
      </c>
      <c r="B49" s="50" t="str">
        <f>IF($E49="","",VLOOKUP($E49,'[1]L16 elokeszito'!$A$7:$O$48,14))</f>
        <v>DA</v>
      </c>
      <c r="C49" s="50">
        <f>IF($E49="","",VLOOKUP($E49,'[1]L16 elokeszito'!$A$7:$O$48,15))</f>
        <v>74</v>
      </c>
      <c r="D49" s="51" t="str">
        <f>IF($E49="","",VLOOKUP($E49,'[1]L16 elokeszito'!$A$7:$O$48,5))</f>
        <v>"0705093</v>
      </c>
      <c r="E49" s="52">
        <v>20</v>
      </c>
      <c r="F49" s="73" t="str">
        <f>UPPER(IF($E49="","",VLOOKUP($E49,'[1]L16 elokeszito'!$A$7:$O$48,2)))</f>
        <v>SZALAY RÓZA</v>
      </c>
      <c r="G49" s="73" t="str">
        <f>IF($E49="","",VLOOKUP($E49,'[1]L16 elokeszito'!$A$7:$O$48,3))</f>
        <v>Róza</v>
      </c>
      <c r="H49" s="73"/>
      <c r="I49" s="73" t="str">
        <f>IF($E49="","",VLOOKUP($E49,'[1]L16 elokeszito'!$A$7:$O$48,4))</f>
        <v>Fitt SE</v>
      </c>
      <c r="J49" s="74"/>
      <c r="K49" s="55" t="s">
        <v>136</v>
      </c>
      <c r="L49" s="75"/>
      <c r="M49" s="360" t="s">
        <v>230</v>
      </c>
      <c r="N49" s="82"/>
      <c r="O49" s="56"/>
      <c r="P49" s="87"/>
      <c r="Q49" s="56"/>
      <c r="R49" s="87"/>
      <c r="S49" s="60"/>
    </row>
    <row r="50" spans="1:19" s="61" customFormat="1" ht="9.6" customHeight="1" x14ac:dyDescent="0.25">
      <c r="A50" s="63"/>
      <c r="B50" s="64"/>
      <c r="C50" s="64"/>
      <c r="D50" s="65"/>
      <c r="E50" s="76"/>
      <c r="F50" s="67"/>
      <c r="G50" s="67"/>
      <c r="H50" s="68"/>
      <c r="I50" s="67"/>
      <c r="J50" s="77"/>
      <c r="K50" s="69" t="s">
        <v>24</v>
      </c>
      <c r="L50" s="78" t="s">
        <v>47</v>
      </c>
      <c r="M50" s="71" t="str">
        <f>UPPER(IF(OR(L50="a",L50="as"),K48,IF(OR(L50="b",L50="bs"),K52,)))</f>
        <v xml:space="preserve">PÉCSI </v>
      </c>
      <c r="N50" s="89"/>
      <c r="O50" s="56"/>
      <c r="P50" s="87"/>
      <c r="Q50" s="56"/>
      <c r="R50" s="87"/>
      <c r="S50" s="60"/>
    </row>
    <row r="51" spans="1:19" s="61" customFormat="1" ht="9.6" customHeight="1" x14ac:dyDescent="0.25">
      <c r="A51" s="63">
        <v>23</v>
      </c>
      <c r="B51" s="50">
        <f>IF($E51="","",VLOOKUP($E51,'[1]L16 elokeszito'!$A$7:$O$48,14))</f>
        <v>0</v>
      </c>
      <c r="C51" s="50">
        <f>IF($E51="","",VLOOKUP($E51,'[1]L16 elokeszito'!$A$7:$O$48,15))</f>
        <v>0</v>
      </c>
      <c r="D51" s="51">
        <f>IF($E51="","",VLOOKUP($E51,'[1]L16 elokeszito'!$A$7:$O$48,5))</f>
        <v>0</v>
      </c>
      <c r="E51" s="52">
        <v>24</v>
      </c>
      <c r="F51" s="73" t="str">
        <f>UPPER(IF($E51="","",VLOOKUP($E51,'[1]L16 elokeszito'!$A$7:$O$48,2)))</f>
        <v>X</v>
      </c>
      <c r="G51" s="73">
        <f>IF($E51="","",VLOOKUP($E51,'[1]L16 elokeszito'!$A$7:$O$48,3))</f>
        <v>0</v>
      </c>
      <c r="H51" s="73"/>
      <c r="I51" s="73">
        <f>IF($E51="","",VLOOKUP($E51,'[1]L16 elokeszito'!$A$7:$O$48,4))</f>
        <v>0</v>
      </c>
      <c r="J51" s="54"/>
      <c r="K51" s="55"/>
      <c r="L51" s="81"/>
      <c r="M51" s="55" t="s">
        <v>177</v>
      </c>
      <c r="N51" s="80"/>
      <c r="O51" s="56"/>
      <c r="P51" s="87"/>
      <c r="Q51" s="56"/>
      <c r="R51" s="87"/>
      <c r="S51" s="60"/>
    </row>
    <row r="52" spans="1:19" s="61" customFormat="1" ht="9.6" customHeight="1" x14ac:dyDescent="0.25">
      <c r="A52" s="63"/>
      <c r="B52" s="64"/>
      <c r="C52" s="64"/>
      <c r="D52" s="65"/>
      <c r="E52" s="66"/>
      <c r="F52" s="67"/>
      <c r="G52" s="67"/>
      <c r="H52" s="68"/>
      <c r="I52" s="69" t="s">
        <v>24</v>
      </c>
      <c r="J52" s="70" t="s">
        <v>47</v>
      </c>
      <c r="K52" s="71" t="str">
        <f>UPPER(IF(OR(J52="a",J52="as"),F51,IF(OR(J52="b",J52="bs"),F53,)))</f>
        <v xml:space="preserve">PÉCSI </v>
      </c>
      <c r="L52" s="84"/>
      <c r="M52" s="55"/>
      <c r="N52" s="80"/>
      <c r="O52" s="56"/>
      <c r="P52" s="87"/>
      <c r="Q52" s="56"/>
      <c r="R52" s="87"/>
      <c r="S52" s="60"/>
    </row>
    <row r="53" spans="1:19" s="61" customFormat="1" ht="9.6" customHeight="1" x14ac:dyDescent="0.25">
      <c r="A53" s="49">
        <v>24</v>
      </c>
      <c r="B53" s="50" t="str">
        <f>IF($E53="","",VLOOKUP($E53,'[1]L16 elokeszito'!$A$7:$O$48,14))</f>
        <v>DA</v>
      </c>
      <c r="C53" s="50">
        <f>IF($E53="","",VLOOKUP($E53,'[1]L16 elokeszito'!$A$7:$O$48,15))</f>
        <v>8</v>
      </c>
      <c r="D53" s="51" t="str">
        <f>IF($E53="","",VLOOKUP($E53,'[1]L16 elokeszito'!$A$7:$O$48,5))</f>
        <v>"071108</v>
      </c>
      <c r="E53" s="52">
        <v>3</v>
      </c>
      <c r="F53" s="53" t="str">
        <f>UPPER(IF($E53="","",VLOOKUP($E53,'[1]L16 elokeszito'!$A$7:$O$48,2)))</f>
        <v xml:space="preserve">PÉCSI </v>
      </c>
      <c r="G53" s="53" t="str">
        <f>IF($E53="","",VLOOKUP($E53,'[1]L16 elokeszito'!$A$7:$O$48,3))</f>
        <v>Boglárka</v>
      </c>
      <c r="H53" s="53"/>
      <c r="I53" s="53" t="str">
        <f>IF($E53="","",VLOOKUP($E53,'[1]L16 elokeszito'!$A$7:$O$48,4))</f>
        <v>Future TT</v>
      </c>
      <c r="J53" s="85"/>
      <c r="K53" s="55"/>
      <c r="L53" s="55"/>
      <c r="M53" s="55"/>
      <c r="N53" s="80"/>
      <c r="O53" s="56"/>
      <c r="P53" s="87"/>
      <c r="Q53" s="361" t="s">
        <v>229</v>
      </c>
      <c r="R53" s="87"/>
      <c r="S53" s="60"/>
    </row>
    <row r="54" spans="1:19" s="61" customFormat="1" ht="9.6" customHeight="1" x14ac:dyDescent="0.25">
      <c r="A54" s="63"/>
      <c r="B54" s="64"/>
      <c r="C54" s="64"/>
      <c r="D54" s="65"/>
      <c r="E54" s="66"/>
      <c r="F54" s="90"/>
      <c r="G54" s="90"/>
      <c r="H54" s="91"/>
      <c r="I54" s="90"/>
      <c r="J54" s="77"/>
      <c r="K54" s="55"/>
      <c r="L54" s="55"/>
      <c r="M54" s="55"/>
      <c r="N54" s="80"/>
      <c r="O54" s="69" t="s">
        <v>24</v>
      </c>
      <c r="P54" s="78" t="s">
        <v>25</v>
      </c>
      <c r="Q54" s="71" t="str">
        <f>UPPER(IF(OR(P54="a",P54="as"),O46,IF(OR(P54="b",P54="bs"),O62,)))</f>
        <v xml:space="preserve">MAJOR </v>
      </c>
      <c r="R54" s="94"/>
      <c r="S54" s="60"/>
    </row>
    <row r="55" spans="1:19" s="61" customFormat="1" ht="9.6" customHeight="1" x14ac:dyDescent="0.25">
      <c r="A55" s="49">
        <v>25</v>
      </c>
      <c r="B55" s="50" t="str">
        <f>IF($E55="","",VLOOKUP($E55,'[1]L16 elokeszito'!$A$7:$O$48,14))</f>
        <v>DA</v>
      </c>
      <c r="C55" s="50">
        <f>IF($E55="","",VLOOKUP($E55,'[1]L16 elokeszito'!$A$7:$O$48,15))</f>
        <v>15</v>
      </c>
      <c r="D55" s="51" t="str">
        <f>IF($E55="","",VLOOKUP($E55,'[1]L16 elokeszito'!$A$7:$O$48,5))</f>
        <v>"060119</v>
      </c>
      <c r="E55" s="52">
        <v>8</v>
      </c>
      <c r="F55" s="53" t="str">
        <f>UPPER(IF($E55="","",VLOOKUP($E55,'[1]L16 elokeszito'!$A$7:$O$48,2)))</f>
        <v xml:space="preserve">NÉMETH </v>
      </c>
      <c r="G55" s="53" t="str">
        <f>IF($E55="","",VLOOKUP($E55,'[1]L16 elokeszito'!$A$7:$O$48,3))</f>
        <v>Laura</v>
      </c>
      <c r="H55" s="53"/>
      <c r="I55" s="53" t="str">
        <f>IF($E55="","",VLOOKUP($E55,'[1]L16 elokeszito'!$A$7:$O$48,4))</f>
        <v>SVSE</v>
      </c>
      <c r="J55" s="54"/>
      <c r="K55" s="55"/>
      <c r="L55" s="55"/>
      <c r="M55" s="55"/>
      <c r="N55" s="80"/>
      <c r="O55" s="56"/>
      <c r="P55" s="87"/>
      <c r="Q55" s="55" t="s">
        <v>214</v>
      </c>
      <c r="R55" s="57"/>
      <c r="S55" s="60"/>
    </row>
    <row r="56" spans="1:19" s="61" customFormat="1" ht="9.6" customHeight="1" x14ac:dyDescent="0.25">
      <c r="A56" s="63"/>
      <c r="B56" s="64"/>
      <c r="C56" s="64"/>
      <c r="D56" s="65"/>
      <c r="E56" s="66"/>
      <c r="F56" s="67"/>
      <c r="G56" s="67"/>
      <c r="H56" s="68"/>
      <c r="I56" s="69" t="s">
        <v>24</v>
      </c>
      <c r="J56" s="70" t="s">
        <v>25</v>
      </c>
      <c r="K56" s="71" t="str">
        <f>UPPER(IF(OR(J56="a",J56="as"),F55,IF(OR(J56="b",J56="bs"),F57,)))</f>
        <v xml:space="preserve">NÉMETH </v>
      </c>
      <c r="L56" s="71"/>
      <c r="M56" s="55"/>
      <c r="N56" s="80"/>
      <c r="O56" s="56"/>
      <c r="P56" s="87"/>
      <c r="Q56" s="56"/>
      <c r="R56" s="57"/>
      <c r="S56" s="60"/>
    </row>
    <row r="57" spans="1:19" s="61" customFormat="1" ht="9.6" customHeight="1" x14ac:dyDescent="0.25">
      <c r="A57" s="63">
        <v>26</v>
      </c>
      <c r="B57" s="50">
        <f>IF($E57="","",VLOOKUP($E57,'[1]L16 elokeszito'!$A$7:$O$48,14))</f>
        <v>0</v>
      </c>
      <c r="C57" s="50">
        <f>IF($E57="","",VLOOKUP($E57,'[1]L16 elokeszito'!$A$7:$O$48,15))</f>
        <v>0</v>
      </c>
      <c r="D57" s="51">
        <f>IF($E57="","",VLOOKUP($E57,'[1]L16 elokeszito'!$A$7:$O$48,5))</f>
        <v>0</v>
      </c>
      <c r="E57" s="52">
        <v>24</v>
      </c>
      <c r="F57" s="73" t="str">
        <f>UPPER(IF($E57="","",VLOOKUP($E57,'[1]L16 elokeszito'!$A$7:$O$48,2)))</f>
        <v>X</v>
      </c>
      <c r="G57" s="73">
        <f>IF($E57="","",VLOOKUP($E57,'[1]L16 elokeszito'!$A$7:$O$48,3))</f>
        <v>0</v>
      </c>
      <c r="H57" s="73"/>
      <c r="I57" s="73">
        <f>IF($E57="","",VLOOKUP($E57,'[1]L16 elokeszito'!$A$7:$O$48,4))</f>
        <v>0</v>
      </c>
      <c r="J57" s="74"/>
      <c r="K57" s="55"/>
      <c r="L57" s="75"/>
      <c r="M57" s="360" t="s">
        <v>232</v>
      </c>
      <c r="N57" s="80"/>
      <c r="O57" s="56"/>
      <c r="P57" s="87"/>
      <c r="Q57" s="56"/>
      <c r="R57" s="57"/>
      <c r="S57" s="60"/>
    </row>
    <row r="58" spans="1:19" s="61" customFormat="1" ht="9.6" customHeight="1" x14ac:dyDescent="0.25">
      <c r="A58" s="63"/>
      <c r="B58" s="64"/>
      <c r="C58" s="64"/>
      <c r="D58" s="65"/>
      <c r="E58" s="76"/>
      <c r="F58" s="67"/>
      <c r="G58" s="67"/>
      <c r="H58" s="68"/>
      <c r="I58" s="67"/>
      <c r="J58" s="77"/>
      <c r="K58" s="69" t="s">
        <v>24</v>
      </c>
      <c r="L58" s="78" t="s">
        <v>159</v>
      </c>
      <c r="M58" s="71" t="str">
        <f>UPPER(IF(OR(L58="a",L58="as"),K56,IF(OR(L58="b",L58="bs"),K60,)))</f>
        <v xml:space="preserve">BÖRÖCZKY </v>
      </c>
      <c r="N58" s="79"/>
      <c r="O58" s="56"/>
      <c r="P58" s="87"/>
      <c r="Q58" s="56"/>
      <c r="R58" s="57"/>
      <c r="S58" s="60"/>
    </row>
    <row r="59" spans="1:19" s="61" customFormat="1" ht="9.6" customHeight="1" x14ac:dyDescent="0.25">
      <c r="A59" s="63">
        <v>27</v>
      </c>
      <c r="B59" s="50" t="str">
        <f>IF($E59="","",VLOOKUP($E59,'[1]L16 elokeszito'!$A$7:$O$48,14))</f>
        <v>DA</v>
      </c>
      <c r="C59" s="50">
        <f>IF($E59="","",VLOOKUP($E59,'[1]L16 elokeszito'!$A$7:$O$48,15))</f>
        <v>35</v>
      </c>
      <c r="D59" s="51" t="str">
        <f>IF($E59="","",VLOOKUP($E59,'[1]L16 elokeszito'!$A$7:$O$48,5))</f>
        <v>"0704141</v>
      </c>
      <c r="E59" s="52">
        <v>16</v>
      </c>
      <c r="F59" s="73" t="str">
        <f>UPPER(IF($E59="","",VLOOKUP($E59,'[1]L16 elokeszito'!$A$7:$O$48,2)))</f>
        <v xml:space="preserve">RUZSINSZKY </v>
      </c>
      <c r="G59" s="73" t="str">
        <f>IF($E59="","",VLOOKUP($E59,'[1]L16 elokeszito'!$A$7:$O$48,3))</f>
        <v>Hanna</v>
      </c>
      <c r="H59" s="73"/>
      <c r="I59" s="73" t="str">
        <f>IF($E59="","",VLOOKUP($E59,'[1]L16 elokeszito'!$A$7:$O$48,4))</f>
        <v>BUSC</v>
      </c>
      <c r="J59" s="54"/>
      <c r="K59" s="55"/>
      <c r="L59" s="81"/>
      <c r="M59" s="55" t="s">
        <v>172</v>
      </c>
      <c r="N59" s="82"/>
      <c r="O59" s="56"/>
      <c r="P59" s="87"/>
      <c r="Q59" s="56"/>
      <c r="R59" s="57"/>
      <c r="S59" s="99"/>
    </row>
    <row r="60" spans="1:19" s="61" customFormat="1" ht="9.6" customHeight="1" x14ac:dyDescent="0.25">
      <c r="A60" s="63"/>
      <c r="B60" s="64"/>
      <c r="C60" s="64"/>
      <c r="D60" s="65"/>
      <c r="E60" s="76"/>
      <c r="F60" s="67"/>
      <c r="G60" s="67"/>
      <c r="H60" s="68"/>
      <c r="I60" s="83" t="s">
        <v>24</v>
      </c>
      <c r="J60" s="70" t="s">
        <v>159</v>
      </c>
      <c r="K60" s="71" t="str">
        <f>UPPER(IF(OR(J60="a",J60="as"),F59,IF(OR(J60="b",J60="bs"),F61,)))</f>
        <v xml:space="preserve">BÖRÖCZKY </v>
      </c>
      <c r="L60" s="84"/>
      <c r="M60" s="55"/>
      <c r="N60" s="82"/>
      <c r="O60" s="56"/>
      <c r="P60" s="87"/>
      <c r="Q60" s="56"/>
      <c r="R60" s="57"/>
      <c r="S60" s="60"/>
    </row>
    <row r="61" spans="1:19" s="61" customFormat="1" ht="9.6" customHeight="1" x14ac:dyDescent="0.25">
      <c r="A61" s="63">
        <v>28</v>
      </c>
      <c r="B61" s="50" t="str">
        <f>IF($E61="","",VLOOKUP($E61,'[1]L16 elokeszito'!$A$7:$O$48,14))</f>
        <v>DA</v>
      </c>
      <c r="C61" s="50">
        <f>IF($E61="","",VLOOKUP($E61,'[1]L16 elokeszito'!$A$7:$O$48,15))</f>
        <v>22</v>
      </c>
      <c r="D61" s="51" t="str">
        <f>IF($E61="","",VLOOKUP($E61,'[1]L16 elokeszito'!$A$7:$O$48,5))</f>
        <v>"071011</v>
      </c>
      <c r="E61" s="52">
        <v>13</v>
      </c>
      <c r="F61" s="73" t="str">
        <f>UPPER(IF($E61="","",VLOOKUP($E61,'[1]L16 elokeszito'!$A$7:$O$48,2)))</f>
        <v xml:space="preserve">BÖRÖCZKY </v>
      </c>
      <c r="G61" s="73" t="str">
        <f>IF($E61="","",VLOOKUP($E61,'[1]L16 elokeszito'!$A$7:$O$48,3))</f>
        <v>Emília Anikó</v>
      </c>
      <c r="H61" s="73"/>
      <c r="I61" s="73" t="str">
        <f>IF($E61="","",VLOOKUP($E61,'[1]L16 elokeszito'!$A$7:$O$48,4))</f>
        <v>Fitt SE</v>
      </c>
      <c r="J61" s="85"/>
      <c r="K61" s="55" t="s">
        <v>173</v>
      </c>
      <c r="L61" s="55"/>
      <c r="M61" s="55"/>
      <c r="N61" s="82"/>
      <c r="O61" s="361" t="s">
        <v>231</v>
      </c>
      <c r="P61" s="87"/>
      <c r="Q61" s="56"/>
      <c r="R61" s="57"/>
      <c r="S61" s="60"/>
    </row>
    <row r="62" spans="1:19" s="61" customFormat="1" ht="9.6" customHeight="1" x14ac:dyDescent="0.25">
      <c r="A62" s="63"/>
      <c r="B62" s="64"/>
      <c r="C62" s="64"/>
      <c r="D62" s="65"/>
      <c r="E62" s="76"/>
      <c r="F62" s="67"/>
      <c r="G62" s="67"/>
      <c r="H62" s="68"/>
      <c r="I62" s="67"/>
      <c r="J62" s="77"/>
      <c r="K62" s="55"/>
      <c r="L62" s="55"/>
      <c r="M62" s="69" t="s">
        <v>24</v>
      </c>
      <c r="N62" s="78" t="s">
        <v>47</v>
      </c>
      <c r="O62" s="71" t="str">
        <f>UPPER(IF(OR(N62="a",N62="as"),M58,IF(OR(N62="b",N62="bs"),M66,)))</f>
        <v xml:space="preserve">KOMLÓDI </v>
      </c>
      <c r="P62" s="94"/>
      <c r="Q62" s="56"/>
      <c r="R62" s="57"/>
      <c r="S62" s="60"/>
    </row>
    <row r="63" spans="1:19" s="61" customFormat="1" ht="9.6" customHeight="1" x14ac:dyDescent="0.25">
      <c r="A63" s="63">
        <v>29</v>
      </c>
      <c r="B63" s="50" t="str">
        <f>IF($E63="","",VLOOKUP($E63,'[1]L16 elokeszito'!$A$7:$O$48,14))</f>
        <v>DA</v>
      </c>
      <c r="C63" s="50">
        <f>IF($E63="","",VLOOKUP($E63,'[1]L16 elokeszito'!$A$7:$O$48,15))</f>
        <v>20</v>
      </c>
      <c r="D63" s="51" t="str">
        <f>IF($E63="","",VLOOKUP($E63,'[1]L16 elokeszito'!$A$7:$O$48,5))</f>
        <v>"070627</v>
      </c>
      <c r="E63" s="52">
        <v>12</v>
      </c>
      <c r="F63" s="73" t="str">
        <f>UPPER(IF($E63="","",VLOOKUP($E63,'[1]L16 elokeszito'!$A$7:$O$48,2)))</f>
        <v xml:space="preserve">GANBAT </v>
      </c>
      <c r="G63" s="73" t="str">
        <f>IF($E63="","",VLOOKUP($E63,'[1]L16 elokeszito'!$A$7:$O$48,3))</f>
        <v>Jázmin</v>
      </c>
      <c r="H63" s="73"/>
      <c r="I63" s="73" t="str">
        <f>IF($E63="","",VLOOKUP($E63,'[1]L16 elokeszito'!$A$7:$O$48,4))</f>
        <v>Gellért SE</v>
      </c>
      <c r="J63" s="86"/>
      <c r="K63" s="360" t="s">
        <v>230</v>
      </c>
      <c r="L63" s="55"/>
      <c r="M63" s="55"/>
      <c r="N63" s="82"/>
      <c r="O63" s="55" t="s">
        <v>139</v>
      </c>
      <c r="P63" s="80"/>
      <c r="Q63" s="58"/>
      <c r="R63" s="59"/>
      <c r="S63" s="60"/>
    </row>
    <row r="64" spans="1:19" s="61" customFormat="1" ht="9.6" customHeight="1" x14ac:dyDescent="0.25">
      <c r="A64" s="63"/>
      <c r="B64" s="64"/>
      <c r="C64" s="64"/>
      <c r="D64" s="65"/>
      <c r="E64" s="76"/>
      <c r="F64" s="67"/>
      <c r="G64" s="67"/>
      <c r="H64" s="68"/>
      <c r="I64" s="83" t="s">
        <v>24</v>
      </c>
      <c r="J64" s="70" t="s">
        <v>159</v>
      </c>
      <c r="K64" s="71" t="str">
        <f>UPPER(IF(OR(J64="a",J64="as"),F63,IF(OR(J64="b",J64="bs"),F65,)))</f>
        <v xml:space="preserve">SZABÓ </v>
      </c>
      <c r="L64" s="71"/>
      <c r="M64" s="55"/>
      <c r="N64" s="82"/>
      <c r="O64" s="80"/>
      <c r="P64" s="80"/>
      <c r="Q64" s="58"/>
      <c r="R64" s="59"/>
      <c r="S64" s="60"/>
    </row>
    <row r="65" spans="1:19" s="61" customFormat="1" ht="9.6" customHeight="1" x14ac:dyDescent="0.25">
      <c r="A65" s="63">
        <v>30</v>
      </c>
      <c r="B65" s="50" t="str">
        <f>IF($E65="","",VLOOKUP($E65,'[1]L16 elokeszito'!$A$7:$O$48,14))</f>
        <v>WC</v>
      </c>
      <c r="C65" s="50">
        <f>IF($E65="","",VLOOKUP($E65,'[1]L16 elokeszito'!$A$7:$O$48,15))</f>
        <v>23</v>
      </c>
      <c r="D65" s="51" t="str">
        <f>IF($E65="","",VLOOKUP($E65,'[1]L16 elokeszito'!$A$7:$O$48,5))</f>
        <v>"071211</v>
      </c>
      <c r="E65" s="52">
        <v>21</v>
      </c>
      <c r="F65" s="73" t="str">
        <f>UPPER(IF($E65="","",VLOOKUP($E65,'[1]L16 elokeszito'!$A$7:$O$48,2)))</f>
        <v xml:space="preserve">SZABÓ </v>
      </c>
      <c r="G65" s="73" t="str">
        <f>IF($E65="","",VLOOKUP($E65,'[1]L16 elokeszito'!$A$7:$O$48,3))</f>
        <v>Lora</v>
      </c>
      <c r="H65" s="73"/>
      <c r="I65" s="73" t="str">
        <f>IF($E65="","",VLOOKUP($E65,'[1]L16 elokeszito'!$A$7:$O$48,4))</f>
        <v>Kiskút TK</v>
      </c>
      <c r="J65" s="74"/>
      <c r="K65" s="55" t="s">
        <v>139</v>
      </c>
      <c r="L65" s="75"/>
      <c r="M65" s="360" t="s">
        <v>231</v>
      </c>
      <c r="N65" s="82"/>
      <c r="O65" s="80"/>
      <c r="P65" s="80"/>
      <c r="Q65" s="58"/>
      <c r="R65" s="59"/>
      <c r="S65" s="60"/>
    </row>
    <row r="66" spans="1:19" s="61" customFormat="1" ht="9.6" customHeight="1" x14ac:dyDescent="0.25">
      <c r="A66" s="63"/>
      <c r="B66" s="64"/>
      <c r="C66" s="64"/>
      <c r="D66" s="65"/>
      <c r="E66" s="76"/>
      <c r="F66" s="67"/>
      <c r="G66" s="67"/>
      <c r="H66" s="68"/>
      <c r="I66" s="67"/>
      <c r="J66" s="77"/>
      <c r="K66" s="69" t="s">
        <v>24</v>
      </c>
      <c r="L66" s="78" t="s">
        <v>47</v>
      </c>
      <c r="M66" s="71" t="str">
        <f>UPPER(IF(OR(L66="a",L66="as"),K64,IF(OR(L66="b",L66="bs"),K68,)))</f>
        <v xml:space="preserve">KOMLÓDI </v>
      </c>
      <c r="N66" s="89"/>
      <c r="O66" s="80"/>
      <c r="P66" s="80"/>
      <c r="Q66" s="58"/>
      <c r="R66" s="59"/>
      <c r="S66" s="60"/>
    </row>
    <row r="67" spans="1:19" s="61" customFormat="1" ht="9.6" customHeight="1" x14ac:dyDescent="0.25">
      <c r="A67" s="63">
        <v>31</v>
      </c>
      <c r="B67" s="50">
        <f>IF($E67="","",VLOOKUP($E67,'[1]L16 elokeszito'!$A$7:$O$48,14))</f>
        <v>0</v>
      </c>
      <c r="C67" s="50">
        <f>IF($E67="","",VLOOKUP($E67,'[1]L16 elokeszito'!$A$7:$O$48,15))</f>
        <v>0</v>
      </c>
      <c r="D67" s="51">
        <f>IF($E67="","",VLOOKUP($E67,'[1]L16 elokeszito'!$A$7:$O$48,5))</f>
        <v>0</v>
      </c>
      <c r="E67" s="52">
        <v>24</v>
      </c>
      <c r="F67" s="73" t="str">
        <f>UPPER(IF($E67="","",VLOOKUP($E67,'[1]L16 elokeszito'!$A$7:$O$48,2)))</f>
        <v>X</v>
      </c>
      <c r="G67" s="73">
        <f>IF($E67="","",VLOOKUP($E67,'[1]L16 elokeszito'!$A$7:$O$48,3))</f>
        <v>0</v>
      </c>
      <c r="H67" s="73"/>
      <c r="I67" s="73">
        <f>IF($E67="","",VLOOKUP($E67,'[1]L16 elokeszito'!$A$7:$O$48,4))</f>
        <v>0</v>
      </c>
      <c r="J67" s="54"/>
      <c r="K67" s="55"/>
      <c r="L67" s="81"/>
      <c r="M67" s="55" t="s">
        <v>162</v>
      </c>
      <c r="N67" s="80"/>
      <c r="O67" s="80"/>
      <c r="P67" s="80"/>
      <c r="Q67" s="58"/>
      <c r="R67" s="59"/>
      <c r="S67" s="60"/>
    </row>
    <row r="68" spans="1:19" s="61" customFormat="1" ht="9.6" customHeight="1" x14ac:dyDescent="0.25">
      <c r="A68" s="63"/>
      <c r="B68" s="64"/>
      <c r="C68" s="64"/>
      <c r="D68" s="65"/>
      <c r="E68" s="66"/>
      <c r="F68" s="67"/>
      <c r="G68" s="67"/>
      <c r="H68" s="68"/>
      <c r="I68" s="69" t="s">
        <v>24</v>
      </c>
      <c r="J68" s="70" t="s">
        <v>47</v>
      </c>
      <c r="K68" s="71" t="str">
        <f>UPPER(IF(OR(J68="a",J68="as"),F67,IF(OR(J68="b",J68="bs"),F69,)))</f>
        <v xml:space="preserve">KOMLÓDI </v>
      </c>
      <c r="L68" s="84"/>
      <c r="M68" s="55"/>
      <c r="N68" s="80"/>
      <c r="O68" s="80"/>
      <c r="P68" s="80"/>
      <c r="Q68" s="58"/>
      <c r="R68" s="59"/>
      <c r="S68" s="60"/>
    </row>
    <row r="69" spans="1:19" s="61" customFormat="1" ht="9.6" customHeight="1" x14ac:dyDescent="0.25">
      <c r="A69" s="49">
        <v>32</v>
      </c>
      <c r="B69" s="50" t="str">
        <f>IF($E69="","",VLOOKUP($E69,'[1]L16 elokeszito'!$A$7:$O$48,14))</f>
        <v>DA</v>
      </c>
      <c r="C69" s="50">
        <f>IF($E69="","",VLOOKUP($E69,'[1]L16 elokeszito'!$A$7:$O$48,15))</f>
        <v>6</v>
      </c>
      <c r="D69" s="51" t="str">
        <f>IF($E69="","",VLOOKUP($E69,'[1]L16 elokeszito'!$A$7:$O$48,5))</f>
        <v>"060708</v>
      </c>
      <c r="E69" s="52">
        <v>2</v>
      </c>
      <c r="F69" s="53" t="str">
        <f>UPPER(IF($E69="","",VLOOKUP($E69,'[1]L16 elokeszito'!$A$7:$O$48,2)))</f>
        <v xml:space="preserve">KOMLÓDI </v>
      </c>
      <c r="G69" s="53" t="str">
        <f>IF($E69="","",VLOOKUP($E69,'[1]L16 elokeszito'!$A$7:$O$48,3))</f>
        <v>Kiara</v>
      </c>
      <c r="H69" s="53"/>
      <c r="I69" s="53" t="str">
        <f>IF($E69="","",VLOOKUP($E69,'[1]L16 elokeszito'!$A$7:$O$48,4))</f>
        <v>PG Tenisz</v>
      </c>
      <c r="J69" s="85"/>
      <c r="K69" s="55"/>
      <c r="L69" s="55"/>
      <c r="M69" s="55"/>
      <c r="N69" s="55"/>
      <c r="O69" s="56"/>
      <c r="P69" s="57"/>
      <c r="Q69" s="58"/>
      <c r="R69" s="59"/>
      <c r="S69" s="60"/>
    </row>
    <row r="70" spans="1:19" s="106" customFormat="1" ht="6.75" customHeight="1" x14ac:dyDescent="0.25">
      <c r="A70" s="100"/>
      <c r="B70" s="100"/>
      <c r="C70" s="100"/>
      <c r="D70" s="100"/>
      <c r="E70" s="100"/>
      <c r="F70" s="101"/>
      <c r="G70" s="101"/>
      <c r="H70" s="101"/>
      <c r="I70" s="101"/>
      <c r="J70" s="102"/>
      <c r="K70" s="103"/>
      <c r="L70" s="104"/>
      <c r="M70" s="103"/>
      <c r="N70" s="104"/>
      <c r="O70" s="103"/>
      <c r="P70" s="104"/>
      <c r="Q70" s="103"/>
      <c r="R70" s="104"/>
      <c r="S70" s="105"/>
    </row>
    <row r="71" spans="1:19" s="119" customFormat="1" ht="10.5" customHeight="1" x14ac:dyDescent="0.25">
      <c r="A71" s="107" t="s">
        <v>11</v>
      </c>
      <c r="B71" s="108"/>
      <c r="C71" s="108"/>
      <c r="D71" s="109"/>
      <c r="E71" s="110" t="s">
        <v>48</v>
      </c>
      <c r="F71" s="111" t="s">
        <v>49</v>
      </c>
      <c r="G71" s="110"/>
      <c r="H71" s="112"/>
      <c r="I71" s="113"/>
      <c r="J71" s="110" t="s">
        <v>48</v>
      </c>
      <c r="K71" s="111" t="s">
        <v>50</v>
      </c>
      <c r="L71" s="114"/>
      <c r="M71" s="111" t="s">
        <v>51</v>
      </c>
      <c r="N71" s="115"/>
      <c r="O71" s="116" t="s">
        <v>52</v>
      </c>
      <c r="P71" s="116"/>
      <c r="Q71" s="117"/>
      <c r="R71" s="118"/>
    </row>
    <row r="72" spans="1:19" s="119" customFormat="1" ht="9" customHeight="1" x14ac:dyDescent="0.25">
      <c r="A72" s="120" t="s">
        <v>53</v>
      </c>
      <c r="B72" s="121"/>
      <c r="C72" s="122"/>
      <c r="D72" s="123"/>
      <c r="E72" s="124">
        <v>1</v>
      </c>
      <c r="F72" s="125" t="str">
        <f>IF(E72&gt;$R$79,,UPPER(VLOOKUP(E72,'[1]L16 elokeszito'!$A$7:$Q$134,2)))</f>
        <v xml:space="preserve">FARKASLAKI HINTS </v>
      </c>
      <c r="G72" s="126"/>
      <c r="H72" s="125"/>
      <c r="I72" s="127"/>
      <c r="J72" s="128" t="s">
        <v>54</v>
      </c>
      <c r="K72" s="129"/>
      <c r="L72" s="130"/>
      <c r="M72" s="129"/>
      <c r="N72" s="131"/>
      <c r="O72" s="132" t="s">
        <v>55</v>
      </c>
      <c r="P72" s="133"/>
      <c r="Q72" s="133"/>
      <c r="R72" s="134"/>
    </row>
    <row r="73" spans="1:19" s="119" customFormat="1" ht="9" customHeight="1" x14ac:dyDescent="0.25">
      <c r="A73" s="135" t="s">
        <v>56</v>
      </c>
      <c r="B73" s="136"/>
      <c r="C73" s="137"/>
      <c r="D73" s="138"/>
      <c r="E73" s="124">
        <v>2</v>
      </c>
      <c r="F73" s="125" t="str">
        <f>IF(E73&gt;$R$79,,UPPER(VLOOKUP(E73,'[1]L16 elokeszito'!$A$7:$Q$134,2)))</f>
        <v xml:space="preserve">KOMLÓDI </v>
      </c>
      <c r="G73" s="126"/>
      <c r="H73" s="125"/>
      <c r="I73" s="127"/>
      <c r="J73" s="128" t="s">
        <v>57</v>
      </c>
      <c r="K73" s="129"/>
      <c r="L73" s="130"/>
      <c r="M73" s="129"/>
      <c r="N73" s="131"/>
      <c r="O73" s="139"/>
      <c r="P73" s="140"/>
      <c r="Q73" s="136"/>
      <c r="R73" s="141"/>
    </row>
    <row r="74" spans="1:19" s="119" customFormat="1" ht="9" customHeight="1" x14ac:dyDescent="0.25">
      <c r="A74" s="142"/>
      <c r="B74" s="143"/>
      <c r="C74" s="144"/>
      <c r="D74" s="145"/>
      <c r="E74" s="124">
        <v>3</v>
      </c>
      <c r="F74" s="125" t="str">
        <f>IF(E74&gt;$R$79,,UPPER(VLOOKUP(E74,'[1]L16 elokeszito'!$A$7:$Q$134,2)))</f>
        <v xml:space="preserve">PÉCSI </v>
      </c>
      <c r="G74" s="126"/>
      <c r="H74" s="125"/>
      <c r="I74" s="127"/>
      <c r="J74" s="128" t="s">
        <v>58</v>
      </c>
      <c r="K74" s="129"/>
      <c r="L74" s="130"/>
      <c r="M74" s="129"/>
      <c r="N74" s="131"/>
      <c r="O74" s="132" t="s">
        <v>59</v>
      </c>
      <c r="P74" s="133"/>
      <c r="Q74" s="133"/>
      <c r="R74" s="134"/>
    </row>
    <row r="75" spans="1:19" s="119" customFormat="1" ht="9" customHeight="1" x14ac:dyDescent="0.25">
      <c r="A75" s="146"/>
      <c r="B75" s="32"/>
      <c r="C75" s="32"/>
      <c r="D75" s="147"/>
      <c r="E75" s="124">
        <v>4</v>
      </c>
      <c r="F75" s="125" t="str">
        <f>IF(E75&gt;$R$79,,UPPER(VLOOKUP(E75,'[1]L16 elokeszito'!$A$7:$Q$134,2)))</f>
        <v xml:space="preserve">PUKKAI </v>
      </c>
      <c r="G75" s="126"/>
      <c r="H75" s="125"/>
      <c r="I75" s="127"/>
      <c r="J75" s="128" t="s">
        <v>60</v>
      </c>
      <c r="K75" s="129"/>
      <c r="L75" s="130"/>
      <c r="M75" s="129"/>
      <c r="N75" s="131"/>
      <c r="O75" s="129"/>
      <c r="P75" s="130"/>
      <c r="Q75" s="129"/>
      <c r="R75" s="131"/>
    </row>
    <row r="76" spans="1:19" s="119" customFormat="1" ht="9" customHeight="1" x14ac:dyDescent="0.25">
      <c r="A76" s="148"/>
      <c r="B76" s="149"/>
      <c r="C76" s="149"/>
      <c r="D76" s="150"/>
      <c r="E76" s="124">
        <v>5</v>
      </c>
      <c r="F76" s="125" t="str">
        <f>IF(E76&gt;$R$79,,UPPER(VLOOKUP(E76,'[1]L16 elokeszito'!$A$7:$Q$134,2)))</f>
        <v xml:space="preserve">GYÖRGY </v>
      </c>
      <c r="G76" s="126"/>
      <c r="H76" s="125"/>
      <c r="I76" s="127"/>
      <c r="J76" s="128" t="s">
        <v>61</v>
      </c>
      <c r="K76" s="129"/>
      <c r="L76" s="130"/>
      <c r="M76" s="129"/>
      <c r="N76" s="131"/>
      <c r="O76" s="136"/>
      <c r="P76" s="140"/>
      <c r="Q76" s="136"/>
      <c r="R76" s="141"/>
    </row>
    <row r="77" spans="1:19" s="119" customFormat="1" ht="9" customHeight="1" x14ac:dyDescent="0.25">
      <c r="A77" s="151"/>
      <c r="B77" s="152"/>
      <c r="C77" s="32"/>
      <c r="D77" s="147"/>
      <c r="E77" s="124">
        <v>6</v>
      </c>
      <c r="F77" s="125" t="str">
        <f>IF(E77&gt;$R$79,,UPPER(VLOOKUP(E77,'[1]L16 elokeszito'!$A$7:$Q$134,2)))</f>
        <v xml:space="preserve">MAJOR </v>
      </c>
      <c r="G77" s="126"/>
      <c r="H77" s="125"/>
      <c r="I77" s="127"/>
      <c r="J77" s="128" t="s">
        <v>62</v>
      </c>
      <c r="K77" s="129"/>
      <c r="L77" s="130"/>
      <c r="M77" s="129"/>
      <c r="N77" s="131"/>
      <c r="O77" s="132" t="s">
        <v>63</v>
      </c>
      <c r="P77" s="133"/>
      <c r="Q77" s="133"/>
      <c r="R77" s="134"/>
    </row>
    <row r="78" spans="1:19" s="119" customFormat="1" ht="9" customHeight="1" x14ac:dyDescent="0.25">
      <c r="A78" s="151"/>
      <c r="B78" s="152"/>
      <c r="C78" s="153"/>
      <c r="D78" s="154"/>
      <c r="E78" s="124">
        <v>7</v>
      </c>
      <c r="F78" s="125" t="str">
        <f>IF(E78&gt;$R$79,,UPPER(VLOOKUP(E78,'[1]L16 elokeszito'!$A$7:$Q$134,2)))</f>
        <v xml:space="preserve">TUZSON </v>
      </c>
      <c r="G78" s="126"/>
      <c r="H78" s="125"/>
      <c r="I78" s="127"/>
      <c r="J78" s="128" t="s">
        <v>64</v>
      </c>
      <c r="K78" s="129"/>
      <c r="L78" s="130"/>
      <c r="M78" s="129"/>
      <c r="N78" s="131"/>
      <c r="O78" s="129"/>
      <c r="P78" s="130"/>
      <c r="Q78" s="129"/>
      <c r="R78" s="131"/>
    </row>
    <row r="79" spans="1:19" s="119" customFormat="1" ht="9" customHeight="1" x14ac:dyDescent="0.25">
      <c r="A79" s="155"/>
      <c r="B79" s="156"/>
      <c r="C79" s="157"/>
      <c r="D79" s="158"/>
      <c r="E79" s="159">
        <v>8</v>
      </c>
      <c r="F79" s="160" t="str">
        <f>IF(E79&gt;$R$79,,UPPER(VLOOKUP(E79,'[1]L16 elokeszito'!$A$7:$Q$134,2)))</f>
        <v xml:space="preserve">NÉMETH </v>
      </c>
      <c r="G79" s="161"/>
      <c r="H79" s="160"/>
      <c r="I79" s="162"/>
      <c r="J79" s="163" t="s">
        <v>65</v>
      </c>
      <c r="K79" s="136"/>
      <c r="L79" s="140"/>
      <c r="M79" s="136"/>
      <c r="N79" s="141"/>
      <c r="O79" s="136" t="str">
        <f>R4</f>
        <v>Izmendi Károly</v>
      </c>
      <c r="P79" s="140"/>
      <c r="Q79" s="136"/>
      <c r="R79" s="164">
        <f>MIN(8,'[1]L16 elokeszito'!Q5)</f>
        <v>8</v>
      </c>
    </row>
  </sheetData>
  <mergeCells count="2">
    <mergeCell ref="A4:C4"/>
    <mergeCell ref="Q41:R41"/>
  </mergeCells>
  <conditionalFormatting sqref="H37 H39 H7 H67 H9 H11 H13 H15 H17 H21 H41 H43 H45 H47 H49 H51 H19 H23 H25 H27 H29 H31 H33 H35 H53 H55 H57 H59 H61 H63 H65 H69">
    <cfRule type="expression" dxfId="30" priority="11" stopIfTrue="1">
      <formula>AND($E7&lt;9,$C7&gt;0)</formula>
    </cfRule>
  </conditionalFormatting>
  <conditionalFormatting sqref="I8 I40 I16 M14 I20 M30 I24 I48 M46 I52 I32 I44 I36 I12 M62 I28 K18 K26 K34 K42 K50 K58 K66 K10 I56 I64 I68 I60 O22 O39 O54">
    <cfRule type="expression" dxfId="29" priority="8" stopIfTrue="1">
      <formula>AND($O$1="CU",I8="Umpire")</formula>
    </cfRule>
    <cfRule type="expression" dxfId="28" priority="9" stopIfTrue="1">
      <formula>AND($O$1="CU",I8&lt;&gt;"Umpire",J8&lt;&gt;"")</formula>
    </cfRule>
    <cfRule type="expression" dxfId="27" priority="10" stopIfTrue="1">
      <formula>AND($O$1="CU",I8&lt;&gt;"Umpire")</formula>
    </cfRule>
  </conditionalFormatting>
  <conditionalFormatting sqref="E67 E65 E63 E13 E61 E15 E17 E21 E19 E23 E25 E27 E29 E31 E33 E37 E35 E39 E41 E43 E47 E49 E45 E51 E53 E55 E57 E59 E69">
    <cfRule type="expression" dxfId="26" priority="7" stopIfTrue="1">
      <formula>AND($E13&lt;9,$C13&gt;0)</formula>
    </cfRule>
  </conditionalFormatting>
  <conditionalFormatting sqref="M10 M18 M26 M34 M42 M50 M58 M66 O14 O30 O46 O62 Q22 Q54 K8 K12 K16 K20 K24 K28 K32 K36 K40 K44 K48 K52 K56 K60 K64 K68">
    <cfRule type="expression" dxfId="25" priority="5" stopIfTrue="1">
      <formula>J8="as"</formula>
    </cfRule>
    <cfRule type="expression" dxfId="24" priority="6" stopIfTrue="1">
      <formula>J8="bs"</formula>
    </cfRule>
  </conditionalFormatting>
  <conditionalFormatting sqref="J8 J12 J16 J20 J24 J28 J32 J36 J40 J44 J48 J52 J56 J60 J64 J68 L66 L58 L50 L42 L34 L26 L18 L10 N14 N30 N46 N62 R79 P54 P39 P22">
    <cfRule type="expression" dxfId="23" priority="4" stopIfTrue="1">
      <formula>$O$1="CU"</formula>
    </cfRule>
  </conditionalFormatting>
  <conditionalFormatting sqref="Q38">
    <cfRule type="expression" dxfId="22" priority="2" stopIfTrue="1">
      <formula>P39="as"</formula>
    </cfRule>
    <cfRule type="expression" dxfId="21" priority="3" stopIfTrue="1">
      <formula>P39="bs"</formula>
    </cfRule>
  </conditionalFormatting>
  <conditionalFormatting sqref="E7 E9 E11">
    <cfRule type="expression" dxfId="20" priority="1" stopIfTrue="1">
      <formula>$E7&lt;9</formula>
    </cfRule>
  </conditionalFormatting>
  <dataValidations count="1">
    <dataValidation type="list" allowBlank="1" showInputMessage="1" sqref="O54 JK54 TG54 ADC54 AMY54 AWU54 BGQ54 BQM54 CAI54 CKE54 CUA54 DDW54 DNS54 DXO54 EHK54 ERG54 FBC54 FKY54 FUU54 GEQ54 GOM54 GYI54 HIE54 HSA54 IBW54 ILS54 IVO54 JFK54 JPG54 JZC54 KIY54 KSU54 LCQ54 LMM54 LWI54 MGE54 MQA54 MZW54 NJS54 NTO54 ODK54 ONG54 OXC54 PGY54 PQU54 QAQ54 QKM54 QUI54 REE54 ROA54 RXW54 SHS54 SRO54 TBK54 TLG54 TVC54 UEY54 UOU54 UYQ54 VIM54 VSI54 WCE54 WMA54 WVW54 O65590 JK65590 TG65590 ADC65590 AMY65590 AWU65590 BGQ65590 BQM65590 CAI65590 CKE65590 CUA65590 DDW65590 DNS65590 DXO65590 EHK65590 ERG65590 FBC65590 FKY65590 FUU65590 GEQ65590 GOM65590 GYI65590 HIE65590 HSA65590 IBW65590 ILS65590 IVO65590 JFK65590 JPG65590 JZC65590 KIY65590 KSU65590 LCQ65590 LMM65590 LWI65590 MGE65590 MQA65590 MZW65590 NJS65590 NTO65590 ODK65590 ONG65590 OXC65590 PGY65590 PQU65590 QAQ65590 QKM65590 QUI65590 REE65590 ROA65590 RXW65590 SHS65590 SRO65590 TBK65590 TLG65590 TVC65590 UEY65590 UOU65590 UYQ65590 VIM65590 VSI65590 WCE65590 WMA65590 WVW65590 O131126 JK131126 TG131126 ADC131126 AMY131126 AWU131126 BGQ131126 BQM131126 CAI131126 CKE131126 CUA131126 DDW131126 DNS131126 DXO131126 EHK131126 ERG131126 FBC131126 FKY131126 FUU131126 GEQ131126 GOM131126 GYI131126 HIE131126 HSA131126 IBW131126 ILS131126 IVO131126 JFK131126 JPG131126 JZC131126 KIY131126 KSU131126 LCQ131126 LMM131126 LWI131126 MGE131126 MQA131126 MZW131126 NJS131126 NTO131126 ODK131126 ONG131126 OXC131126 PGY131126 PQU131126 QAQ131126 QKM131126 QUI131126 REE131126 ROA131126 RXW131126 SHS131126 SRO131126 TBK131126 TLG131126 TVC131126 UEY131126 UOU131126 UYQ131126 VIM131126 VSI131126 WCE131126 WMA131126 WVW131126 O196662 JK196662 TG196662 ADC196662 AMY196662 AWU196662 BGQ196662 BQM196662 CAI196662 CKE196662 CUA196662 DDW196662 DNS196662 DXO196662 EHK196662 ERG196662 FBC196662 FKY196662 FUU196662 GEQ196662 GOM196662 GYI196662 HIE196662 HSA196662 IBW196662 ILS196662 IVO196662 JFK196662 JPG196662 JZC196662 KIY196662 KSU196662 LCQ196662 LMM196662 LWI196662 MGE196662 MQA196662 MZW196662 NJS196662 NTO196662 ODK196662 ONG196662 OXC196662 PGY196662 PQU196662 QAQ196662 QKM196662 QUI196662 REE196662 ROA196662 RXW196662 SHS196662 SRO196662 TBK196662 TLG196662 TVC196662 UEY196662 UOU196662 UYQ196662 VIM196662 VSI196662 WCE196662 WMA196662 WVW196662 O262198 JK262198 TG262198 ADC262198 AMY262198 AWU262198 BGQ262198 BQM262198 CAI262198 CKE262198 CUA262198 DDW262198 DNS262198 DXO262198 EHK262198 ERG262198 FBC262198 FKY262198 FUU262198 GEQ262198 GOM262198 GYI262198 HIE262198 HSA262198 IBW262198 ILS262198 IVO262198 JFK262198 JPG262198 JZC262198 KIY262198 KSU262198 LCQ262198 LMM262198 LWI262198 MGE262198 MQA262198 MZW262198 NJS262198 NTO262198 ODK262198 ONG262198 OXC262198 PGY262198 PQU262198 QAQ262198 QKM262198 QUI262198 REE262198 ROA262198 RXW262198 SHS262198 SRO262198 TBK262198 TLG262198 TVC262198 UEY262198 UOU262198 UYQ262198 VIM262198 VSI262198 WCE262198 WMA262198 WVW262198 O327734 JK327734 TG327734 ADC327734 AMY327734 AWU327734 BGQ327734 BQM327734 CAI327734 CKE327734 CUA327734 DDW327734 DNS327734 DXO327734 EHK327734 ERG327734 FBC327734 FKY327734 FUU327734 GEQ327734 GOM327734 GYI327734 HIE327734 HSA327734 IBW327734 ILS327734 IVO327734 JFK327734 JPG327734 JZC327734 KIY327734 KSU327734 LCQ327734 LMM327734 LWI327734 MGE327734 MQA327734 MZW327734 NJS327734 NTO327734 ODK327734 ONG327734 OXC327734 PGY327734 PQU327734 QAQ327734 QKM327734 QUI327734 REE327734 ROA327734 RXW327734 SHS327734 SRO327734 TBK327734 TLG327734 TVC327734 UEY327734 UOU327734 UYQ327734 VIM327734 VSI327734 WCE327734 WMA327734 WVW327734 O393270 JK393270 TG393270 ADC393270 AMY393270 AWU393270 BGQ393270 BQM393270 CAI393270 CKE393270 CUA393270 DDW393270 DNS393270 DXO393270 EHK393270 ERG393270 FBC393270 FKY393270 FUU393270 GEQ393270 GOM393270 GYI393270 HIE393270 HSA393270 IBW393270 ILS393270 IVO393270 JFK393270 JPG393270 JZC393270 KIY393270 KSU393270 LCQ393270 LMM393270 LWI393270 MGE393270 MQA393270 MZW393270 NJS393270 NTO393270 ODK393270 ONG393270 OXC393270 PGY393270 PQU393270 QAQ393270 QKM393270 QUI393270 REE393270 ROA393270 RXW393270 SHS393270 SRO393270 TBK393270 TLG393270 TVC393270 UEY393270 UOU393270 UYQ393270 VIM393270 VSI393270 WCE393270 WMA393270 WVW393270 O458806 JK458806 TG458806 ADC458806 AMY458806 AWU458806 BGQ458806 BQM458806 CAI458806 CKE458806 CUA458806 DDW458806 DNS458806 DXO458806 EHK458806 ERG458806 FBC458806 FKY458806 FUU458806 GEQ458806 GOM458806 GYI458806 HIE458806 HSA458806 IBW458806 ILS458806 IVO458806 JFK458806 JPG458806 JZC458806 KIY458806 KSU458806 LCQ458806 LMM458806 LWI458806 MGE458806 MQA458806 MZW458806 NJS458806 NTO458806 ODK458806 ONG458806 OXC458806 PGY458806 PQU458806 QAQ458806 QKM458806 QUI458806 REE458806 ROA458806 RXW458806 SHS458806 SRO458806 TBK458806 TLG458806 TVC458806 UEY458806 UOU458806 UYQ458806 VIM458806 VSI458806 WCE458806 WMA458806 WVW458806 O524342 JK524342 TG524342 ADC524342 AMY524342 AWU524342 BGQ524342 BQM524342 CAI524342 CKE524342 CUA524342 DDW524342 DNS524342 DXO524342 EHK524342 ERG524342 FBC524342 FKY524342 FUU524342 GEQ524342 GOM524342 GYI524342 HIE524342 HSA524342 IBW524342 ILS524342 IVO524342 JFK524342 JPG524342 JZC524342 KIY524342 KSU524342 LCQ524342 LMM524342 LWI524342 MGE524342 MQA524342 MZW524342 NJS524342 NTO524342 ODK524342 ONG524342 OXC524342 PGY524342 PQU524342 QAQ524342 QKM524342 QUI524342 REE524342 ROA524342 RXW524342 SHS524342 SRO524342 TBK524342 TLG524342 TVC524342 UEY524342 UOU524342 UYQ524342 VIM524342 VSI524342 WCE524342 WMA524342 WVW524342 O589878 JK589878 TG589878 ADC589878 AMY589878 AWU589878 BGQ589878 BQM589878 CAI589878 CKE589878 CUA589878 DDW589878 DNS589878 DXO589878 EHK589878 ERG589878 FBC589878 FKY589878 FUU589878 GEQ589878 GOM589878 GYI589878 HIE589878 HSA589878 IBW589878 ILS589878 IVO589878 JFK589878 JPG589878 JZC589878 KIY589878 KSU589878 LCQ589878 LMM589878 LWI589878 MGE589878 MQA589878 MZW589878 NJS589878 NTO589878 ODK589878 ONG589878 OXC589878 PGY589878 PQU589878 QAQ589878 QKM589878 QUI589878 REE589878 ROA589878 RXW589878 SHS589878 SRO589878 TBK589878 TLG589878 TVC589878 UEY589878 UOU589878 UYQ589878 VIM589878 VSI589878 WCE589878 WMA589878 WVW589878 O655414 JK655414 TG655414 ADC655414 AMY655414 AWU655414 BGQ655414 BQM655414 CAI655414 CKE655414 CUA655414 DDW655414 DNS655414 DXO655414 EHK655414 ERG655414 FBC655414 FKY655414 FUU655414 GEQ655414 GOM655414 GYI655414 HIE655414 HSA655414 IBW655414 ILS655414 IVO655414 JFK655414 JPG655414 JZC655414 KIY655414 KSU655414 LCQ655414 LMM655414 LWI655414 MGE655414 MQA655414 MZW655414 NJS655414 NTO655414 ODK655414 ONG655414 OXC655414 PGY655414 PQU655414 QAQ655414 QKM655414 QUI655414 REE655414 ROA655414 RXW655414 SHS655414 SRO655414 TBK655414 TLG655414 TVC655414 UEY655414 UOU655414 UYQ655414 VIM655414 VSI655414 WCE655414 WMA655414 WVW655414 O720950 JK720950 TG720950 ADC720950 AMY720950 AWU720950 BGQ720950 BQM720950 CAI720950 CKE720950 CUA720950 DDW720950 DNS720950 DXO720950 EHK720950 ERG720950 FBC720950 FKY720950 FUU720950 GEQ720950 GOM720950 GYI720950 HIE720950 HSA720950 IBW720950 ILS720950 IVO720950 JFK720950 JPG720950 JZC720950 KIY720950 KSU720950 LCQ720950 LMM720950 LWI720950 MGE720950 MQA720950 MZW720950 NJS720950 NTO720950 ODK720950 ONG720950 OXC720950 PGY720950 PQU720950 QAQ720950 QKM720950 QUI720950 REE720950 ROA720950 RXW720950 SHS720950 SRO720950 TBK720950 TLG720950 TVC720950 UEY720950 UOU720950 UYQ720950 VIM720950 VSI720950 WCE720950 WMA720950 WVW720950 O786486 JK786486 TG786486 ADC786486 AMY786486 AWU786486 BGQ786486 BQM786486 CAI786486 CKE786486 CUA786486 DDW786486 DNS786486 DXO786486 EHK786486 ERG786486 FBC786486 FKY786486 FUU786486 GEQ786486 GOM786486 GYI786486 HIE786486 HSA786486 IBW786486 ILS786486 IVO786486 JFK786486 JPG786486 JZC786486 KIY786486 KSU786486 LCQ786486 LMM786486 LWI786486 MGE786486 MQA786486 MZW786486 NJS786486 NTO786486 ODK786486 ONG786486 OXC786486 PGY786486 PQU786486 QAQ786486 QKM786486 QUI786486 REE786486 ROA786486 RXW786486 SHS786486 SRO786486 TBK786486 TLG786486 TVC786486 UEY786486 UOU786486 UYQ786486 VIM786486 VSI786486 WCE786486 WMA786486 WVW786486 O852022 JK852022 TG852022 ADC852022 AMY852022 AWU852022 BGQ852022 BQM852022 CAI852022 CKE852022 CUA852022 DDW852022 DNS852022 DXO852022 EHK852022 ERG852022 FBC852022 FKY852022 FUU852022 GEQ852022 GOM852022 GYI852022 HIE852022 HSA852022 IBW852022 ILS852022 IVO852022 JFK852022 JPG852022 JZC852022 KIY852022 KSU852022 LCQ852022 LMM852022 LWI852022 MGE852022 MQA852022 MZW852022 NJS852022 NTO852022 ODK852022 ONG852022 OXC852022 PGY852022 PQU852022 QAQ852022 QKM852022 QUI852022 REE852022 ROA852022 RXW852022 SHS852022 SRO852022 TBK852022 TLG852022 TVC852022 UEY852022 UOU852022 UYQ852022 VIM852022 VSI852022 WCE852022 WMA852022 WVW852022 O917558 JK917558 TG917558 ADC917558 AMY917558 AWU917558 BGQ917558 BQM917558 CAI917558 CKE917558 CUA917558 DDW917558 DNS917558 DXO917558 EHK917558 ERG917558 FBC917558 FKY917558 FUU917558 GEQ917558 GOM917558 GYI917558 HIE917558 HSA917558 IBW917558 ILS917558 IVO917558 JFK917558 JPG917558 JZC917558 KIY917558 KSU917558 LCQ917558 LMM917558 LWI917558 MGE917558 MQA917558 MZW917558 NJS917558 NTO917558 ODK917558 ONG917558 OXC917558 PGY917558 PQU917558 QAQ917558 QKM917558 QUI917558 REE917558 ROA917558 RXW917558 SHS917558 SRO917558 TBK917558 TLG917558 TVC917558 UEY917558 UOU917558 UYQ917558 VIM917558 VSI917558 WCE917558 WMA917558 WVW917558 O983094 JK983094 TG983094 ADC983094 AMY983094 AWU983094 BGQ983094 BQM983094 CAI983094 CKE983094 CUA983094 DDW983094 DNS983094 DXO983094 EHK983094 ERG983094 FBC983094 FKY983094 FUU983094 GEQ983094 GOM983094 GYI983094 HIE983094 HSA983094 IBW983094 ILS983094 IVO983094 JFK983094 JPG983094 JZC983094 KIY983094 KSU983094 LCQ983094 LMM983094 LWI983094 MGE983094 MQA983094 MZW983094 NJS983094 NTO983094 ODK983094 ONG983094 OXC983094 PGY983094 PQU983094 QAQ983094 QKM983094 QUI983094 REE983094 ROA983094 RXW983094 SHS983094 SRO983094 TBK983094 TLG983094 TVC983094 UEY983094 UOU983094 UYQ983094 VIM983094 VSI983094 WCE983094 WMA983094 WVW983094 O39 JK39 TG39 ADC39 AMY39 AWU39 BGQ39 BQM39 CAI39 CKE39 CUA39 DDW39 DNS39 DXO39 EHK39 ERG39 FBC39 FKY39 FUU39 GEQ39 GOM39 GYI39 HIE39 HSA39 IBW39 ILS39 IVO39 JFK39 JPG39 JZC39 KIY39 KSU39 LCQ39 LMM39 LWI39 MGE39 MQA39 MZW39 NJS39 NTO39 ODK39 ONG39 OXC39 PGY39 PQU39 QAQ39 QKM39 QUI39 REE39 ROA39 RXW39 SHS39 SRO39 TBK39 TLG39 TVC39 UEY39 UOU39 UYQ39 VIM39 VSI39 WCE39 WMA39 WVW39 O65575 JK65575 TG65575 ADC65575 AMY65575 AWU65575 BGQ65575 BQM65575 CAI65575 CKE65575 CUA65575 DDW65575 DNS65575 DXO65575 EHK65575 ERG65575 FBC65575 FKY65575 FUU65575 GEQ65575 GOM65575 GYI65575 HIE65575 HSA65575 IBW65575 ILS65575 IVO65575 JFK65575 JPG65575 JZC65575 KIY65575 KSU65575 LCQ65575 LMM65575 LWI65575 MGE65575 MQA65575 MZW65575 NJS65575 NTO65575 ODK65575 ONG65575 OXC65575 PGY65575 PQU65575 QAQ65575 QKM65575 QUI65575 REE65575 ROA65575 RXW65575 SHS65575 SRO65575 TBK65575 TLG65575 TVC65575 UEY65575 UOU65575 UYQ65575 VIM65575 VSI65575 WCE65575 WMA65575 WVW65575 O131111 JK131111 TG131111 ADC131111 AMY131111 AWU131111 BGQ131111 BQM131111 CAI131111 CKE131111 CUA131111 DDW131111 DNS131111 DXO131111 EHK131111 ERG131111 FBC131111 FKY131111 FUU131111 GEQ131111 GOM131111 GYI131111 HIE131111 HSA131111 IBW131111 ILS131111 IVO131111 JFK131111 JPG131111 JZC131111 KIY131111 KSU131111 LCQ131111 LMM131111 LWI131111 MGE131111 MQA131111 MZW131111 NJS131111 NTO131111 ODK131111 ONG131111 OXC131111 PGY131111 PQU131111 QAQ131111 QKM131111 QUI131111 REE131111 ROA131111 RXW131111 SHS131111 SRO131111 TBK131111 TLG131111 TVC131111 UEY131111 UOU131111 UYQ131111 VIM131111 VSI131111 WCE131111 WMA131111 WVW131111 O196647 JK196647 TG196647 ADC196647 AMY196647 AWU196647 BGQ196647 BQM196647 CAI196647 CKE196647 CUA196647 DDW196647 DNS196647 DXO196647 EHK196647 ERG196647 FBC196647 FKY196647 FUU196647 GEQ196647 GOM196647 GYI196647 HIE196647 HSA196647 IBW196647 ILS196647 IVO196647 JFK196647 JPG196647 JZC196647 KIY196647 KSU196647 LCQ196647 LMM196647 LWI196647 MGE196647 MQA196647 MZW196647 NJS196647 NTO196647 ODK196647 ONG196647 OXC196647 PGY196647 PQU196647 QAQ196647 QKM196647 QUI196647 REE196647 ROA196647 RXW196647 SHS196647 SRO196647 TBK196647 TLG196647 TVC196647 UEY196647 UOU196647 UYQ196647 VIM196647 VSI196647 WCE196647 WMA196647 WVW196647 O262183 JK262183 TG262183 ADC262183 AMY262183 AWU262183 BGQ262183 BQM262183 CAI262183 CKE262183 CUA262183 DDW262183 DNS262183 DXO262183 EHK262183 ERG262183 FBC262183 FKY262183 FUU262183 GEQ262183 GOM262183 GYI262183 HIE262183 HSA262183 IBW262183 ILS262183 IVO262183 JFK262183 JPG262183 JZC262183 KIY262183 KSU262183 LCQ262183 LMM262183 LWI262183 MGE262183 MQA262183 MZW262183 NJS262183 NTO262183 ODK262183 ONG262183 OXC262183 PGY262183 PQU262183 QAQ262183 QKM262183 QUI262183 REE262183 ROA262183 RXW262183 SHS262183 SRO262183 TBK262183 TLG262183 TVC262183 UEY262183 UOU262183 UYQ262183 VIM262183 VSI262183 WCE262183 WMA262183 WVW262183 O327719 JK327719 TG327719 ADC327719 AMY327719 AWU327719 BGQ327719 BQM327719 CAI327719 CKE327719 CUA327719 DDW327719 DNS327719 DXO327719 EHK327719 ERG327719 FBC327719 FKY327719 FUU327719 GEQ327719 GOM327719 GYI327719 HIE327719 HSA327719 IBW327719 ILS327719 IVO327719 JFK327719 JPG327719 JZC327719 KIY327719 KSU327719 LCQ327719 LMM327719 LWI327719 MGE327719 MQA327719 MZW327719 NJS327719 NTO327719 ODK327719 ONG327719 OXC327719 PGY327719 PQU327719 QAQ327719 QKM327719 QUI327719 REE327719 ROA327719 RXW327719 SHS327719 SRO327719 TBK327719 TLG327719 TVC327719 UEY327719 UOU327719 UYQ327719 VIM327719 VSI327719 WCE327719 WMA327719 WVW327719 O393255 JK393255 TG393255 ADC393255 AMY393255 AWU393255 BGQ393255 BQM393255 CAI393255 CKE393255 CUA393255 DDW393255 DNS393255 DXO393255 EHK393255 ERG393255 FBC393255 FKY393255 FUU393255 GEQ393255 GOM393255 GYI393255 HIE393255 HSA393255 IBW393255 ILS393255 IVO393255 JFK393255 JPG393255 JZC393255 KIY393255 KSU393255 LCQ393255 LMM393255 LWI393255 MGE393255 MQA393255 MZW393255 NJS393255 NTO393255 ODK393255 ONG393255 OXC393255 PGY393255 PQU393255 QAQ393255 QKM393255 QUI393255 REE393255 ROA393255 RXW393255 SHS393255 SRO393255 TBK393255 TLG393255 TVC393255 UEY393255 UOU393255 UYQ393255 VIM393255 VSI393255 WCE393255 WMA393255 WVW393255 O458791 JK458791 TG458791 ADC458791 AMY458791 AWU458791 BGQ458791 BQM458791 CAI458791 CKE458791 CUA458791 DDW458791 DNS458791 DXO458791 EHK458791 ERG458791 FBC458791 FKY458791 FUU458791 GEQ458791 GOM458791 GYI458791 HIE458791 HSA458791 IBW458791 ILS458791 IVO458791 JFK458791 JPG458791 JZC458791 KIY458791 KSU458791 LCQ458791 LMM458791 LWI458791 MGE458791 MQA458791 MZW458791 NJS458791 NTO458791 ODK458791 ONG458791 OXC458791 PGY458791 PQU458791 QAQ458791 QKM458791 QUI458791 REE458791 ROA458791 RXW458791 SHS458791 SRO458791 TBK458791 TLG458791 TVC458791 UEY458791 UOU458791 UYQ458791 VIM458791 VSI458791 WCE458791 WMA458791 WVW458791 O524327 JK524327 TG524327 ADC524327 AMY524327 AWU524327 BGQ524327 BQM524327 CAI524327 CKE524327 CUA524327 DDW524327 DNS524327 DXO524327 EHK524327 ERG524327 FBC524327 FKY524327 FUU524327 GEQ524327 GOM524327 GYI524327 HIE524327 HSA524327 IBW524327 ILS524327 IVO524327 JFK524327 JPG524327 JZC524327 KIY524327 KSU524327 LCQ524327 LMM524327 LWI524327 MGE524327 MQA524327 MZW524327 NJS524327 NTO524327 ODK524327 ONG524327 OXC524327 PGY524327 PQU524327 QAQ524327 QKM524327 QUI524327 REE524327 ROA524327 RXW524327 SHS524327 SRO524327 TBK524327 TLG524327 TVC524327 UEY524327 UOU524327 UYQ524327 VIM524327 VSI524327 WCE524327 WMA524327 WVW524327 O589863 JK589863 TG589863 ADC589863 AMY589863 AWU589863 BGQ589863 BQM589863 CAI589863 CKE589863 CUA589863 DDW589863 DNS589863 DXO589863 EHK589863 ERG589863 FBC589863 FKY589863 FUU589863 GEQ589863 GOM589863 GYI589863 HIE589863 HSA589863 IBW589863 ILS589863 IVO589863 JFK589863 JPG589863 JZC589863 KIY589863 KSU589863 LCQ589863 LMM589863 LWI589863 MGE589863 MQA589863 MZW589863 NJS589863 NTO589863 ODK589863 ONG589863 OXC589863 PGY589863 PQU589863 QAQ589863 QKM589863 QUI589863 REE589863 ROA589863 RXW589863 SHS589863 SRO589863 TBK589863 TLG589863 TVC589863 UEY589863 UOU589863 UYQ589863 VIM589863 VSI589863 WCE589863 WMA589863 WVW589863 O655399 JK655399 TG655399 ADC655399 AMY655399 AWU655399 BGQ655399 BQM655399 CAI655399 CKE655399 CUA655399 DDW655399 DNS655399 DXO655399 EHK655399 ERG655399 FBC655399 FKY655399 FUU655399 GEQ655399 GOM655399 GYI655399 HIE655399 HSA655399 IBW655399 ILS655399 IVO655399 JFK655399 JPG655399 JZC655399 KIY655399 KSU655399 LCQ655399 LMM655399 LWI655399 MGE655399 MQA655399 MZW655399 NJS655399 NTO655399 ODK655399 ONG655399 OXC655399 PGY655399 PQU655399 QAQ655399 QKM655399 QUI655399 REE655399 ROA655399 RXW655399 SHS655399 SRO655399 TBK655399 TLG655399 TVC655399 UEY655399 UOU655399 UYQ655399 VIM655399 VSI655399 WCE655399 WMA655399 WVW655399 O720935 JK720935 TG720935 ADC720935 AMY720935 AWU720935 BGQ720935 BQM720935 CAI720935 CKE720935 CUA720935 DDW720935 DNS720935 DXO720935 EHK720935 ERG720935 FBC720935 FKY720935 FUU720935 GEQ720935 GOM720935 GYI720935 HIE720935 HSA720935 IBW720935 ILS720935 IVO720935 JFK720935 JPG720935 JZC720935 KIY720935 KSU720935 LCQ720935 LMM720935 LWI720935 MGE720935 MQA720935 MZW720935 NJS720935 NTO720935 ODK720935 ONG720935 OXC720935 PGY720935 PQU720935 QAQ720935 QKM720935 QUI720935 REE720935 ROA720935 RXW720935 SHS720935 SRO720935 TBK720935 TLG720935 TVC720935 UEY720935 UOU720935 UYQ720935 VIM720935 VSI720935 WCE720935 WMA720935 WVW720935 O786471 JK786471 TG786471 ADC786471 AMY786471 AWU786471 BGQ786471 BQM786471 CAI786471 CKE786471 CUA786471 DDW786471 DNS786471 DXO786471 EHK786471 ERG786471 FBC786471 FKY786471 FUU786471 GEQ786471 GOM786471 GYI786471 HIE786471 HSA786471 IBW786471 ILS786471 IVO786471 JFK786471 JPG786471 JZC786471 KIY786471 KSU786471 LCQ786471 LMM786471 LWI786471 MGE786471 MQA786471 MZW786471 NJS786471 NTO786471 ODK786471 ONG786471 OXC786471 PGY786471 PQU786471 QAQ786471 QKM786471 QUI786471 REE786471 ROA786471 RXW786471 SHS786471 SRO786471 TBK786471 TLG786471 TVC786471 UEY786471 UOU786471 UYQ786471 VIM786471 VSI786471 WCE786471 WMA786471 WVW786471 O852007 JK852007 TG852007 ADC852007 AMY852007 AWU852007 BGQ852007 BQM852007 CAI852007 CKE852007 CUA852007 DDW852007 DNS852007 DXO852007 EHK852007 ERG852007 FBC852007 FKY852007 FUU852007 GEQ852007 GOM852007 GYI852007 HIE852007 HSA852007 IBW852007 ILS852007 IVO852007 JFK852007 JPG852007 JZC852007 KIY852007 KSU852007 LCQ852007 LMM852007 LWI852007 MGE852007 MQA852007 MZW852007 NJS852007 NTO852007 ODK852007 ONG852007 OXC852007 PGY852007 PQU852007 QAQ852007 QKM852007 QUI852007 REE852007 ROA852007 RXW852007 SHS852007 SRO852007 TBK852007 TLG852007 TVC852007 UEY852007 UOU852007 UYQ852007 VIM852007 VSI852007 WCE852007 WMA852007 WVW852007 O917543 JK917543 TG917543 ADC917543 AMY917543 AWU917543 BGQ917543 BQM917543 CAI917543 CKE917543 CUA917543 DDW917543 DNS917543 DXO917543 EHK917543 ERG917543 FBC917543 FKY917543 FUU917543 GEQ917543 GOM917543 GYI917543 HIE917543 HSA917543 IBW917543 ILS917543 IVO917543 JFK917543 JPG917543 JZC917543 KIY917543 KSU917543 LCQ917543 LMM917543 LWI917543 MGE917543 MQA917543 MZW917543 NJS917543 NTO917543 ODK917543 ONG917543 OXC917543 PGY917543 PQU917543 QAQ917543 QKM917543 QUI917543 REE917543 ROA917543 RXW917543 SHS917543 SRO917543 TBK917543 TLG917543 TVC917543 UEY917543 UOU917543 UYQ917543 VIM917543 VSI917543 WCE917543 WMA917543 WVW917543 O983079 JK983079 TG983079 ADC983079 AMY983079 AWU983079 BGQ983079 BQM983079 CAI983079 CKE983079 CUA983079 DDW983079 DNS983079 DXO983079 EHK983079 ERG983079 FBC983079 FKY983079 FUU983079 GEQ983079 GOM983079 GYI983079 HIE983079 HSA983079 IBW983079 ILS983079 IVO983079 JFK983079 JPG983079 JZC983079 KIY983079 KSU983079 LCQ983079 LMM983079 LWI983079 MGE983079 MQA983079 MZW983079 NJS983079 NTO983079 ODK983079 ONG983079 OXC983079 PGY983079 PQU983079 QAQ983079 QKM983079 QUI983079 REE983079 ROA983079 RXW983079 SHS983079 SRO983079 TBK983079 TLG983079 TVC983079 UEY983079 UOU983079 UYQ983079 VIM983079 VSI983079 WCE983079 WMA983079 WVW983079 O22 JK22 TG22 ADC22 AMY22 AWU22 BGQ22 BQM22 CAI22 CKE22 CUA22 DDW22 DNS22 DXO22 EHK22 ERG22 FBC22 FKY22 FUU22 GEQ22 GOM22 GYI22 HIE22 HSA22 IBW22 ILS22 IVO22 JFK22 JPG22 JZC22 KIY22 KSU22 LCQ22 LMM22 LWI22 MGE22 MQA22 MZW22 NJS22 NTO22 ODK22 ONG22 OXC22 PGY22 PQU22 QAQ22 QKM22 QUI22 REE22 ROA22 RXW22 SHS22 SRO22 TBK22 TLG22 TVC22 UEY22 UOU22 UYQ22 VIM22 VSI22 WCE22 WMA22 WVW22 O65558 JK65558 TG65558 ADC65558 AMY65558 AWU65558 BGQ65558 BQM65558 CAI65558 CKE65558 CUA65558 DDW65558 DNS65558 DXO65558 EHK65558 ERG65558 FBC65558 FKY65558 FUU65558 GEQ65558 GOM65558 GYI65558 HIE65558 HSA65558 IBW65558 ILS65558 IVO65558 JFK65558 JPG65558 JZC65558 KIY65558 KSU65558 LCQ65558 LMM65558 LWI65558 MGE65558 MQA65558 MZW65558 NJS65558 NTO65558 ODK65558 ONG65558 OXC65558 PGY65558 PQU65558 QAQ65558 QKM65558 QUI65558 REE65558 ROA65558 RXW65558 SHS65558 SRO65558 TBK65558 TLG65558 TVC65558 UEY65558 UOU65558 UYQ65558 VIM65558 VSI65558 WCE65558 WMA65558 WVW65558 O131094 JK131094 TG131094 ADC131094 AMY131094 AWU131094 BGQ131094 BQM131094 CAI131094 CKE131094 CUA131094 DDW131094 DNS131094 DXO131094 EHK131094 ERG131094 FBC131094 FKY131094 FUU131094 GEQ131094 GOM131094 GYI131094 HIE131094 HSA131094 IBW131094 ILS131094 IVO131094 JFK131094 JPG131094 JZC131094 KIY131094 KSU131094 LCQ131094 LMM131094 LWI131094 MGE131094 MQA131094 MZW131094 NJS131094 NTO131094 ODK131094 ONG131094 OXC131094 PGY131094 PQU131094 QAQ131094 QKM131094 QUI131094 REE131094 ROA131094 RXW131094 SHS131094 SRO131094 TBK131094 TLG131094 TVC131094 UEY131094 UOU131094 UYQ131094 VIM131094 VSI131094 WCE131094 WMA131094 WVW131094 O196630 JK196630 TG196630 ADC196630 AMY196630 AWU196630 BGQ196630 BQM196630 CAI196630 CKE196630 CUA196630 DDW196630 DNS196630 DXO196630 EHK196630 ERG196630 FBC196630 FKY196630 FUU196630 GEQ196630 GOM196630 GYI196630 HIE196630 HSA196630 IBW196630 ILS196630 IVO196630 JFK196630 JPG196630 JZC196630 KIY196630 KSU196630 LCQ196630 LMM196630 LWI196630 MGE196630 MQA196630 MZW196630 NJS196630 NTO196630 ODK196630 ONG196630 OXC196630 PGY196630 PQU196630 QAQ196630 QKM196630 QUI196630 REE196630 ROA196630 RXW196630 SHS196630 SRO196630 TBK196630 TLG196630 TVC196630 UEY196630 UOU196630 UYQ196630 VIM196630 VSI196630 WCE196630 WMA196630 WVW196630 O262166 JK262166 TG262166 ADC262166 AMY262166 AWU262166 BGQ262166 BQM262166 CAI262166 CKE262166 CUA262166 DDW262166 DNS262166 DXO262166 EHK262166 ERG262166 FBC262166 FKY262166 FUU262166 GEQ262166 GOM262166 GYI262166 HIE262166 HSA262166 IBW262166 ILS262166 IVO262166 JFK262166 JPG262166 JZC262166 KIY262166 KSU262166 LCQ262166 LMM262166 LWI262166 MGE262166 MQA262166 MZW262166 NJS262166 NTO262166 ODK262166 ONG262166 OXC262166 PGY262166 PQU262166 QAQ262166 QKM262166 QUI262166 REE262166 ROA262166 RXW262166 SHS262166 SRO262166 TBK262166 TLG262166 TVC262166 UEY262166 UOU262166 UYQ262166 VIM262166 VSI262166 WCE262166 WMA262166 WVW262166 O327702 JK327702 TG327702 ADC327702 AMY327702 AWU327702 BGQ327702 BQM327702 CAI327702 CKE327702 CUA327702 DDW327702 DNS327702 DXO327702 EHK327702 ERG327702 FBC327702 FKY327702 FUU327702 GEQ327702 GOM327702 GYI327702 HIE327702 HSA327702 IBW327702 ILS327702 IVO327702 JFK327702 JPG327702 JZC327702 KIY327702 KSU327702 LCQ327702 LMM327702 LWI327702 MGE327702 MQA327702 MZW327702 NJS327702 NTO327702 ODK327702 ONG327702 OXC327702 PGY327702 PQU327702 QAQ327702 QKM327702 QUI327702 REE327702 ROA327702 RXW327702 SHS327702 SRO327702 TBK327702 TLG327702 TVC327702 UEY327702 UOU327702 UYQ327702 VIM327702 VSI327702 WCE327702 WMA327702 WVW327702 O393238 JK393238 TG393238 ADC393238 AMY393238 AWU393238 BGQ393238 BQM393238 CAI393238 CKE393238 CUA393238 DDW393238 DNS393238 DXO393238 EHK393238 ERG393238 FBC393238 FKY393238 FUU393238 GEQ393238 GOM393238 GYI393238 HIE393238 HSA393238 IBW393238 ILS393238 IVO393238 JFK393238 JPG393238 JZC393238 KIY393238 KSU393238 LCQ393238 LMM393238 LWI393238 MGE393238 MQA393238 MZW393238 NJS393238 NTO393238 ODK393238 ONG393238 OXC393238 PGY393238 PQU393238 QAQ393238 QKM393238 QUI393238 REE393238 ROA393238 RXW393238 SHS393238 SRO393238 TBK393238 TLG393238 TVC393238 UEY393238 UOU393238 UYQ393238 VIM393238 VSI393238 WCE393238 WMA393238 WVW393238 O458774 JK458774 TG458774 ADC458774 AMY458774 AWU458774 BGQ458774 BQM458774 CAI458774 CKE458774 CUA458774 DDW458774 DNS458774 DXO458774 EHK458774 ERG458774 FBC458774 FKY458774 FUU458774 GEQ458774 GOM458774 GYI458774 HIE458774 HSA458774 IBW458774 ILS458774 IVO458774 JFK458774 JPG458774 JZC458774 KIY458774 KSU458774 LCQ458774 LMM458774 LWI458774 MGE458774 MQA458774 MZW458774 NJS458774 NTO458774 ODK458774 ONG458774 OXC458774 PGY458774 PQU458774 QAQ458774 QKM458774 QUI458774 REE458774 ROA458774 RXW458774 SHS458774 SRO458774 TBK458774 TLG458774 TVC458774 UEY458774 UOU458774 UYQ458774 VIM458774 VSI458774 WCE458774 WMA458774 WVW458774 O524310 JK524310 TG524310 ADC524310 AMY524310 AWU524310 BGQ524310 BQM524310 CAI524310 CKE524310 CUA524310 DDW524310 DNS524310 DXO524310 EHK524310 ERG524310 FBC524310 FKY524310 FUU524310 GEQ524310 GOM524310 GYI524310 HIE524310 HSA524310 IBW524310 ILS524310 IVO524310 JFK524310 JPG524310 JZC524310 KIY524310 KSU524310 LCQ524310 LMM524310 LWI524310 MGE524310 MQA524310 MZW524310 NJS524310 NTO524310 ODK524310 ONG524310 OXC524310 PGY524310 PQU524310 QAQ524310 QKM524310 QUI524310 REE524310 ROA524310 RXW524310 SHS524310 SRO524310 TBK524310 TLG524310 TVC524310 UEY524310 UOU524310 UYQ524310 VIM524310 VSI524310 WCE524310 WMA524310 WVW524310 O589846 JK589846 TG589846 ADC589846 AMY589846 AWU589846 BGQ589846 BQM589846 CAI589846 CKE589846 CUA589846 DDW589846 DNS589846 DXO589846 EHK589846 ERG589846 FBC589846 FKY589846 FUU589846 GEQ589846 GOM589846 GYI589846 HIE589846 HSA589846 IBW589846 ILS589846 IVO589846 JFK589846 JPG589846 JZC589846 KIY589846 KSU589846 LCQ589846 LMM589846 LWI589846 MGE589846 MQA589846 MZW589846 NJS589846 NTO589846 ODK589846 ONG589846 OXC589846 PGY589846 PQU589846 QAQ589846 QKM589846 QUI589846 REE589846 ROA589846 RXW589846 SHS589846 SRO589846 TBK589846 TLG589846 TVC589846 UEY589846 UOU589846 UYQ589846 VIM589846 VSI589846 WCE589846 WMA589846 WVW589846 O655382 JK655382 TG655382 ADC655382 AMY655382 AWU655382 BGQ655382 BQM655382 CAI655382 CKE655382 CUA655382 DDW655382 DNS655382 DXO655382 EHK655382 ERG655382 FBC655382 FKY655382 FUU655382 GEQ655382 GOM655382 GYI655382 HIE655382 HSA655382 IBW655382 ILS655382 IVO655382 JFK655382 JPG655382 JZC655382 KIY655382 KSU655382 LCQ655382 LMM655382 LWI655382 MGE655382 MQA655382 MZW655382 NJS655382 NTO655382 ODK655382 ONG655382 OXC655382 PGY655382 PQU655382 QAQ655382 QKM655382 QUI655382 REE655382 ROA655382 RXW655382 SHS655382 SRO655382 TBK655382 TLG655382 TVC655382 UEY655382 UOU655382 UYQ655382 VIM655382 VSI655382 WCE655382 WMA655382 WVW655382 O720918 JK720918 TG720918 ADC720918 AMY720918 AWU720918 BGQ720918 BQM720918 CAI720918 CKE720918 CUA720918 DDW720918 DNS720918 DXO720918 EHK720918 ERG720918 FBC720918 FKY720918 FUU720918 GEQ720918 GOM720918 GYI720918 HIE720918 HSA720918 IBW720918 ILS720918 IVO720918 JFK720918 JPG720918 JZC720918 KIY720918 KSU720918 LCQ720918 LMM720918 LWI720918 MGE720918 MQA720918 MZW720918 NJS720918 NTO720918 ODK720918 ONG720918 OXC720918 PGY720918 PQU720918 QAQ720918 QKM720918 QUI720918 REE720918 ROA720918 RXW720918 SHS720918 SRO720918 TBK720918 TLG720918 TVC720918 UEY720918 UOU720918 UYQ720918 VIM720918 VSI720918 WCE720918 WMA720918 WVW720918 O786454 JK786454 TG786454 ADC786454 AMY786454 AWU786454 BGQ786454 BQM786454 CAI786454 CKE786454 CUA786454 DDW786454 DNS786454 DXO786454 EHK786454 ERG786454 FBC786454 FKY786454 FUU786454 GEQ786454 GOM786454 GYI786454 HIE786454 HSA786454 IBW786454 ILS786454 IVO786454 JFK786454 JPG786454 JZC786454 KIY786454 KSU786454 LCQ786454 LMM786454 LWI786454 MGE786454 MQA786454 MZW786454 NJS786454 NTO786454 ODK786454 ONG786454 OXC786454 PGY786454 PQU786454 QAQ786454 QKM786454 QUI786454 REE786454 ROA786454 RXW786454 SHS786454 SRO786454 TBK786454 TLG786454 TVC786454 UEY786454 UOU786454 UYQ786454 VIM786454 VSI786454 WCE786454 WMA786454 WVW786454 O851990 JK851990 TG851990 ADC851990 AMY851990 AWU851990 BGQ851990 BQM851990 CAI851990 CKE851990 CUA851990 DDW851990 DNS851990 DXO851990 EHK851990 ERG851990 FBC851990 FKY851990 FUU851990 GEQ851990 GOM851990 GYI851990 HIE851990 HSA851990 IBW851990 ILS851990 IVO851990 JFK851990 JPG851990 JZC851990 KIY851990 KSU851990 LCQ851990 LMM851990 LWI851990 MGE851990 MQA851990 MZW851990 NJS851990 NTO851990 ODK851990 ONG851990 OXC851990 PGY851990 PQU851990 QAQ851990 QKM851990 QUI851990 REE851990 ROA851990 RXW851990 SHS851990 SRO851990 TBK851990 TLG851990 TVC851990 UEY851990 UOU851990 UYQ851990 VIM851990 VSI851990 WCE851990 WMA851990 WVW851990 O917526 JK917526 TG917526 ADC917526 AMY917526 AWU917526 BGQ917526 BQM917526 CAI917526 CKE917526 CUA917526 DDW917526 DNS917526 DXO917526 EHK917526 ERG917526 FBC917526 FKY917526 FUU917526 GEQ917526 GOM917526 GYI917526 HIE917526 HSA917526 IBW917526 ILS917526 IVO917526 JFK917526 JPG917526 JZC917526 KIY917526 KSU917526 LCQ917526 LMM917526 LWI917526 MGE917526 MQA917526 MZW917526 NJS917526 NTO917526 ODK917526 ONG917526 OXC917526 PGY917526 PQU917526 QAQ917526 QKM917526 QUI917526 REE917526 ROA917526 RXW917526 SHS917526 SRO917526 TBK917526 TLG917526 TVC917526 UEY917526 UOU917526 UYQ917526 VIM917526 VSI917526 WCE917526 WMA917526 WVW917526 O983062 JK983062 TG983062 ADC983062 AMY983062 AWU983062 BGQ983062 BQM983062 CAI983062 CKE983062 CUA983062 DDW983062 DNS983062 DXO983062 EHK983062 ERG983062 FBC983062 FKY983062 FUU983062 GEQ983062 GOM983062 GYI983062 HIE983062 HSA983062 IBW983062 ILS983062 IVO983062 JFK983062 JPG983062 JZC983062 KIY983062 KSU983062 LCQ983062 LMM983062 LWI983062 MGE983062 MQA983062 MZW983062 NJS983062 NTO983062 ODK983062 ONG983062 OXC983062 PGY983062 PQU983062 QAQ983062 QKM983062 QUI983062 REE983062 ROA983062 RXW983062 SHS983062 SRO983062 TBK983062 TLG983062 TVC983062 UEY983062 UOU983062 UYQ983062 VIM983062 VSI983062 WCE983062 WMA983062 WVW983062" xr:uid="{B1B87C34-3D9C-4A27-B58E-650E1E33920A}">
      <formula1>$V$8:$V$17</formula1>
    </dataValidation>
  </dataValidations>
  <printOptions horizontalCentered="1"/>
  <pageMargins left="0.35" right="0.35" top="0.39" bottom="0.39" header="0" footer="0"/>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1]!Jun_Show_CU">
                <anchor moveWithCells="1" sizeWithCells="1">
                  <from>
                    <xdr:col>12</xdr:col>
                    <xdr:colOff>525780</xdr:colOff>
                    <xdr:row>0</xdr:row>
                    <xdr:rowOff>7620</xdr:rowOff>
                  </from>
                  <to>
                    <xdr:col>14</xdr:col>
                    <xdr:colOff>373380</xdr:colOff>
                    <xdr:row>0</xdr:row>
                    <xdr:rowOff>175260</xdr:rowOff>
                  </to>
                </anchor>
              </controlPr>
            </control>
          </mc:Choice>
        </mc:AlternateContent>
        <mc:AlternateContent xmlns:mc="http://schemas.openxmlformats.org/markup-compatibility/2006">
          <mc:Choice Requires="x14">
            <control shapeId="3074" r:id="rId5" name="Button 2">
              <controlPr defaultSize="0" print="0" autoFill="0" autoPict="0" macro="[1]!Jun_Hide_CU">
                <anchor moveWithCells="1" sizeWithCells="1">
                  <from>
                    <xdr:col>12</xdr:col>
                    <xdr:colOff>518160</xdr:colOff>
                    <xdr:row>0</xdr:row>
                    <xdr:rowOff>182880</xdr:rowOff>
                  </from>
                  <to>
                    <xdr:col>14</xdr:col>
                    <xdr:colOff>373380</xdr:colOff>
                    <xdr:row>1</xdr:row>
                    <xdr:rowOff>60960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8883F0D2-C3BC-4A13-AAC1-21201CEB047F}">
          <x14:formula1>
            <xm:f>$U$7:$U$16</xm:f>
          </x14:formula1>
          <xm: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I16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I65552 JE65552 TA65552 ACW65552 AMS65552 AWO65552 BGK65552 BQG65552 CAC65552 CJY65552 CTU65552 DDQ65552 DNM65552 DXI65552 EHE65552 ERA65552 FAW65552 FKS65552 FUO65552 GEK65552 GOG65552 GYC65552 HHY65552 HRU65552 IBQ65552 ILM65552 IVI65552 JFE65552 JPA65552 JYW65552 KIS65552 KSO65552 LCK65552 LMG65552 LWC65552 MFY65552 MPU65552 MZQ65552 NJM65552 NTI65552 ODE65552 ONA65552 OWW65552 PGS65552 PQO65552 QAK65552 QKG65552 QUC65552 RDY65552 RNU65552 RXQ65552 SHM65552 SRI65552 TBE65552 TLA65552 TUW65552 UES65552 UOO65552 UYK65552 VIG65552 VSC65552 WBY65552 WLU65552 WVQ65552 I131088 JE131088 TA131088 ACW131088 AMS131088 AWO131088 BGK131088 BQG131088 CAC131088 CJY131088 CTU131088 DDQ131088 DNM131088 DXI131088 EHE131088 ERA131088 FAW131088 FKS131088 FUO131088 GEK131088 GOG131088 GYC131088 HHY131088 HRU131088 IBQ131088 ILM131088 IVI131088 JFE131088 JPA131088 JYW131088 KIS131088 KSO131088 LCK131088 LMG131088 LWC131088 MFY131088 MPU131088 MZQ131088 NJM131088 NTI131088 ODE131088 ONA131088 OWW131088 PGS131088 PQO131088 QAK131088 QKG131088 QUC131088 RDY131088 RNU131088 RXQ131088 SHM131088 SRI131088 TBE131088 TLA131088 TUW131088 UES131088 UOO131088 UYK131088 VIG131088 VSC131088 WBY131088 WLU131088 WVQ131088 I196624 JE196624 TA196624 ACW196624 AMS196624 AWO196624 BGK196624 BQG196624 CAC196624 CJY196624 CTU196624 DDQ196624 DNM196624 DXI196624 EHE196624 ERA196624 FAW196624 FKS196624 FUO196624 GEK196624 GOG196624 GYC196624 HHY196624 HRU196624 IBQ196624 ILM196624 IVI196624 JFE196624 JPA196624 JYW196624 KIS196624 KSO196624 LCK196624 LMG196624 LWC196624 MFY196624 MPU196624 MZQ196624 NJM196624 NTI196624 ODE196624 ONA196624 OWW196624 PGS196624 PQO196624 QAK196624 QKG196624 QUC196624 RDY196624 RNU196624 RXQ196624 SHM196624 SRI196624 TBE196624 TLA196624 TUW196624 UES196624 UOO196624 UYK196624 VIG196624 VSC196624 WBY196624 WLU196624 WVQ196624 I262160 JE262160 TA262160 ACW262160 AMS262160 AWO262160 BGK262160 BQG262160 CAC262160 CJY262160 CTU262160 DDQ262160 DNM262160 DXI262160 EHE262160 ERA262160 FAW262160 FKS262160 FUO262160 GEK262160 GOG262160 GYC262160 HHY262160 HRU262160 IBQ262160 ILM262160 IVI262160 JFE262160 JPA262160 JYW262160 KIS262160 KSO262160 LCK262160 LMG262160 LWC262160 MFY262160 MPU262160 MZQ262160 NJM262160 NTI262160 ODE262160 ONA262160 OWW262160 PGS262160 PQO262160 QAK262160 QKG262160 QUC262160 RDY262160 RNU262160 RXQ262160 SHM262160 SRI262160 TBE262160 TLA262160 TUW262160 UES262160 UOO262160 UYK262160 VIG262160 VSC262160 WBY262160 WLU262160 WVQ262160 I327696 JE327696 TA327696 ACW327696 AMS327696 AWO327696 BGK327696 BQG327696 CAC327696 CJY327696 CTU327696 DDQ327696 DNM327696 DXI327696 EHE327696 ERA327696 FAW327696 FKS327696 FUO327696 GEK327696 GOG327696 GYC327696 HHY327696 HRU327696 IBQ327696 ILM327696 IVI327696 JFE327696 JPA327696 JYW327696 KIS327696 KSO327696 LCK327696 LMG327696 LWC327696 MFY327696 MPU327696 MZQ327696 NJM327696 NTI327696 ODE327696 ONA327696 OWW327696 PGS327696 PQO327696 QAK327696 QKG327696 QUC327696 RDY327696 RNU327696 RXQ327696 SHM327696 SRI327696 TBE327696 TLA327696 TUW327696 UES327696 UOO327696 UYK327696 VIG327696 VSC327696 WBY327696 WLU327696 WVQ327696 I393232 JE393232 TA393232 ACW393232 AMS393232 AWO393232 BGK393232 BQG393232 CAC393232 CJY393232 CTU393232 DDQ393232 DNM393232 DXI393232 EHE393232 ERA393232 FAW393232 FKS393232 FUO393232 GEK393232 GOG393232 GYC393232 HHY393232 HRU393232 IBQ393232 ILM393232 IVI393232 JFE393232 JPA393232 JYW393232 KIS393232 KSO393232 LCK393232 LMG393232 LWC393232 MFY393232 MPU393232 MZQ393232 NJM393232 NTI393232 ODE393232 ONA393232 OWW393232 PGS393232 PQO393232 QAK393232 QKG393232 QUC393232 RDY393232 RNU393232 RXQ393232 SHM393232 SRI393232 TBE393232 TLA393232 TUW393232 UES393232 UOO393232 UYK393232 VIG393232 VSC393232 WBY393232 WLU393232 WVQ393232 I458768 JE458768 TA458768 ACW458768 AMS458768 AWO458768 BGK458768 BQG458768 CAC458768 CJY458768 CTU458768 DDQ458768 DNM458768 DXI458768 EHE458768 ERA458768 FAW458768 FKS458768 FUO458768 GEK458768 GOG458768 GYC458768 HHY458768 HRU458768 IBQ458768 ILM458768 IVI458768 JFE458768 JPA458768 JYW458768 KIS458768 KSO458768 LCK458768 LMG458768 LWC458768 MFY458768 MPU458768 MZQ458768 NJM458768 NTI458768 ODE458768 ONA458768 OWW458768 PGS458768 PQO458768 QAK458768 QKG458768 QUC458768 RDY458768 RNU458768 RXQ458768 SHM458768 SRI458768 TBE458768 TLA458768 TUW458768 UES458768 UOO458768 UYK458768 VIG458768 VSC458768 WBY458768 WLU458768 WVQ458768 I524304 JE524304 TA524304 ACW524304 AMS524304 AWO524304 BGK524304 BQG524304 CAC524304 CJY524304 CTU524304 DDQ524304 DNM524304 DXI524304 EHE524304 ERA524304 FAW524304 FKS524304 FUO524304 GEK524304 GOG524304 GYC524304 HHY524304 HRU524304 IBQ524304 ILM524304 IVI524304 JFE524304 JPA524304 JYW524304 KIS524304 KSO524304 LCK524304 LMG524304 LWC524304 MFY524304 MPU524304 MZQ524304 NJM524304 NTI524304 ODE524304 ONA524304 OWW524304 PGS524304 PQO524304 QAK524304 QKG524304 QUC524304 RDY524304 RNU524304 RXQ524304 SHM524304 SRI524304 TBE524304 TLA524304 TUW524304 UES524304 UOO524304 UYK524304 VIG524304 VSC524304 WBY524304 WLU524304 WVQ524304 I589840 JE589840 TA589840 ACW589840 AMS589840 AWO589840 BGK589840 BQG589840 CAC589840 CJY589840 CTU589840 DDQ589840 DNM589840 DXI589840 EHE589840 ERA589840 FAW589840 FKS589840 FUO589840 GEK589840 GOG589840 GYC589840 HHY589840 HRU589840 IBQ589840 ILM589840 IVI589840 JFE589840 JPA589840 JYW589840 KIS589840 KSO589840 LCK589840 LMG589840 LWC589840 MFY589840 MPU589840 MZQ589840 NJM589840 NTI589840 ODE589840 ONA589840 OWW589840 PGS589840 PQO589840 QAK589840 QKG589840 QUC589840 RDY589840 RNU589840 RXQ589840 SHM589840 SRI589840 TBE589840 TLA589840 TUW589840 UES589840 UOO589840 UYK589840 VIG589840 VSC589840 WBY589840 WLU589840 WVQ589840 I655376 JE655376 TA655376 ACW655376 AMS655376 AWO655376 BGK655376 BQG655376 CAC655376 CJY655376 CTU655376 DDQ655376 DNM655376 DXI655376 EHE655376 ERA655376 FAW655376 FKS655376 FUO655376 GEK655376 GOG655376 GYC655376 HHY655376 HRU655376 IBQ655376 ILM655376 IVI655376 JFE655376 JPA655376 JYW655376 KIS655376 KSO655376 LCK655376 LMG655376 LWC655376 MFY655376 MPU655376 MZQ655376 NJM655376 NTI655376 ODE655376 ONA655376 OWW655376 PGS655376 PQO655376 QAK655376 QKG655376 QUC655376 RDY655376 RNU655376 RXQ655376 SHM655376 SRI655376 TBE655376 TLA655376 TUW655376 UES655376 UOO655376 UYK655376 VIG655376 VSC655376 WBY655376 WLU655376 WVQ655376 I720912 JE720912 TA720912 ACW720912 AMS720912 AWO720912 BGK720912 BQG720912 CAC720912 CJY720912 CTU720912 DDQ720912 DNM720912 DXI720912 EHE720912 ERA720912 FAW720912 FKS720912 FUO720912 GEK720912 GOG720912 GYC720912 HHY720912 HRU720912 IBQ720912 ILM720912 IVI720912 JFE720912 JPA720912 JYW720912 KIS720912 KSO720912 LCK720912 LMG720912 LWC720912 MFY720912 MPU720912 MZQ720912 NJM720912 NTI720912 ODE720912 ONA720912 OWW720912 PGS720912 PQO720912 QAK720912 QKG720912 QUC720912 RDY720912 RNU720912 RXQ720912 SHM720912 SRI720912 TBE720912 TLA720912 TUW720912 UES720912 UOO720912 UYK720912 VIG720912 VSC720912 WBY720912 WLU720912 WVQ720912 I786448 JE786448 TA786448 ACW786448 AMS786448 AWO786448 BGK786448 BQG786448 CAC786448 CJY786448 CTU786448 DDQ786448 DNM786448 DXI786448 EHE786448 ERA786448 FAW786448 FKS786448 FUO786448 GEK786448 GOG786448 GYC786448 HHY786448 HRU786448 IBQ786448 ILM786448 IVI786448 JFE786448 JPA786448 JYW786448 KIS786448 KSO786448 LCK786448 LMG786448 LWC786448 MFY786448 MPU786448 MZQ786448 NJM786448 NTI786448 ODE786448 ONA786448 OWW786448 PGS786448 PQO786448 QAK786448 QKG786448 QUC786448 RDY786448 RNU786448 RXQ786448 SHM786448 SRI786448 TBE786448 TLA786448 TUW786448 UES786448 UOO786448 UYK786448 VIG786448 VSC786448 WBY786448 WLU786448 WVQ786448 I851984 JE851984 TA851984 ACW851984 AMS851984 AWO851984 BGK851984 BQG851984 CAC851984 CJY851984 CTU851984 DDQ851984 DNM851984 DXI851984 EHE851984 ERA851984 FAW851984 FKS851984 FUO851984 GEK851984 GOG851984 GYC851984 HHY851984 HRU851984 IBQ851984 ILM851984 IVI851984 JFE851984 JPA851984 JYW851984 KIS851984 KSO851984 LCK851984 LMG851984 LWC851984 MFY851984 MPU851984 MZQ851984 NJM851984 NTI851984 ODE851984 ONA851984 OWW851984 PGS851984 PQO851984 QAK851984 QKG851984 QUC851984 RDY851984 RNU851984 RXQ851984 SHM851984 SRI851984 TBE851984 TLA851984 TUW851984 UES851984 UOO851984 UYK851984 VIG851984 VSC851984 WBY851984 WLU851984 WVQ851984 I917520 JE917520 TA917520 ACW917520 AMS917520 AWO917520 BGK917520 BQG917520 CAC917520 CJY917520 CTU917520 DDQ917520 DNM917520 DXI917520 EHE917520 ERA917520 FAW917520 FKS917520 FUO917520 GEK917520 GOG917520 GYC917520 HHY917520 HRU917520 IBQ917520 ILM917520 IVI917520 JFE917520 JPA917520 JYW917520 KIS917520 KSO917520 LCK917520 LMG917520 LWC917520 MFY917520 MPU917520 MZQ917520 NJM917520 NTI917520 ODE917520 ONA917520 OWW917520 PGS917520 PQO917520 QAK917520 QKG917520 QUC917520 RDY917520 RNU917520 RXQ917520 SHM917520 SRI917520 TBE917520 TLA917520 TUW917520 UES917520 UOO917520 UYK917520 VIG917520 VSC917520 WBY917520 WLU917520 WVQ917520 I983056 JE983056 TA983056 ACW983056 AMS983056 AWO983056 BGK983056 BQG983056 CAC983056 CJY983056 CTU983056 DDQ983056 DNM983056 DXI983056 EHE983056 ERA983056 FAW983056 FKS983056 FUO983056 GEK983056 GOG983056 GYC983056 HHY983056 HRU983056 IBQ983056 ILM983056 IVI983056 JFE983056 JPA983056 JYW983056 KIS983056 KSO983056 LCK983056 LMG983056 LWC983056 MFY983056 MPU983056 MZQ983056 NJM983056 NTI983056 ODE983056 ONA983056 OWW983056 PGS983056 PQO983056 QAK983056 QKG983056 QUC983056 RDY983056 RNU983056 RXQ983056 SHM983056 SRI983056 TBE983056 TLA983056 TUW983056 UES983056 UOO983056 UYK983056 VIG983056 VSC983056 WBY983056 WLU983056 WVQ983056 I40 JE40 TA40 ACW40 AMS40 AWO40 BGK40 BQG40 CAC40 CJY40 CTU40 DDQ40 DNM40 DXI40 EHE40 ERA40 FAW40 FKS40 FUO40 GEK40 GOG40 GYC40 HHY40 HRU40 IBQ40 ILM40 IVI40 JFE40 JPA40 JYW40 KIS40 KSO40 LCK40 LMG40 LWC40 MFY40 MPU40 MZQ40 NJM40 NTI40 ODE40 ONA40 OWW40 PGS40 PQO40 QAK40 QKG40 QUC40 RDY40 RNU40 RXQ40 SHM40 SRI40 TBE40 TLA40 TUW40 UES40 UOO40 UYK40 VIG40 VSC40 WBY40 WLU40 WVQ40 I65576 JE65576 TA65576 ACW65576 AMS65576 AWO65576 BGK65576 BQG65576 CAC65576 CJY65576 CTU65576 DDQ65576 DNM65576 DXI65576 EHE65576 ERA65576 FAW65576 FKS65576 FUO65576 GEK65576 GOG65576 GYC65576 HHY65576 HRU65576 IBQ65576 ILM65576 IVI65576 JFE65576 JPA65576 JYW65576 KIS65576 KSO65576 LCK65576 LMG65576 LWC65576 MFY65576 MPU65576 MZQ65576 NJM65576 NTI65576 ODE65576 ONA65576 OWW65576 PGS65576 PQO65576 QAK65576 QKG65576 QUC65576 RDY65576 RNU65576 RXQ65576 SHM65576 SRI65576 TBE65576 TLA65576 TUW65576 UES65576 UOO65576 UYK65576 VIG65576 VSC65576 WBY65576 WLU65576 WVQ65576 I131112 JE131112 TA131112 ACW131112 AMS131112 AWO131112 BGK131112 BQG131112 CAC131112 CJY131112 CTU131112 DDQ131112 DNM131112 DXI131112 EHE131112 ERA131112 FAW131112 FKS131112 FUO131112 GEK131112 GOG131112 GYC131112 HHY131112 HRU131112 IBQ131112 ILM131112 IVI131112 JFE131112 JPA131112 JYW131112 KIS131112 KSO131112 LCK131112 LMG131112 LWC131112 MFY131112 MPU131112 MZQ131112 NJM131112 NTI131112 ODE131112 ONA131112 OWW131112 PGS131112 PQO131112 QAK131112 QKG131112 QUC131112 RDY131112 RNU131112 RXQ131112 SHM131112 SRI131112 TBE131112 TLA131112 TUW131112 UES131112 UOO131112 UYK131112 VIG131112 VSC131112 WBY131112 WLU131112 WVQ131112 I196648 JE196648 TA196648 ACW196648 AMS196648 AWO196648 BGK196648 BQG196648 CAC196648 CJY196648 CTU196648 DDQ196648 DNM196648 DXI196648 EHE196648 ERA196648 FAW196648 FKS196648 FUO196648 GEK196648 GOG196648 GYC196648 HHY196648 HRU196648 IBQ196648 ILM196648 IVI196648 JFE196648 JPA196648 JYW196648 KIS196648 KSO196648 LCK196648 LMG196648 LWC196648 MFY196648 MPU196648 MZQ196648 NJM196648 NTI196648 ODE196648 ONA196648 OWW196648 PGS196648 PQO196648 QAK196648 QKG196648 QUC196648 RDY196648 RNU196648 RXQ196648 SHM196648 SRI196648 TBE196648 TLA196648 TUW196648 UES196648 UOO196648 UYK196648 VIG196648 VSC196648 WBY196648 WLU196648 WVQ196648 I262184 JE262184 TA262184 ACW262184 AMS262184 AWO262184 BGK262184 BQG262184 CAC262184 CJY262184 CTU262184 DDQ262184 DNM262184 DXI262184 EHE262184 ERA262184 FAW262184 FKS262184 FUO262184 GEK262184 GOG262184 GYC262184 HHY262184 HRU262184 IBQ262184 ILM262184 IVI262184 JFE262184 JPA262184 JYW262184 KIS262184 KSO262184 LCK262184 LMG262184 LWC262184 MFY262184 MPU262184 MZQ262184 NJM262184 NTI262184 ODE262184 ONA262184 OWW262184 PGS262184 PQO262184 QAK262184 QKG262184 QUC262184 RDY262184 RNU262184 RXQ262184 SHM262184 SRI262184 TBE262184 TLA262184 TUW262184 UES262184 UOO262184 UYK262184 VIG262184 VSC262184 WBY262184 WLU262184 WVQ262184 I327720 JE327720 TA327720 ACW327720 AMS327720 AWO327720 BGK327720 BQG327720 CAC327720 CJY327720 CTU327720 DDQ327720 DNM327720 DXI327720 EHE327720 ERA327720 FAW327720 FKS327720 FUO327720 GEK327720 GOG327720 GYC327720 HHY327720 HRU327720 IBQ327720 ILM327720 IVI327720 JFE327720 JPA327720 JYW327720 KIS327720 KSO327720 LCK327720 LMG327720 LWC327720 MFY327720 MPU327720 MZQ327720 NJM327720 NTI327720 ODE327720 ONA327720 OWW327720 PGS327720 PQO327720 QAK327720 QKG327720 QUC327720 RDY327720 RNU327720 RXQ327720 SHM327720 SRI327720 TBE327720 TLA327720 TUW327720 UES327720 UOO327720 UYK327720 VIG327720 VSC327720 WBY327720 WLU327720 WVQ327720 I393256 JE393256 TA393256 ACW393256 AMS393256 AWO393256 BGK393256 BQG393256 CAC393256 CJY393256 CTU393256 DDQ393256 DNM393256 DXI393256 EHE393256 ERA393256 FAW393256 FKS393256 FUO393256 GEK393256 GOG393256 GYC393256 HHY393256 HRU393256 IBQ393256 ILM393256 IVI393256 JFE393256 JPA393256 JYW393256 KIS393256 KSO393256 LCK393256 LMG393256 LWC393256 MFY393256 MPU393256 MZQ393256 NJM393256 NTI393256 ODE393256 ONA393256 OWW393256 PGS393256 PQO393256 QAK393256 QKG393256 QUC393256 RDY393256 RNU393256 RXQ393256 SHM393256 SRI393256 TBE393256 TLA393256 TUW393256 UES393256 UOO393256 UYK393256 VIG393256 VSC393256 WBY393256 WLU393256 WVQ393256 I458792 JE458792 TA458792 ACW458792 AMS458792 AWO458792 BGK458792 BQG458792 CAC458792 CJY458792 CTU458792 DDQ458792 DNM458792 DXI458792 EHE458792 ERA458792 FAW458792 FKS458792 FUO458792 GEK458792 GOG458792 GYC458792 HHY458792 HRU458792 IBQ458792 ILM458792 IVI458792 JFE458792 JPA458792 JYW458792 KIS458792 KSO458792 LCK458792 LMG458792 LWC458792 MFY458792 MPU458792 MZQ458792 NJM458792 NTI458792 ODE458792 ONA458792 OWW458792 PGS458792 PQO458792 QAK458792 QKG458792 QUC458792 RDY458792 RNU458792 RXQ458792 SHM458792 SRI458792 TBE458792 TLA458792 TUW458792 UES458792 UOO458792 UYK458792 VIG458792 VSC458792 WBY458792 WLU458792 WVQ458792 I524328 JE524328 TA524328 ACW524328 AMS524328 AWO524328 BGK524328 BQG524328 CAC524328 CJY524328 CTU524328 DDQ524328 DNM524328 DXI524328 EHE524328 ERA524328 FAW524328 FKS524328 FUO524328 GEK524328 GOG524328 GYC524328 HHY524328 HRU524328 IBQ524328 ILM524328 IVI524328 JFE524328 JPA524328 JYW524328 KIS524328 KSO524328 LCK524328 LMG524328 LWC524328 MFY524328 MPU524328 MZQ524328 NJM524328 NTI524328 ODE524328 ONA524328 OWW524328 PGS524328 PQO524328 QAK524328 QKG524328 QUC524328 RDY524328 RNU524328 RXQ524328 SHM524328 SRI524328 TBE524328 TLA524328 TUW524328 UES524328 UOO524328 UYK524328 VIG524328 VSC524328 WBY524328 WLU524328 WVQ524328 I589864 JE589864 TA589864 ACW589864 AMS589864 AWO589864 BGK589864 BQG589864 CAC589864 CJY589864 CTU589864 DDQ589864 DNM589864 DXI589864 EHE589864 ERA589864 FAW589864 FKS589864 FUO589864 GEK589864 GOG589864 GYC589864 HHY589864 HRU589864 IBQ589864 ILM589864 IVI589864 JFE589864 JPA589864 JYW589864 KIS589864 KSO589864 LCK589864 LMG589864 LWC589864 MFY589864 MPU589864 MZQ589864 NJM589864 NTI589864 ODE589864 ONA589864 OWW589864 PGS589864 PQO589864 QAK589864 QKG589864 QUC589864 RDY589864 RNU589864 RXQ589864 SHM589864 SRI589864 TBE589864 TLA589864 TUW589864 UES589864 UOO589864 UYK589864 VIG589864 VSC589864 WBY589864 WLU589864 WVQ589864 I655400 JE655400 TA655400 ACW655400 AMS655400 AWO655400 BGK655400 BQG655400 CAC655400 CJY655400 CTU655400 DDQ655400 DNM655400 DXI655400 EHE655400 ERA655400 FAW655400 FKS655400 FUO655400 GEK655400 GOG655400 GYC655400 HHY655400 HRU655400 IBQ655400 ILM655400 IVI655400 JFE655400 JPA655400 JYW655400 KIS655400 KSO655400 LCK655400 LMG655400 LWC655400 MFY655400 MPU655400 MZQ655400 NJM655400 NTI655400 ODE655400 ONA655400 OWW655400 PGS655400 PQO655400 QAK655400 QKG655400 QUC655400 RDY655400 RNU655400 RXQ655400 SHM655400 SRI655400 TBE655400 TLA655400 TUW655400 UES655400 UOO655400 UYK655400 VIG655400 VSC655400 WBY655400 WLU655400 WVQ655400 I720936 JE720936 TA720936 ACW720936 AMS720936 AWO720936 BGK720936 BQG720936 CAC720936 CJY720936 CTU720936 DDQ720936 DNM720936 DXI720936 EHE720936 ERA720936 FAW720936 FKS720936 FUO720936 GEK720936 GOG720936 GYC720936 HHY720936 HRU720936 IBQ720936 ILM720936 IVI720936 JFE720936 JPA720936 JYW720936 KIS720936 KSO720936 LCK720936 LMG720936 LWC720936 MFY720936 MPU720936 MZQ720936 NJM720936 NTI720936 ODE720936 ONA720936 OWW720936 PGS720936 PQO720936 QAK720936 QKG720936 QUC720936 RDY720936 RNU720936 RXQ720936 SHM720936 SRI720936 TBE720936 TLA720936 TUW720936 UES720936 UOO720936 UYK720936 VIG720936 VSC720936 WBY720936 WLU720936 WVQ720936 I786472 JE786472 TA786472 ACW786472 AMS786472 AWO786472 BGK786472 BQG786472 CAC786472 CJY786472 CTU786472 DDQ786472 DNM786472 DXI786472 EHE786472 ERA786472 FAW786472 FKS786472 FUO786472 GEK786472 GOG786472 GYC786472 HHY786472 HRU786472 IBQ786472 ILM786472 IVI786472 JFE786472 JPA786472 JYW786472 KIS786472 KSO786472 LCK786472 LMG786472 LWC786472 MFY786472 MPU786472 MZQ786472 NJM786472 NTI786472 ODE786472 ONA786472 OWW786472 PGS786472 PQO786472 QAK786472 QKG786472 QUC786472 RDY786472 RNU786472 RXQ786472 SHM786472 SRI786472 TBE786472 TLA786472 TUW786472 UES786472 UOO786472 UYK786472 VIG786472 VSC786472 WBY786472 WLU786472 WVQ786472 I852008 JE852008 TA852008 ACW852008 AMS852008 AWO852008 BGK852008 BQG852008 CAC852008 CJY852008 CTU852008 DDQ852008 DNM852008 DXI852008 EHE852008 ERA852008 FAW852008 FKS852008 FUO852008 GEK852008 GOG852008 GYC852008 HHY852008 HRU852008 IBQ852008 ILM852008 IVI852008 JFE852008 JPA852008 JYW852008 KIS852008 KSO852008 LCK852008 LMG852008 LWC852008 MFY852008 MPU852008 MZQ852008 NJM852008 NTI852008 ODE852008 ONA852008 OWW852008 PGS852008 PQO852008 QAK852008 QKG852008 QUC852008 RDY852008 RNU852008 RXQ852008 SHM852008 SRI852008 TBE852008 TLA852008 TUW852008 UES852008 UOO852008 UYK852008 VIG852008 VSC852008 WBY852008 WLU852008 WVQ852008 I917544 JE917544 TA917544 ACW917544 AMS917544 AWO917544 BGK917544 BQG917544 CAC917544 CJY917544 CTU917544 DDQ917544 DNM917544 DXI917544 EHE917544 ERA917544 FAW917544 FKS917544 FUO917544 GEK917544 GOG917544 GYC917544 HHY917544 HRU917544 IBQ917544 ILM917544 IVI917544 JFE917544 JPA917544 JYW917544 KIS917544 KSO917544 LCK917544 LMG917544 LWC917544 MFY917544 MPU917544 MZQ917544 NJM917544 NTI917544 ODE917544 ONA917544 OWW917544 PGS917544 PQO917544 QAK917544 QKG917544 QUC917544 RDY917544 RNU917544 RXQ917544 SHM917544 SRI917544 TBE917544 TLA917544 TUW917544 UES917544 UOO917544 UYK917544 VIG917544 VSC917544 WBY917544 WLU917544 WVQ917544 I983080 JE983080 TA983080 ACW983080 AMS983080 AWO983080 BGK983080 BQG983080 CAC983080 CJY983080 CTU983080 DDQ983080 DNM983080 DXI983080 EHE983080 ERA983080 FAW983080 FKS983080 FUO983080 GEK983080 GOG983080 GYC983080 HHY983080 HRU983080 IBQ983080 ILM983080 IVI983080 JFE983080 JPA983080 JYW983080 KIS983080 KSO983080 LCK983080 LMG983080 LWC983080 MFY983080 MPU983080 MZQ983080 NJM983080 NTI983080 ODE983080 ONA983080 OWW983080 PGS983080 PQO983080 QAK983080 QKG983080 QUC983080 RDY983080 RNU983080 RXQ983080 SHM983080 SRI983080 TBE983080 TLA983080 TUW983080 UES983080 UOO983080 UYK983080 VIG983080 VSC983080 WBY983080 WLU983080 WVQ983080 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I44 JE44 TA44 ACW44 AMS44 AWO44 BGK44 BQG44 CAC44 CJY44 CTU44 DDQ44 DNM44 DXI44 EHE44 ERA44 FAW44 FKS44 FUO44 GEK44 GOG44 GYC44 HHY44 HRU44 IBQ44 ILM44 IVI44 JFE44 JPA44 JYW44 KIS44 KSO44 LCK44 LMG44 LWC44 MFY44 MPU44 MZQ44 NJM44 NTI44 ODE44 ONA44 OWW44 PGS44 PQO44 QAK44 QKG44 QUC44 RDY44 RNU44 RXQ44 SHM44 SRI44 TBE44 TLA44 TUW44 UES44 UOO44 UYK44 VIG44 VSC44 WBY44 WLU44 WVQ44 I65580 JE65580 TA65580 ACW65580 AMS65580 AWO65580 BGK65580 BQG65580 CAC65580 CJY65580 CTU65580 DDQ65580 DNM65580 DXI65580 EHE65580 ERA65580 FAW65580 FKS65580 FUO65580 GEK65580 GOG65580 GYC65580 HHY65580 HRU65580 IBQ65580 ILM65580 IVI65580 JFE65580 JPA65580 JYW65580 KIS65580 KSO65580 LCK65580 LMG65580 LWC65580 MFY65580 MPU65580 MZQ65580 NJM65580 NTI65580 ODE65580 ONA65580 OWW65580 PGS65580 PQO65580 QAK65580 QKG65580 QUC65580 RDY65580 RNU65580 RXQ65580 SHM65580 SRI65580 TBE65580 TLA65580 TUW65580 UES65580 UOO65580 UYK65580 VIG65580 VSC65580 WBY65580 WLU65580 WVQ65580 I131116 JE131116 TA131116 ACW131116 AMS131116 AWO131116 BGK131116 BQG131116 CAC131116 CJY131116 CTU131116 DDQ131116 DNM131116 DXI131116 EHE131116 ERA131116 FAW131116 FKS131116 FUO131116 GEK131116 GOG131116 GYC131116 HHY131116 HRU131116 IBQ131116 ILM131116 IVI131116 JFE131116 JPA131116 JYW131116 KIS131116 KSO131116 LCK131116 LMG131116 LWC131116 MFY131116 MPU131116 MZQ131116 NJM131116 NTI131116 ODE131116 ONA131116 OWW131116 PGS131116 PQO131116 QAK131116 QKG131116 QUC131116 RDY131116 RNU131116 RXQ131116 SHM131116 SRI131116 TBE131116 TLA131116 TUW131116 UES131116 UOO131116 UYK131116 VIG131116 VSC131116 WBY131116 WLU131116 WVQ131116 I196652 JE196652 TA196652 ACW196652 AMS196652 AWO196652 BGK196652 BQG196652 CAC196652 CJY196652 CTU196652 DDQ196652 DNM196652 DXI196652 EHE196652 ERA196652 FAW196652 FKS196652 FUO196652 GEK196652 GOG196652 GYC196652 HHY196652 HRU196652 IBQ196652 ILM196652 IVI196652 JFE196652 JPA196652 JYW196652 KIS196652 KSO196652 LCK196652 LMG196652 LWC196652 MFY196652 MPU196652 MZQ196652 NJM196652 NTI196652 ODE196652 ONA196652 OWW196652 PGS196652 PQO196652 QAK196652 QKG196652 QUC196652 RDY196652 RNU196652 RXQ196652 SHM196652 SRI196652 TBE196652 TLA196652 TUW196652 UES196652 UOO196652 UYK196652 VIG196652 VSC196652 WBY196652 WLU196652 WVQ196652 I262188 JE262188 TA262188 ACW262188 AMS262188 AWO262188 BGK262188 BQG262188 CAC262188 CJY262188 CTU262188 DDQ262188 DNM262188 DXI262188 EHE262188 ERA262188 FAW262188 FKS262188 FUO262188 GEK262188 GOG262188 GYC262188 HHY262188 HRU262188 IBQ262188 ILM262188 IVI262188 JFE262188 JPA262188 JYW262188 KIS262188 KSO262188 LCK262188 LMG262188 LWC262188 MFY262188 MPU262188 MZQ262188 NJM262188 NTI262188 ODE262188 ONA262188 OWW262188 PGS262188 PQO262188 QAK262188 QKG262188 QUC262188 RDY262188 RNU262188 RXQ262188 SHM262188 SRI262188 TBE262188 TLA262188 TUW262188 UES262188 UOO262188 UYK262188 VIG262188 VSC262188 WBY262188 WLU262188 WVQ262188 I327724 JE327724 TA327724 ACW327724 AMS327724 AWO327724 BGK327724 BQG327724 CAC327724 CJY327724 CTU327724 DDQ327724 DNM327724 DXI327724 EHE327724 ERA327724 FAW327724 FKS327724 FUO327724 GEK327724 GOG327724 GYC327724 HHY327724 HRU327724 IBQ327724 ILM327724 IVI327724 JFE327724 JPA327724 JYW327724 KIS327724 KSO327724 LCK327724 LMG327724 LWC327724 MFY327724 MPU327724 MZQ327724 NJM327724 NTI327724 ODE327724 ONA327724 OWW327724 PGS327724 PQO327724 QAK327724 QKG327724 QUC327724 RDY327724 RNU327724 RXQ327724 SHM327724 SRI327724 TBE327724 TLA327724 TUW327724 UES327724 UOO327724 UYK327724 VIG327724 VSC327724 WBY327724 WLU327724 WVQ327724 I393260 JE393260 TA393260 ACW393260 AMS393260 AWO393260 BGK393260 BQG393260 CAC393260 CJY393260 CTU393260 DDQ393260 DNM393260 DXI393260 EHE393260 ERA393260 FAW393260 FKS393260 FUO393260 GEK393260 GOG393260 GYC393260 HHY393260 HRU393260 IBQ393260 ILM393260 IVI393260 JFE393260 JPA393260 JYW393260 KIS393260 KSO393260 LCK393260 LMG393260 LWC393260 MFY393260 MPU393260 MZQ393260 NJM393260 NTI393260 ODE393260 ONA393260 OWW393260 PGS393260 PQO393260 QAK393260 QKG393260 QUC393260 RDY393260 RNU393260 RXQ393260 SHM393260 SRI393260 TBE393260 TLA393260 TUW393260 UES393260 UOO393260 UYK393260 VIG393260 VSC393260 WBY393260 WLU393260 WVQ393260 I458796 JE458796 TA458796 ACW458796 AMS458796 AWO458796 BGK458796 BQG458796 CAC458796 CJY458796 CTU458796 DDQ458796 DNM458796 DXI458796 EHE458796 ERA458796 FAW458796 FKS458796 FUO458796 GEK458796 GOG458796 GYC458796 HHY458796 HRU458796 IBQ458796 ILM458796 IVI458796 JFE458796 JPA458796 JYW458796 KIS458796 KSO458796 LCK458796 LMG458796 LWC458796 MFY458796 MPU458796 MZQ458796 NJM458796 NTI458796 ODE458796 ONA458796 OWW458796 PGS458796 PQO458796 QAK458796 QKG458796 QUC458796 RDY458796 RNU458796 RXQ458796 SHM458796 SRI458796 TBE458796 TLA458796 TUW458796 UES458796 UOO458796 UYK458796 VIG458796 VSC458796 WBY458796 WLU458796 WVQ458796 I524332 JE524332 TA524332 ACW524332 AMS524332 AWO524332 BGK524332 BQG524332 CAC524332 CJY524332 CTU524332 DDQ524332 DNM524332 DXI524332 EHE524332 ERA524332 FAW524332 FKS524332 FUO524332 GEK524332 GOG524332 GYC524332 HHY524332 HRU524332 IBQ524332 ILM524332 IVI524332 JFE524332 JPA524332 JYW524332 KIS524332 KSO524332 LCK524332 LMG524332 LWC524332 MFY524332 MPU524332 MZQ524332 NJM524332 NTI524332 ODE524332 ONA524332 OWW524332 PGS524332 PQO524332 QAK524332 QKG524332 QUC524332 RDY524332 RNU524332 RXQ524332 SHM524332 SRI524332 TBE524332 TLA524332 TUW524332 UES524332 UOO524332 UYK524332 VIG524332 VSC524332 WBY524332 WLU524332 WVQ524332 I589868 JE589868 TA589868 ACW589868 AMS589868 AWO589868 BGK589868 BQG589868 CAC589868 CJY589868 CTU589868 DDQ589868 DNM589868 DXI589868 EHE589868 ERA589868 FAW589868 FKS589868 FUO589868 GEK589868 GOG589868 GYC589868 HHY589868 HRU589868 IBQ589868 ILM589868 IVI589868 JFE589868 JPA589868 JYW589868 KIS589868 KSO589868 LCK589868 LMG589868 LWC589868 MFY589868 MPU589868 MZQ589868 NJM589868 NTI589868 ODE589868 ONA589868 OWW589868 PGS589868 PQO589868 QAK589868 QKG589868 QUC589868 RDY589868 RNU589868 RXQ589868 SHM589868 SRI589868 TBE589868 TLA589868 TUW589868 UES589868 UOO589868 UYK589868 VIG589868 VSC589868 WBY589868 WLU589868 WVQ589868 I655404 JE655404 TA655404 ACW655404 AMS655404 AWO655404 BGK655404 BQG655404 CAC655404 CJY655404 CTU655404 DDQ655404 DNM655404 DXI655404 EHE655404 ERA655404 FAW655404 FKS655404 FUO655404 GEK655404 GOG655404 GYC655404 HHY655404 HRU655404 IBQ655404 ILM655404 IVI655404 JFE655404 JPA655404 JYW655404 KIS655404 KSO655404 LCK655404 LMG655404 LWC655404 MFY655404 MPU655404 MZQ655404 NJM655404 NTI655404 ODE655404 ONA655404 OWW655404 PGS655404 PQO655404 QAK655404 QKG655404 QUC655404 RDY655404 RNU655404 RXQ655404 SHM655404 SRI655404 TBE655404 TLA655404 TUW655404 UES655404 UOO655404 UYK655404 VIG655404 VSC655404 WBY655404 WLU655404 WVQ655404 I720940 JE720940 TA720940 ACW720940 AMS720940 AWO720940 BGK720940 BQG720940 CAC720940 CJY720940 CTU720940 DDQ720940 DNM720940 DXI720940 EHE720940 ERA720940 FAW720940 FKS720940 FUO720940 GEK720940 GOG720940 GYC720940 HHY720940 HRU720940 IBQ720940 ILM720940 IVI720940 JFE720940 JPA720940 JYW720940 KIS720940 KSO720940 LCK720940 LMG720940 LWC720940 MFY720940 MPU720940 MZQ720940 NJM720940 NTI720940 ODE720940 ONA720940 OWW720940 PGS720940 PQO720940 QAK720940 QKG720940 QUC720940 RDY720940 RNU720940 RXQ720940 SHM720940 SRI720940 TBE720940 TLA720940 TUW720940 UES720940 UOO720940 UYK720940 VIG720940 VSC720940 WBY720940 WLU720940 WVQ720940 I786476 JE786476 TA786476 ACW786476 AMS786476 AWO786476 BGK786476 BQG786476 CAC786476 CJY786476 CTU786476 DDQ786476 DNM786476 DXI786476 EHE786476 ERA786476 FAW786476 FKS786476 FUO786476 GEK786476 GOG786476 GYC786476 HHY786476 HRU786476 IBQ786476 ILM786476 IVI786476 JFE786476 JPA786476 JYW786476 KIS786476 KSO786476 LCK786476 LMG786476 LWC786476 MFY786476 MPU786476 MZQ786476 NJM786476 NTI786476 ODE786476 ONA786476 OWW786476 PGS786476 PQO786476 QAK786476 QKG786476 QUC786476 RDY786476 RNU786476 RXQ786476 SHM786476 SRI786476 TBE786476 TLA786476 TUW786476 UES786476 UOO786476 UYK786476 VIG786476 VSC786476 WBY786476 WLU786476 WVQ786476 I852012 JE852012 TA852012 ACW852012 AMS852012 AWO852012 BGK852012 BQG852012 CAC852012 CJY852012 CTU852012 DDQ852012 DNM852012 DXI852012 EHE852012 ERA852012 FAW852012 FKS852012 FUO852012 GEK852012 GOG852012 GYC852012 HHY852012 HRU852012 IBQ852012 ILM852012 IVI852012 JFE852012 JPA852012 JYW852012 KIS852012 KSO852012 LCK852012 LMG852012 LWC852012 MFY852012 MPU852012 MZQ852012 NJM852012 NTI852012 ODE852012 ONA852012 OWW852012 PGS852012 PQO852012 QAK852012 QKG852012 QUC852012 RDY852012 RNU852012 RXQ852012 SHM852012 SRI852012 TBE852012 TLA852012 TUW852012 UES852012 UOO852012 UYK852012 VIG852012 VSC852012 WBY852012 WLU852012 WVQ852012 I917548 JE917548 TA917548 ACW917548 AMS917548 AWO917548 BGK917548 BQG917548 CAC917548 CJY917548 CTU917548 DDQ917548 DNM917548 DXI917548 EHE917548 ERA917548 FAW917548 FKS917548 FUO917548 GEK917548 GOG917548 GYC917548 HHY917548 HRU917548 IBQ917548 ILM917548 IVI917548 JFE917548 JPA917548 JYW917548 KIS917548 KSO917548 LCK917548 LMG917548 LWC917548 MFY917548 MPU917548 MZQ917548 NJM917548 NTI917548 ODE917548 ONA917548 OWW917548 PGS917548 PQO917548 QAK917548 QKG917548 QUC917548 RDY917548 RNU917548 RXQ917548 SHM917548 SRI917548 TBE917548 TLA917548 TUW917548 UES917548 UOO917548 UYK917548 VIG917548 VSC917548 WBY917548 WLU917548 WVQ917548 I983084 JE983084 TA983084 ACW983084 AMS983084 AWO983084 BGK983084 BQG983084 CAC983084 CJY983084 CTU983084 DDQ983084 DNM983084 DXI983084 EHE983084 ERA983084 FAW983084 FKS983084 FUO983084 GEK983084 GOG983084 GYC983084 HHY983084 HRU983084 IBQ983084 ILM983084 IVI983084 JFE983084 JPA983084 JYW983084 KIS983084 KSO983084 LCK983084 LMG983084 LWC983084 MFY983084 MPU983084 MZQ983084 NJM983084 NTI983084 ODE983084 ONA983084 OWW983084 PGS983084 PQO983084 QAK983084 QKG983084 QUC983084 RDY983084 RNU983084 RXQ983084 SHM983084 SRI983084 TBE983084 TLA983084 TUW983084 UES983084 UOO983084 UYK983084 VIG983084 VSC983084 WBY983084 WLU983084 WVQ983084 I48 JE48 TA48 ACW48 AMS48 AWO48 BGK48 BQG48 CAC48 CJY48 CTU48 DDQ48 DNM48 DXI48 EHE48 ERA48 FAW48 FKS48 FUO48 GEK48 GOG48 GYC48 HHY48 HRU48 IBQ48 ILM48 IVI48 JFE48 JPA48 JYW48 KIS48 KSO48 LCK48 LMG48 LWC48 MFY48 MPU48 MZQ48 NJM48 NTI48 ODE48 ONA48 OWW48 PGS48 PQO48 QAK48 QKG48 QUC48 RDY48 RNU48 RXQ48 SHM48 SRI48 TBE48 TLA48 TUW48 UES48 UOO48 UYK48 VIG48 VSC48 WBY48 WLU48 WVQ48 I65584 JE65584 TA65584 ACW65584 AMS65584 AWO65584 BGK65584 BQG65584 CAC65584 CJY65584 CTU65584 DDQ65584 DNM65584 DXI65584 EHE65584 ERA65584 FAW65584 FKS65584 FUO65584 GEK65584 GOG65584 GYC65584 HHY65584 HRU65584 IBQ65584 ILM65584 IVI65584 JFE65584 JPA65584 JYW65584 KIS65584 KSO65584 LCK65584 LMG65584 LWC65584 MFY65584 MPU65584 MZQ65584 NJM65584 NTI65584 ODE65584 ONA65584 OWW65584 PGS65584 PQO65584 QAK65584 QKG65584 QUC65584 RDY65584 RNU65584 RXQ65584 SHM65584 SRI65584 TBE65584 TLA65584 TUW65584 UES65584 UOO65584 UYK65584 VIG65584 VSC65584 WBY65584 WLU65584 WVQ65584 I131120 JE131120 TA131120 ACW131120 AMS131120 AWO131120 BGK131120 BQG131120 CAC131120 CJY131120 CTU131120 DDQ131120 DNM131120 DXI131120 EHE131120 ERA131120 FAW131120 FKS131120 FUO131120 GEK131120 GOG131120 GYC131120 HHY131120 HRU131120 IBQ131120 ILM131120 IVI131120 JFE131120 JPA131120 JYW131120 KIS131120 KSO131120 LCK131120 LMG131120 LWC131120 MFY131120 MPU131120 MZQ131120 NJM131120 NTI131120 ODE131120 ONA131120 OWW131120 PGS131120 PQO131120 QAK131120 QKG131120 QUC131120 RDY131120 RNU131120 RXQ131120 SHM131120 SRI131120 TBE131120 TLA131120 TUW131120 UES131120 UOO131120 UYK131120 VIG131120 VSC131120 WBY131120 WLU131120 WVQ131120 I196656 JE196656 TA196656 ACW196656 AMS196656 AWO196656 BGK196656 BQG196656 CAC196656 CJY196656 CTU196656 DDQ196656 DNM196656 DXI196656 EHE196656 ERA196656 FAW196656 FKS196656 FUO196656 GEK196656 GOG196656 GYC196656 HHY196656 HRU196656 IBQ196656 ILM196656 IVI196656 JFE196656 JPA196656 JYW196656 KIS196656 KSO196656 LCK196656 LMG196656 LWC196656 MFY196656 MPU196656 MZQ196656 NJM196656 NTI196656 ODE196656 ONA196656 OWW196656 PGS196656 PQO196656 QAK196656 QKG196656 QUC196656 RDY196656 RNU196656 RXQ196656 SHM196656 SRI196656 TBE196656 TLA196656 TUW196656 UES196656 UOO196656 UYK196656 VIG196656 VSC196656 WBY196656 WLU196656 WVQ196656 I262192 JE262192 TA262192 ACW262192 AMS262192 AWO262192 BGK262192 BQG262192 CAC262192 CJY262192 CTU262192 DDQ262192 DNM262192 DXI262192 EHE262192 ERA262192 FAW262192 FKS262192 FUO262192 GEK262192 GOG262192 GYC262192 HHY262192 HRU262192 IBQ262192 ILM262192 IVI262192 JFE262192 JPA262192 JYW262192 KIS262192 KSO262192 LCK262192 LMG262192 LWC262192 MFY262192 MPU262192 MZQ262192 NJM262192 NTI262192 ODE262192 ONA262192 OWW262192 PGS262192 PQO262192 QAK262192 QKG262192 QUC262192 RDY262192 RNU262192 RXQ262192 SHM262192 SRI262192 TBE262192 TLA262192 TUW262192 UES262192 UOO262192 UYK262192 VIG262192 VSC262192 WBY262192 WLU262192 WVQ262192 I327728 JE327728 TA327728 ACW327728 AMS327728 AWO327728 BGK327728 BQG327728 CAC327728 CJY327728 CTU327728 DDQ327728 DNM327728 DXI327728 EHE327728 ERA327728 FAW327728 FKS327728 FUO327728 GEK327728 GOG327728 GYC327728 HHY327728 HRU327728 IBQ327728 ILM327728 IVI327728 JFE327728 JPA327728 JYW327728 KIS327728 KSO327728 LCK327728 LMG327728 LWC327728 MFY327728 MPU327728 MZQ327728 NJM327728 NTI327728 ODE327728 ONA327728 OWW327728 PGS327728 PQO327728 QAK327728 QKG327728 QUC327728 RDY327728 RNU327728 RXQ327728 SHM327728 SRI327728 TBE327728 TLA327728 TUW327728 UES327728 UOO327728 UYK327728 VIG327728 VSC327728 WBY327728 WLU327728 WVQ327728 I393264 JE393264 TA393264 ACW393264 AMS393264 AWO393264 BGK393264 BQG393264 CAC393264 CJY393264 CTU393264 DDQ393264 DNM393264 DXI393264 EHE393264 ERA393264 FAW393264 FKS393264 FUO393264 GEK393264 GOG393264 GYC393264 HHY393264 HRU393264 IBQ393264 ILM393264 IVI393264 JFE393264 JPA393264 JYW393264 KIS393264 KSO393264 LCK393264 LMG393264 LWC393264 MFY393264 MPU393264 MZQ393264 NJM393264 NTI393264 ODE393264 ONA393264 OWW393264 PGS393264 PQO393264 QAK393264 QKG393264 QUC393264 RDY393264 RNU393264 RXQ393264 SHM393264 SRI393264 TBE393264 TLA393264 TUW393264 UES393264 UOO393264 UYK393264 VIG393264 VSC393264 WBY393264 WLU393264 WVQ393264 I458800 JE458800 TA458800 ACW458800 AMS458800 AWO458800 BGK458800 BQG458800 CAC458800 CJY458800 CTU458800 DDQ458800 DNM458800 DXI458800 EHE458800 ERA458800 FAW458800 FKS458800 FUO458800 GEK458800 GOG458800 GYC458800 HHY458800 HRU458800 IBQ458800 ILM458800 IVI458800 JFE458800 JPA458800 JYW458800 KIS458800 KSO458800 LCK458800 LMG458800 LWC458800 MFY458800 MPU458800 MZQ458800 NJM458800 NTI458800 ODE458800 ONA458800 OWW458800 PGS458800 PQO458800 QAK458800 QKG458800 QUC458800 RDY458800 RNU458800 RXQ458800 SHM458800 SRI458800 TBE458800 TLA458800 TUW458800 UES458800 UOO458800 UYK458800 VIG458800 VSC458800 WBY458800 WLU458800 WVQ458800 I524336 JE524336 TA524336 ACW524336 AMS524336 AWO524336 BGK524336 BQG524336 CAC524336 CJY524336 CTU524336 DDQ524336 DNM524336 DXI524336 EHE524336 ERA524336 FAW524336 FKS524336 FUO524336 GEK524336 GOG524336 GYC524336 HHY524336 HRU524336 IBQ524336 ILM524336 IVI524336 JFE524336 JPA524336 JYW524336 KIS524336 KSO524336 LCK524336 LMG524336 LWC524336 MFY524336 MPU524336 MZQ524336 NJM524336 NTI524336 ODE524336 ONA524336 OWW524336 PGS524336 PQO524336 QAK524336 QKG524336 QUC524336 RDY524336 RNU524336 RXQ524336 SHM524336 SRI524336 TBE524336 TLA524336 TUW524336 UES524336 UOO524336 UYK524336 VIG524336 VSC524336 WBY524336 WLU524336 WVQ524336 I589872 JE589872 TA589872 ACW589872 AMS589872 AWO589872 BGK589872 BQG589872 CAC589872 CJY589872 CTU589872 DDQ589872 DNM589872 DXI589872 EHE589872 ERA589872 FAW589872 FKS589872 FUO589872 GEK589872 GOG589872 GYC589872 HHY589872 HRU589872 IBQ589872 ILM589872 IVI589872 JFE589872 JPA589872 JYW589872 KIS589872 KSO589872 LCK589872 LMG589872 LWC589872 MFY589872 MPU589872 MZQ589872 NJM589872 NTI589872 ODE589872 ONA589872 OWW589872 PGS589872 PQO589872 QAK589872 QKG589872 QUC589872 RDY589872 RNU589872 RXQ589872 SHM589872 SRI589872 TBE589872 TLA589872 TUW589872 UES589872 UOO589872 UYK589872 VIG589872 VSC589872 WBY589872 WLU589872 WVQ589872 I655408 JE655408 TA655408 ACW655408 AMS655408 AWO655408 BGK655408 BQG655408 CAC655408 CJY655408 CTU655408 DDQ655408 DNM655408 DXI655408 EHE655408 ERA655408 FAW655408 FKS655408 FUO655408 GEK655408 GOG655408 GYC655408 HHY655408 HRU655408 IBQ655408 ILM655408 IVI655408 JFE655408 JPA655408 JYW655408 KIS655408 KSO655408 LCK655408 LMG655408 LWC655408 MFY655408 MPU655408 MZQ655408 NJM655408 NTI655408 ODE655408 ONA655408 OWW655408 PGS655408 PQO655408 QAK655408 QKG655408 QUC655408 RDY655408 RNU655408 RXQ655408 SHM655408 SRI655408 TBE655408 TLA655408 TUW655408 UES655408 UOO655408 UYK655408 VIG655408 VSC655408 WBY655408 WLU655408 WVQ655408 I720944 JE720944 TA720944 ACW720944 AMS720944 AWO720944 BGK720944 BQG720944 CAC720944 CJY720944 CTU720944 DDQ720944 DNM720944 DXI720944 EHE720944 ERA720944 FAW720944 FKS720944 FUO720944 GEK720944 GOG720944 GYC720944 HHY720944 HRU720944 IBQ720944 ILM720944 IVI720944 JFE720944 JPA720944 JYW720944 KIS720944 KSO720944 LCK720944 LMG720944 LWC720944 MFY720944 MPU720944 MZQ720944 NJM720944 NTI720944 ODE720944 ONA720944 OWW720944 PGS720944 PQO720944 QAK720944 QKG720944 QUC720944 RDY720944 RNU720944 RXQ720944 SHM720944 SRI720944 TBE720944 TLA720944 TUW720944 UES720944 UOO720944 UYK720944 VIG720944 VSC720944 WBY720944 WLU720944 WVQ720944 I786480 JE786480 TA786480 ACW786480 AMS786480 AWO786480 BGK786480 BQG786480 CAC786480 CJY786480 CTU786480 DDQ786480 DNM786480 DXI786480 EHE786480 ERA786480 FAW786480 FKS786480 FUO786480 GEK786480 GOG786480 GYC786480 HHY786480 HRU786480 IBQ786480 ILM786480 IVI786480 JFE786480 JPA786480 JYW786480 KIS786480 KSO786480 LCK786480 LMG786480 LWC786480 MFY786480 MPU786480 MZQ786480 NJM786480 NTI786480 ODE786480 ONA786480 OWW786480 PGS786480 PQO786480 QAK786480 QKG786480 QUC786480 RDY786480 RNU786480 RXQ786480 SHM786480 SRI786480 TBE786480 TLA786480 TUW786480 UES786480 UOO786480 UYK786480 VIG786480 VSC786480 WBY786480 WLU786480 WVQ786480 I852016 JE852016 TA852016 ACW852016 AMS852016 AWO852016 BGK852016 BQG852016 CAC852016 CJY852016 CTU852016 DDQ852016 DNM852016 DXI852016 EHE852016 ERA852016 FAW852016 FKS852016 FUO852016 GEK852016 GOG852016 GYC852016 HHY852016 HRU852016 IBQ852016 ILM852016 IVI852016 JFE852016 JPA852016 JYW852016 KIS852016 KSO852016 LCK852016 LMG852016 LWC852016 MFY852016 MPU852016 MZQ852016 NJM852016 NTI852016 ODE852016 ONA852016 OWW852016 PGS852016 PQO852016 QAK852016 QKG852016 QUC852016 RDY852016 RNU852016 RXQ852016 SHM852016 SRI852016 TBE852016 TLA852016 TUW852016 UES852016 UOO852016 UYK852016 VIG852016 VSC852016 WBY852016 WLU852016 WVQ852016 I917552 JE917552 TA917552 ACW917552 AMS917552 AWO917552 BGK917552 BQG917552 CAC917552 CJY917552 CTU917552 DDQ917552 DNM917552 DXI917552 EHE917552 ERA917552 FAW917552 FKS917552 FUO917552 GEK917552 GOG917552 GYC917552 HHY917552 HRU917552 IBQ917552 ILM917552 IVI917552 JFE917552 JPA917552 JYW917552 KIS917552 KSO917552 LCK917552 LMG917552 LWC917552 MFY917552 MPU917552 MZQ917552 NJM917552 NTI917552 ODE917552 ONA917552 OWW917552 PGS917552 PQO917552 QAK917552 QKG917552 QUC917552 RDY917552 RNU917552 RXQ917552 SHM917552 SRI917552 TBE917552 TLA917552 TUW917552 UES917552 UOO917552 UYK917552 VIG917552 VSC917552 WBY917552 WLU917552 WVQ917552 I983088 JE983088 TA983088 ACW983088 AMS983088 AWO983088 BGK983088 BQG983088 CAC983088 CJY983088 CTU983088 DDQ983088 DNM983088 DXI983088 EHE983088 ERA983088 FAW983088 FKS983088 FUO983088 GEK983088 GOG983088 GYC983088 HHY983088 HRU983088 IBQ983088 ILM983088 IVI983088 JFE983088 JPA983088 JYW983088 KIS983088 KSO983088 LCK983088 LMG983088 LWC983088 MFY983088 MPU983088 MZQ983088 NJM983088 NTI983088 ODE983088 ONA983088 OWW983088 PGS983088 PQO983088 QAK983088 QKG983088 QUC983088 RDY983088 RNU983088 RXQ983088 SHM983088 SRI983088 TBE983088 TLA983088 TUW983088 UES983088 UOO983088 UYK983088 VIG983088 VSC983088 WBY983088 WLU983088 WVQ983088 I52 JE52 TA52 ACW52 AMS52 AWO52 BGK52 BQG52 CAC52 CJY52 CTU52 DDQ52 DNM52 DXI52 EHE52 ERA52 FAW52 FKS52 FUO52 GEK52 GOG52 GYC52 HHY52 HRU52 IBQ52 ILM52 IVI52 JFE52 JPA52 JYW52 KIS52 KSO52 LCK52 LMG52 LWC52 MFY52 MPU52 MZQ52 NJM52 NTI52 ODE52 ONA52 OWW52 PGS52 PQO52 QAK52 QKG52 QUC52 RDY52 RNU52 RXQ52 SHM52 SRI52 TBE52 TLA52 TUW52 UES52 UOO52 UYK52 VIG52 VSC52 WBY52 WLU52 WVQ52 I65588 JE65588 TA65588 ACW65588 AMS65588 AWO65588 BGK65588 BQG65588 CAC65588 CJY65588 CTU65588 DDQ65588 DNM65588 DXI65588 EHE65588 ERA65588 FAW65588 FKS65588 FUO65588 GEK65588 GOG65588 GYC65588 HHY65588 HRU65588 IBQ65588 ILM65588 IVI65588 JFE65588 JPA65588 JYW65588 KIS65588 KSO65588 LCK65588 LMG65588 LWC65588 MFY65588 MPU65588 MZQ65588 NJM65588 NTI65588 ODE65588 ONA65588 OWW65588 PGS65588 PQO65588 QAK65588 QKG65588 QUC65588 RDY65588 RNU65588 RXQ65588 SHM65588 SRI65588 TBE65588 TLA65588 TUW65588 UES65588 UOO65588 UYK65588 VIG65588 VSC65588 WBY65588 WLU65588 WVQ65588 I131124 JE131124 TA131124 ACW131124 AMS131124 AWO131124 BGK131124 BQG131124 CAC131124 CJY131124 CTU131124 DDQ131124 DNM131124 DXI131124 EHE131124 ERA131124 FAW131124 FKS131124 FUO131124 GEK131124 GOG131124 GYC131124 HHY131124 HRU131124 IBQ131124 ILM131124 IVI131124 JFE131124 JPA131124 JYW131124 KIS131124 KSO131124 LCK131124 LMG131124 LWC131124 MFY131124 MPU131124 MZQ131124 NJM131124 NTI131124 ODE131124 ONA131124 OWW131124 PGS131124 PQO131124 QAK131124 QKG131124 QUC131124 RDY131124 RNU131124 RXQ131124 SHM131124 SRI131124 TBE131124 TLA131124 TUW131124 UES131124 UOO131124 UYK131124 VIG131124 VSC131124 WBY131124 WLU131124 WVQ131124 I196660 JE196660 TA196660 ACW196660 AMS196660 AWO196660 BGK196660 BQG196660 CAC196660 CJY196660 CTU196660 DDQ196660 DNM196660 DXI196660 EHE196660 ERA196660 FAW196660 FKS196660 FUO196660 GEK196660 GOG196660 GYC196660 HHY196660 HRU196660 IBQ196660 ILM196660 IVI196660 JFE196660 JPA196660 JYW196660 KIS196660 KSO196660 LCK196660 LMG196660 LWC196660 MFY196660 MPU196660 MZQ196660 NJM196660 NTI196660 ODE196660 ONA196660 OWW196660 PGS196660 PQO196660 QAK196660 QKG196660 QUC196660 RDY196660 RNU196660 RXQ196660 SHM196660 SRI196660 TBE196660 TLA196660 TUW196660 UES196660 UOO196660 UYK196660 VIG196660 VSC196660 WBY196660 WLU196660 WVQ196660 I262196 JE262196 TA262196 ACW262196 AMS262196 AWO262196 BGK262196 BQG262196 CAC262196 CJY262196 CTU262196 DDQ262196 DNM262196 DXI262196 EHE262196 ERA262196 FAW262196 FKS262196 FUO262196 GEK262196 GOG262196 GYC262196 HHY262196 HRU262196 IBQ262196 ILM262196 IVI262196 JFE262196 JPA262196 JYW262196 KIS262196 KSO262196 LCK262196 LMG262196 LWC262196 MFY262196 MPU262196 MZQ262196 NJM262196 NTI262196 ODE262196 ONA262196 OWW262196 PGS262196 PQO262196 QAK262196 QKG262196 QUC262196 RDY262196 RNU262196 RXQ262196 SHM262196 SRI262196 TBE262196 TLA262196 TUW262196 UES262196 UOO262196 UYK262196 VIG262196 VSC262196 WBY262196 WLU262196 WVQ262196 I327732 JE327732 TA327732 ACW327732 AMS327732 AWO327732 BGK327732 BQG327732 CAC327732 CJY327732 CTU327732 DDQ327732 DNM327732 DXI327732 EHE327732 ERA327732 FAW327732 FKS327732 FUO327732 GEK327732 GOG327732 GYC327732 HHY327732 HRU327732 IBQ327732 ILM327732 IVI327732 JFE327732 JPA327732 JYW327732 KIS327732 KSO327732 LCK327732 LMG327732 LWC327732 MFY327732 MPU327732 MZQ327732 NJM327732 NTI327732 ODE327732 ONA327732 OWW327732 PGS327732 PQO327732 QAK327732 QKG327732 QUC327732 RDY327732 RNU327732 RXQ327732 SHM327732 SRI327732 TBE327732 TLA327732 TUW327732 UES327732 UOO327732 UYK327732 VIG327732 VSC327732 WBY327732 WLU327732 WVQ327732 I393268 JE393268 TA393268 ACW393268 AMS393268 AWO393268 BGK393268 BQG393268 CAC393268 CJY393268 CTU393268 DDQ393268 DNM393268 DXI393268 EHE393268 ERA393268 FAW393268 FKS393268 FUO393268 GEK393268 GOG393268 GYC393268 HHY393268 HRU393268 IBQ393268 ILM393268 IVI393268 JFE393268 JPA393268 JYW393268 KIS393268 KSO393268 LCK393268 LMG393268 LWC393268 MFY393268 MPU393268 MZQ393268 NJM393268 NTI393268 ODE393268 ONA393268 OWW393268 PGS393268 PQO393268 QAK393268 QKG393268 QUC393268 RDY393268 RNU393268 RXQ393268 SHM393268 SRI393268 TBE393268 TLA393268 TUW393268 UES393268 UOO393268 UYK393268 VIG393268 VSC393268 WBY393268 WLU393268 WVQ393268 I458804 JE458804 TA458804 ACW458804 AMS458804 AWO458804 BGK458804 BQG458804 CAC458804 CJY458804 CTU458804 DDQ458804 DNM458804 DXI458804 EHE458804 ERA458804 FAW458804 FKS458804 FUO458804 GEK458804 GOG458804 GYC458804 HHY458804 HRU458804 IBQ458804 ILM458804 IVI458804 JFE458804 JPA458804 JYW458804 KIS458804 KSO458804 LCK458804 LMG458804 LWC458804 MFY458804 MPU458804 MZQ458804 NJM458804 NTI458804 ODE458804 ONA458804 OWW458804 PGS458804 PQO458804 QAK458804 QKG458804 QUC458804 RDY458804 RNU458804 RXQ458804 SHM458804 SRI458804 TBE458804 TLA458804 TUW458804 UES458804 UOO458804 UYK458804 VIG458804 VSC458804 WBY458804 WLU458804 WVQ458804 I524340 JE524340 TA524340 ACW524340 AMS524340 AWO524340 BGK524340 BQG524340 CAC524340 CJY524340 CTU524340 DDQ524340 DNM524340 DXI524340 EHE524340 ERA524340 FAW524340 FKS524340 FUO524340 GEK524340 GOG524340 GYC524340 HHY524340 HRU524340 IBQ524340 ILM524340 IVI524340 JFE524340 JPA524340 JYW524340 KIS524340 KSO524340 LCK524340 LMG524340 LWC524340 MFY524340 MPU524340 MZQ524340 NJM524340 NTI524340 ODE524340 ONA524340 OWW524340 PGS524340 PQO524340 QAK524340 QKG524340 QUC524340 RDY524340 RNU524340 RXQ524340 SHM524340 SRI524340 TBE524340 TLA524340 TUW524340 UES524340 UOO524340 UYK524340 VIG524340 VSC524340 WBY524340 WLU524340 WVQ524340 I589876 JE589876 TA589876 ACW589876 AMS589876 AWO589876 BGK589876 BQG589876 CAC589876 CJY589876 CTU589876 DDQ589876 DNM589876 DXI589876 EHE589876 ERA589876 FAW589876 FKS589876 FUO589876 GEK589876 GOG589876 GYC589876 HHY589876 HRU589876 IBQ589876 ILM589876 IVI589876 JFE589876 JPA589876 JYW589876 KIS589876 KSO589876 LCK589876 LMG589876 LWC589876 MFY589876 MPU589876 MZQ589876 NJM589876 NTI589876 ODE589876 ONA589876 OWW589876 PGS589876 PQO589876 QAK589876 QKG589876 QUC589876 RDY589876 RNU589876 RXQ589876 SHM589876 SRI589876 TBE589876 TLA589876 TUW589876 UES589876 UOO589876 UYK589876 VIG589876 VSC589876 WBY589876 WLU589876 WVQ589876 I655412 JE655412 TA655412 ACW655412 AMS655412 AWO655412 BGK655412 BQG655412 CAC655412 CJY655412 CTU655412 DDQ655412 DNM655412 DXI655412 EHE655412 ERA655412 FAW655412 FKS655412 FUO655412 GEK655412 GOG655412 GYC655412 HHY655412 HRU655412 IBQ655412 ILM655412 IVI655412 JFE655412 JPA655412 JYW655412 KIS655412 KSO655412 LCK655412 LMG655412 LWC655412 MFY655412 MPU655412 MZQ655412 NJM655412 NTI655412 ODE655412 ONA655412 OWW655412 PGS655412 PQO655412 QAK655412 QKG655412 QUC655412 RDY655412 RNU655412 RXQ655412 SHM655412 SRI655412 TBE655412 TLA655412 TUW655412 UES655412 UOO655412 UYK655412 VIG655412 VSC655412 WBY655412 WLU655412 WVQ655412 I720948 JE720948 TA720948 ACW720948 AMS720948 AWO720948 BGK720948 BQG720948 CAC720948 CJY720948 CTU720948 DDQ720948 DNM720948 DXI720948 EHE720948 ERA720948 FAW720948 FKS720948 FUO720948 GEK720948 GOG720948 GYC720948 HHY720948 HRU720948 IBQ720948 ILM720948 IVI720948 JFE720948 JPA720948 JYW720948 KIS720948 KSO720948 LCK720948 LMG720948 LWC720948 MFY720948 MPU720948 MZQ720948 NJM720948 NTI720948 ODE720948 ONA720948 OWW720948 PGS720948 PQO720948 QAK720948 QKG720948 QUC720948 RDY720948 RNU720948 RXQ720948 SHM720948 SRI720948 TBE720948 TLA720948 TUW720948 UES720948 UOO720948 UYK720948 VIG720948 VSC720948 WBY720948 WLU720948 WVQ720948 I786484 JE786484 TA786484 ACW786484 AMS786484 AWO786484 BGK786484 BQG786484 CAC786484 CJY786484 CTU786484 DDQ786484 DNM786484 DXI786484 EHE786484 ERA786484 FAW786484 FKS786484 FUO786484 GEK786484 GOG786484 GYC786484 HHY786484 HRU786484 IBQ786484 ILM786484 IVI786484 JFE786484 JPA786484 JYW786484 KIS786484 KSO786484 LCK786484 LMG786484 LWC786484 MFY786484 MPU786484 MZQ786484 NJM786484 NTI786484 ODE786484 ONA786484 OWW786484 PGS786484 PQO786484 QAK786484 QKG786484 QUC786484 RDY786484 RNU786484 RXQ786484 SHM786484 SRI786484 TBE786484 TLA786484 TUW786484 UES786484 UOO786484 UYK786484 VIG786484 VSC786484 WBY786484 WLU786484 WVQ786484 I852020 JE852020 TA852020 ACW852020 AMS852020 AWO852020 BGK852020 BQG852020 CAC852020 CJY852020 CTU852020 DDQ852020 DNM852020 DXI852020 EHE852020 ERA852020 FAW852020 FKS852020 FUO852020 GEK852020 GOG852020 GYC852020 HHY852020 HRU852020 IBQ852020 ILM852020 IVI852020 JFE852020 JPA852020 JYW852020 KIS852020 KSO852020 LCK852020 LMG852020 LWC852020 MFY852020 MPU852020 MZQ852020 NJM852020 NTI852020 ODE852020 ONA852020 OWW852020 PGS852020 PQO852020 QAK852020 QKG852020 QUC852020 RDY852020 RNU852020 RXQ852020 SHM852020 SRI852020 TBE852020 TLA852020 TUW852020 UES852020 UOO852020 UYK852020 VIG852020 VSC852020 WBY852020 WLU852020 WVQ852020 I917556 JE917556 TA917556 ACW917556 AMS917556 AWO917556 BGK917556 BQG917556 CAC917556 CJY917556 CTU917556 DDQ917556 DNM917556 DXI917556 EHE917556 ERA917556 FAW917556 FKS917556 FUO917556 GEK917556 GOG917556 GYC917556 HHY917556 HRU917556 IBQ917556 ILM917556 IVI917556 JFE917556 JPA917556 JYW917556 KIS917556 KSO917556 LCK917556 LMG917556 LWC917556 MFY917556 MPU917556 MZQ917556 NJM917556 NTI917556 ODE917556 ONA917556 OWW917556 PGS917556 PQO917556 QAK917556 QKG917556 QUC917556 RDY917556 RNU917556 RXQ917556 SHM917556 SRI917556 TBE917556 TLA917556 TUW917556 UES917556 UOO917556 UYK917556 VIG917556 VSC917556 WBY917556 WLU917556 WVQ917556 I983092 JE983092 TA983092 ACW983092 AMS983092 AWO983092 BGK983092 BQG983092 CAC983092 CJY983092 CTU983092 DDQ983092 DNM983092 DXI983092 EHE983092 ERA983092 FAW983092 FKS983092 FUO983092 GEK983092 GOG983092 GYC983092 HHY983092 HRU983092 IBQ983092 ILM983092 IVI983092 JFE983092 JPA983092 JYW983092 KIS983092 KSO983092 LCK983092 LMG983092 LWC983092 MFY983092 MPU983092 MZQ983092 NJM983092 NTI983092 ODE983092 ONA983092 OWW983092 PGS983092 PQO983092 QAK983092 QKG983092 QUC983092 RDY983092 RNU983092 RXQ983092 SHM983092 SRI983092 TBE983092 TLA983092 TUW983092 UES983092 UOO983092 UYK983092 VIG983092 VSC983092 WBY983092 WLU983092 WVQ983092 I32 JE32 TA32 ACW32 AMS32 AWO32 BGK32 BQG32 CAC32 CJY32 CTU32 DDQ32 DNM32 DXI32 EHE32 ERA32 FAW32 FKS32 FUO32 GEK32 GOG32 GYC32 HHY32 HRU32 IBQ32 ILM32 IVI32 JFE32 JPA32 JYW32 KIS32 KSO32 LCK32 LMG32 LWC32 MFY32 MPU32 MZQ32 NJM32 NTI32 ODE32 ONA32 OWW32 PGS32 PQO32 QAK32 QKG32 QUC32 RDY32 RNU32 RXQ32 SHM32 SRI32 TBE32 TLA32 TUW32 UES32 UOO32 UYK32 VIG32 VSC32 WBY32 WLU32 WVQ32 I65568 JE65568 TA65568 ACW65568 AMS65568 AWO65568 BGK65568 BQG65568 CAC65568 CJY65568 CTU65568 DDQ65568 DNM65568 DXI65568 EHE65568 ERA65568 FAW65568 FKS65568 FUO65568 GEK65568 GOG65568 GYC65568 HHY65568 HRU65568 IBQ65568 ILM65568 IVI65568 JFE65568 JPA65568 JYW65568 KIS65568 KSO65568 LCK65568 LMG65568 LWC65568 MFY65568 MPU65568 MZQ65568 NJM65568 NTI65568 ODE65568 ONA65568 OWW65568 PGS65568 PQO65568 QAK65568 QKG65568 QUC65568 RDY65568 RNU65568 RXQ65568 SHM65568 SRI65568 TBE65568 TLA65568 TUW65568 UES65568 UOO65568 UYK65568 VIG65568 VSC65568 WBY65568 WLU65568 WVQ65568 I131104 JE131104 TA131104 ACW131104 AMS131104 AWO131104 BGK131104 BQG131104 CAC131104 CJY131104 CTU131104 DDQ131104 DNM131104 DXI131104 EHE131104 ERA131104 FAW131104 FKS131104 FUO131104 GEK131104 GOG131104 GYC131104 HHY131104 HRU131104 IBQ131104 ILM131104 IVI131104 JFE131104 JPA131104 JYW131104 KIS131104 KSO131104 LCK131104 LMG131104 LWC131104 MFY131104 MPU131104 MZQ131104 NJM131104 NTI131104 ODE131104 ONA131104 OWW131104 PGS131104 PQO131104 QAK131104 QKG131104 QUC131104 RDY131104 RNU131104 RXQ131104 SHM131104 SRI131104 TBE131104 TLA131104 TUW131104 UES131104 UOO131104 UYK131104 VIG131104 VSC131104 WBY131104 WLU131104 WVQ131104 I196640 JE196640 TA196640 ACW196640 AMS196640 AWO196640 BGK196640 BQG196640 CAC196640 CJY196640 CTU196640 DDQ196640 DNM196640 DXI196640 EHE196640 ERA196640 FAW196640 FKS196640 FUO196640 GEK196640 GOG196640 GYC196640 HHY196640 HRU196640 IBQ196640 ILM196640 IVI196640 JFE196640 JPA196640 JYW196640 KIS196640 KSO196640 LCK196640 LMG196640 LWC196640 MFY196640 MPU196640 MZQ196640 NJM196640 NTI196640 ODE196640 ONA196640 OWW196640 PGS196640 PQO196640 QAK196640 QKG196640 QUC196640 RDY196640 RNU196640 RXQ196640 SHM196640 SRI196640 TBE196640 TLA196640 TUW196640 UES196640 UOO196640 UYK196640 VIG196640 VSC196640 WBY196640 WLU196640 WVQ196640 I262176 JE262176 TA262176 ACW262176 AMS262176 AWO262176 BGK262176 BQG262176 CAC262176 CJY262176 CTU262176 DDQ262176 DNM262176 DXI262176 EHE262176 ERA262176 FAW262176 FKS262176 FUO262176 GEK262176 GOG262176 GYC262176 HHY262176 HRU262176 IBQ262176 ILM262176 IVI262176 JFE262176 JPA262176 JYW262176 KIS262176 KSO262176 LCK262176 LMG262176 LWC262176 MFY262176 MPU262176 MZQ262176 NJM262176 NTI262176 ODE262176 ONA262176 OWW262176 PGS262176 PQO262176 QAK262176 QKG262176 QUC262176 RDY262176 RNU262176 RXQ262176 SHM262176 SRI262176 TBE262176 TLA262176 TUW262176 UES262176 UOO262176 UYK262176 VIG262176 VSC262176 WBY262176 WLU262176 WVQ262176 I327712 JE327712 TA327712 ACW327712 AMS327712 AWO327712 BGK327712 BQG327712 CAC327712 CJY327712 CTU327712 DDQ327712 DNM327712 DXI327712 EHE327712 ERA327712 FAW327712 FKS327712 FUO327712 GEK327712 GOG327712 GYC327712 HHY327712 HRU327712 IBQ327712 ILM327712 IVI327712 JFE327712 JPA327712 JYW327712 KIS327712 KSO327712 LCK327712 LMG327712 LWC327712 MFY327712 MPU327712 MZQ327712 NJM327712 NTI327712 ODE327712 ONA327712 OWW327712 PGS327712 PQO327712 QAK327712 QKG327712 QUC327712 RDY327712 RNU327712 RXQ327712 SHM327712 SRI327712 TBE327712 TLA327712 TUW327712 UES327712 UOO327712 UYK327712 VIG327712 VSC327712 WBY327712 WLU327712 WVQ327712 I393248 JE393248 TA393248 ACW393248 AMS393248 AWO393248 BGK393248 BQG393248 CAC393248 CJY393248 CTU393248 DDQ393248 DNM393248 DXI393248 EHE393248 ERA393248 FAW393248 FKS393248 FUO393248 GEK393248 GOG393248 GYC393248 HHY393248 HRU393248 IBQ393248 ILM393248 IVI393248 JFE393248 JPA393248 JYW393248 KIS393248 KSO393248 LCK393248 LMG393248 LWC393248 MFY393248 MPU393248 MZQ393248 NJM393248 NTI393248 ODE393248 ONA393248 OWW393248 PGS393248 PQO393248 QAK393248 QKG393248 QUC393248 RDY393248 RNU393248 RXQ393248 SHM393248 SRI393248 TBE393248 TLA393248 TUW393248 UES393248 UOO393248 UYK393248 VIG393248 VSC393248 WBY393248 WLU393248 WVQ393248 I458784 JE458784 TA458784 ACW458784 AMS458784 AWO458784 BGK458784 BQG458784 CAC458784 CJY458784 CTU458784 DDQ458784 DNM458784 DXI458784 EHE458784 ERA458784 FAW458784 FKS458784 FUO458784 GEK458784 GOG458784 GYC458784 HHY458784 HRU458784 IBQ458784 ILM458784 IVI458784 JFE458784 JPA458784 JYW458784 KIS458784 KSO458784 LCK458784 LMG458784 LWC458784 MFY458784 MPU458784 MZQ458784 NJM458784 NTI458784 ODE458784 ONA458784 OWW458784 PGS458784 PQO458784 QAK458784 QKG458784 QUC458784 RDY458784 RNU458784 RXQ458784 SHM458784 SRI458784 TBE458784 TLA458784 TUW458784 UES458784 UOO458784 UYK458784 VIG458784 VSC458784 WBY458784 WLU458784 WVQ458784 I524320 JE524320 TA524320 ACW524320 AMS524320 AWO524320 BGK524320 BQG524320 CAC524320 CJY524320 CTU524320 DDQ524320 DNM524320 DXI524320 EHE524320 ERA524320 FAW524320 FKS524320 FUO524320 GEK524320 GOG524320 GYC524320 HHY524320 HRU524320 IBQ524320 ILM524320 IVI524320 JFE524320 JPA524320 JYW524320 KIS524320 KSO524320 LCK524320 LMG524320 LWC524320 MFY524320 MPU524320 MZQ524320 NJM524320 NTI524320 ODE524320 ONA524320 OWW524320 PGS524320 PQO524320 QAK524320 QKG524320 QUC524320 RDY524320 RNU524320 RXQ524320 SHM524320 SRI524320 TBE524320 TLA524320 TUW524320 UES524320 UOO524320 UYK524320 VIG524320 VSC524320 WBY524320 WLU524320 WVQ524320 I589856 JE589856 TA589856 ACW589856 AMS589856 AWO589856 BGK589856 BQG589856 CAC589856 CJY589856 CTU589856 DDQ589856 DNM589856 DXI589856 EHE589856 ERA589856 FAW589856 FKS589856 FUO589856 GEK589856 GOG589856 GYC589856 HHY589856 HRU589856 IBQ589856 ILM589856 IVI589856 JFE589856 JPA589856 JYW589856 KIS589856 KSO589856 LCK589856 LMG589856 LWC589856 MFY589856 MPU589856 MZQ589856 NJM589856 NTI589856 ODE589856 ONA589856 OWW589856 PGS589856 PQO589856 QAK589856 QKG589856 QUC589856 RDY589856 RNU589856 RXQ589856 SHM589856 SRI589856 TBE589856 TLA589856 TUW589856 UES589856 UOO589856 UYK589856 VIG589856 VSC589856 WBY589856 WLU589856 WVQ589856 I655392 JE655392 TA655392 ACW655392 AMS655392 AWO655392 BGK655392 BQG655392 CAC655392 CJY655392 CTU655392 DDQ655392 DNM655392 DXI655392 EHE655392 ERA655392 FAW655392 FKS655392 FUO655392 GEK655392 GOG655392 GYC655392 HHY655392 HRU655392 IBQ655392 ILM655392 IVI655392 JFE655392 JPA655392 JYW655392 KIS655392 KSO655392 LCK655392 LMG655392 LWC655392 MFY655392 MPU655392 MZQ655392 NJM655392 NTI655392 ODE655392 ONA655392 OWW655392 PGS655392 PQO655392 QAK655392 QKG655392 QUC655392 RDY655392 RNU655392 RXQ655392 SHM655392 SRI655392 TBE655392 TLA655392 TUW655392 UES655392 UOO655392 UYK655392 VIG655392 VSC655392 WBY655392 WLU655392 WVQ655392 I720928 JE720928 TA720928 ACW720928 AMS720928 AWO720928 BGK720928 BQG720928 CAC720928 CJY720928 CTU720928 DDQ720928 DNM720928 DXI720928 EHE720928 ERA720928 FAW720928 FKS720928 FUO720928 GEK720928 GOG720928 GYC720928 HHY720928 HRU720928 IBQ720928 ILM720928 IVI720928 JFE720928 JPA720928 JYW720928 KIS720928 KSO720928 LCK720928 LMG720928 LWC720928 MFY720928 MPU720928 MZQ720928 NJM720928 NTI720928 ODE720928 ONA720928 OWW720928 PGS720928 PQO720928 QAK720928 QKG720928 QUC720928 RDY720928 RNU720928 RXQ720928 SHM720928 SRI720928 TBE720928 TLA720928 TUW720928 UES720928 UOO720928 UYK720928 VIG720928 VSC720928 WBY720928 WLU720928 WVQ720928 I786464 JE786464 TA786464 ACW786464 AMS786464 AWO786464 BGK786464 BQG786464 CAC786464 CJY786464 CTU786464 DDQ786464 DNM786464 DXI786464 EHE786464 ERA786464 FAW786464 FKS786464 FUO786464 GEK786464 GOG786464 GYC786464 HHY786464 HRU786464 IBQ786464 ILM786464 IVI786464 JFE786464 JPA786464 JYW786464 KIS786464 KSO786464 LCK786464 LMG786464 LWC786464 MFY786464 MPU786464 MZQ786464 NJM786464 NTI786464 ODE786464 ONA786464 OWW786464 PGS786464 PQO786464 QAK786464 QKG786464 QUC786464 RDY786464 RNU786464 RXQ786464 SHM786464 SRI786464 TBE786464 TLA786464 TUW786464 UES786464 UOO786464 UYK786464 VIG786464 VSC786464 WBY786464 WLU786464 WVQ786464 I852000 JE852000 TA852000 ACW852000 AMS852000 AWO852000 BGK852000 BQG852000 CAC852000 CJY852000 CTU852000 DDQ852000 DNM852000 DXI852000 EHE852000 ERA852000 FAW852000 FKS852000 FUO852000 GEK852000 GOG852000 GYC852000 HHY852000 HRU852000 IBQ852000 ILM852000 IVI852000 JFE852000 JPA852000 JYW852000 KIS852000 KSO852000 LCK852000 LMG852000 LWC852000 MFY852000 MPU852000 MZQ852000 NJM852000 NTI852000 ODE852000 ONA852000 OWW852000 PGS852000 PQO852000 QAK852000 QKG852000 QUC852000 RDY852000 RNU852000 RXQ852000 SHM852000 SRI852000 TBE852000 TLA852000 TUW852000 UES852000 UOO852000 UYK852000 VIG852000 VSC852000 WBY852000 WLU852000 WVQ852000 I917536 JE917536 TA917536 ACW917536 AMS917536 AWO917536 BGK917536 BQG917536 CAC917536 CJY917536 CTU917536 DDQ917536 DNM917536 DXI917536 EHE917536 ERA917536 FAW917536 FKS917536 FUO917536 GEK917536 GOG917536 GYC917536 HHY917536 HRU917536 IBQ917536 ILM917536 IVI917536 JFE917536 JPA917536 JYW917536 KIS917536 KSO917536 LCK917536 LMG917536 LWC917536 MFY917536 MPU917536 MZQ917536 NJM917536 NTI917536 ODE917536 ONA917536 OWW917536 PGS917536 PQO917536 QAK917536 QKG917536 QUC917536 RDY917536 RNU917536 RXQ917536 SHM917536 SRI917536 TBE917536 TLA917536 TUW917536 UES917536 UOO917536 UYK917536 VIG917536 VSC917536 WBY917536 WLU917536 WVQ917536 I983072 JE983072 TA983072 ACW983072 AMS983072 AWO983072 BGK983072 BQG983072 CAC983072 CJY983072 CTU983072 DDQ983072 DNM983072 DXI983072 EHE983072 ERA983072 FAW983072 FKS983072 FUO983072 GEK983072 GOG983072 GYC983072 HHY983072 HRU983072 IBQ983072 ILM983072 IVI983072 JFE983072 JPA983072 JYW983072 KIS983072 KSO983072 LCK983072 LMG983072 LWC983072 MFY983072 MPU983072 MZQ983072 NJM983072 NTI983072 ODE983072 ONA983072 OWW983072 PGS983072 PQO983072 QAK983072 QKG983072 QUC983072 RDY983072 RNU983072 RXQ983072 SHM983072 SRI983072 TBE983072 TLA983072 TUW983072 UES983072 UOO983072 UYK983072 VIG983072 VSC983072 WBY983072 WLU983072 WVQ983072 I36 JE36 TA36 ACW36 AMS36 AWO36 BGK36 BQG36 CAC36 CJY36 CTU36 DDQ36 DNM36 DXI36 EHE36 ERA36 FAW36 FKS36 FUO36 GEK36 GOG36 GYC36 HHY36 HRU36 IBQ36 ILM36 IVI36 JFE36 JPA36 JYW36 KIS36 KSO36 LCK36 LMG36 LWC36 MFY36 MPU36 MZQ36 NJM36 NTI36 ODE36 ONA36 OWW36 PGS36 PQO36 QAK36 QKG36 QUC36 RDY36 RNU36 RXQ36 SHM36 SRI36 TBE36 TLA36 TUW36 UES36 UOO36 UYK36 VIG36 VSC36 WBY36 WLU36 WVQ36 I65572 JE65572 TA65572 ACW65572 AMS65572 AWO65572 BGK65572 BQG65572 CAC65572 CJY65572 CTU65572 DDQ65572 DNM65572 DXI65572 EHE65572 ERA65572 FAW65572 FKS65572 FUO65572 GEK65572 GOG65572 GYC65572 HHY65572 HRU65572 IBQ65572 ILM65572 IVI65572 JFE65572 JPA65572 JYW65572 KIS65572 KSO65572 LCK65572 LMG65572 LWC65572 MFY65572 MPU65572 MZQ65572 NJM65572 NTI65572 ODE65572 ONA65572 OWW65572 PGS65572 PQO65572 QAK65572 QKG65572 QUC65572 RDY65572 RNU65572 RXQ65572 SHM65572 SRI65572 TBE65572 TLA65572 TUW65572 UES65572 UOO65572 UYK65572 VIG65572 VSC65572 WBY65572 WLU65572 WVQ65572 I131108 JE131108 TA131108 ACW131108 AMS131108 AWO131108 BGK131108 BQG131108 CAC131108 CJY131108 CTU131108 DDQ131108 DNM131108 DXI131108 EHE131108 ERA131108 FAW131108 FKS131108 FUO131108 GEK131108 GOG131108 GYC131108 HHY131108 HRU131108 IBQ131108 ILM131108 IVI131108 JFE131108 JPA131108 JYW131108 KIS131108 KSO131108 LCK131108 LMG131108 LWC131108 MFY131108 MPU131108 MZQ131108 NJM131108 NTI131108 ODE131108 ONA131108 OWW131108 PGS131108 PQO131108 QAK131108 QKG131108 QUC131108 RDY131108 RNU131108 RXQ131108 SHM131108 SRI131108 TBE131108 TLA131108 TUW131108 UES131108 UOO131108 UYK131108 VIG131108 VSC131108 WBY131108 WLU131108 WVQ131108 I196644 JE196644 TA196644 ACW196644 AMS196644 AWO196644 BGK196644 BQG196644 CAC196644 CJY196644 CTU196644 DDQ196644 DNM196644 DXI196644 EHE196644 ERA196644 FAW196644 FKS196644 FUO196644 GEK196644 GOG196644 GYC196644 HHY196644 HRU196644 IBQ196644 ILM196644 IVI196644 JFE196644 JPA196644 JYW196644 KIS196644 KSO196644 LCK196644 LMG196644 LWC196644 MFY196644 MPU196644 MZQ196644 NJM196644 NTI196644 ODE196644 ONA196644 OWW196644 PGS196644 PQO196644 QAK196644 QKG196644 QUC196644 RDY196644 RNU196644 RXQ196644 SHM196644 SRI196644 TBE196644 TLA196644 TUW196644 UES196644 UOO196644 UYK196644 VIG196644 VSC196644 WBY196644 WLU196644 WVQ196644 I262180 JE262180 TA262180 ACW262180 AMS262180 AWO262180 BGK262180 BQG262180 CAC262180 CJY262180 CTU262180 DDQ262180 DNM262180 DXI262180 EHE262180 ERA262180 FAW262180 FKS262180 FUO262180 GEK262180 GOG262180 GYC262180 HHY262180 HRU262180 IBQ262180 ILM262180 IVI262180 JFE262180 JPA262180 JYW262180 KIS262180 KSO262180 LCK262180 LMG262180 LWC262180 MFY262180 MPU262180 MZQ262180 NJM262180 NTI262180 ODE262180 ONA262180 OWW262180 PGS262180 PQO262180 QAK262180 QKG262180 QUC262180 RDY262180 RNU262180 RXQ262180 SHM262180 SRI262180 TBE262180 TLA262180 TUW262180 UES262180 UOO262180 UYK262180 VIG262180 VSC262180 WBY262180 WLU262180 WVQ262180 I327716 JE327716 TA327716 ACW327716 AMS327716 AWO327716 BGK327716 BQG327716 CAC327716 CJY327716 CTU327716 DDQ327716 DNM327716 DXI327716 EHE327716 ERA327716 FAW327716 FKS327716 FUO327716 GEK327716 GOG327716 GYC327716 HHY327716 HRU327716 IBQ327716 ILM327716 IVI327716 JFE327716 JPA327716 JYW327716 KIS327716 KSO327716 LCK327716 LMG327716 LWC327716 MFY327716 MPU327716 MZQ327716 NJM327716 NTI327716 ODE327716 ONA327716 OWW327716 PGS327716 PQO327716 QAK327716 QKG327716 QUC327716 RDY327716 RNU327716 RXQ327716 SHM327716 SRI327716 TBE327716 TLA327716 TUW327716 UES327716 UOO327716 UYK327716 VIG327716 VSC327716 WBY327716 WLU327716 WVQ327716 I393252 JE393252 TA393252 ACW393252 AMS393252 AWO393252 BGK393252 BQG393252 CAC393252 CJY393252 CTU393252 DDQ393252 DNM393252 DXI393252 EHE393252 ERA393252 FAW393252 FKS393252 FUO393252 GEK393252 GOG393252 GYC393252 HHY393252 HRU393252 IBQ393252 ILM393252 IVI393252 JFE393252 JPA393252 JYW393252 KIS393252 KSO393252 LCK393252 LMG393252 LWC393252 MFY393252 MPU393252 MZQ393252 NJM393252 NTI393252 ODE393252 ONA393252 OWW393252 PGS393252 PQO393252 QAK393252 QKG393252 QUC393252 RDY393252 RNU393252 RXQ393252 SHM393252 SRI393252 TBE393252 TLA393252 TUW393252 UES393252 UOO393252 UYK393252 VIG393252 VSC393252 WBY393252 WLU393252 WVQ393252 I458788 JE458788 TA458788 ACW458788 AMS458788 AWO458788 BGK458788 BQG458788 CAC458788 CJY458788 CTU458788 DDQ458788 DNM458788 DXI458788 EHE458788 ERA458788 FAW458788 FKS458788 FUO458788 GEK458788 GOG458788 GYC458788 HHY458788 HRU458788 IBQ458788 ILM458788 IVI458788 JFE458788 JPA458788 JYW458788 KIS458788 KSO458788 LCK458788 LMG458788 LWC458788 MFY458788 MPU458788 MZQ458788 NJM458788 NTI458788 ODE458788 ONA458788 OWW458788 PGS458788 PQO458788 QAK458788 QKG458788 QUC458788 RDY458788 RNU458788 RXQ458788 SHM458788 SRI458788 TBE458788 TLA458788 TUW458788 UES458788 UOO458788 UYK458788 VIG458788 VSC458788 WBY458788 WLU458788 WVQ458788 I524324 JE524324 TA524324 ACW524324 AMS524324 AWO524324 BGK524324 BQG524324 CAC524324 CJY524324 CTU524324 DDQ524324 DNM524324 DXI524324 EHE524324 ERA524324 FAW524324 FKS524324 FUO524324 GEK524324 GOG524324 GYC524324 HHY524324 HRU524324 IBQ524324 ILM524324 IVI524324 JFE524324 JPA524324 JYW524324 KIS524324 KSO524324 LCK524324 LMG524324 LWC524324 MFY524324 MPU524324 MZQ524324 NJM524324 NTI524324 ODE524324 ONA524324 OWW524324 PGS524324 PQO524324 QAK524324 QKG524324 QUC524324 RDY524324 RNU524324 RXQ524324 SHM524324 SRI524324 TBE524324 TLA524324 TUW524324 UES524324 UOO524324 UYK524324 VIG524324 VSC524324 WBY524324 WLU524324 WVQ524324 I589860 JE589860 TA589860 ACW589860 AMS589860 AWO589860 BGK589860 BQG589860 CAC589860 CJY589860 CTU589860 DDQ589860 DNM589860 DXI589860 EHE589860 ERA589860 FAW589860 FKS589860 FUO589860 GEK589860 GOG589860 GYC589860 HHY589860 HRU589860 IBQ589860 ILM589860 IVI589860 JFE589860 JPA589860 JYW589860 KIS589860 KSO589860 LCK589860 LMG589860 LWC589860 MFY589860 MPU589860 MZQ589860 NJM589860 NTI589860 ODE589860 ONA589860 OWW589860 PGS589860 PQO589860 QAK589860 QKG589860 QUC589860 RDY589860 RNU589860 RXQ589860 SHM589860 SRI589860 TBE589860 TLA589860 TUW589860 UES589860 UOO589860 UYK589860 VIG589860 VSC589860 WBY589860 WLU589860 WVQ589860 I655396 JE655396 TA655396 ACW655396 AMS655396 AWO655396 BGK655396 BQG655396 CAC655396 CJY655396 CTU655396 DDQ655396 DNM655396 DXI655396 EHE655396 ERA655396 FAW655396 FKS655396 FUO655396 GEK655396 GOG655396 GYC655396 HHY655396 HRU655396 IBQ655396 ILM655396 IVI655396 JFE655396 JPA655396 JYW655396 KIS655396 KSO655396 LCK655396 LMG655396 LWC655396 MFY655396 MPU655396 MZQ655396 NJM655396 NTI655396 ODE655396 ONA655396 OWW655396 PGS655396 PQO655396 QAK655396 QKG655396 QUC655396 RDY655396 RNU655396 RXQ655396 SHM655396 SRI655396 TBE655396 TLA655396 TUW655396 UES655396 UOO655396 UYK655396 VIG655396 VSC655396 WBY655396 WLU655396 WVQ655396 I720932 JE720932 TA720932 ACW720932 AMS720932 AWO720932 BGK720932 BQG720932 CAC720932 CJY720932 CTU720932 DDQ720932 DNM720932 DXI720932 EHE720932 ERA720932 FAW720932 FKS720932 FUO720932 GEK720932 GOG720932 GYC720932 HHY720932 HRU720932 IBQ720932 ILM720932 IVI720932 JFE720932 JPA720932 JYW720932 KIS720932 KSO720932 LCK720932 LMG720932 LWC720932 MFY720932 MPU720932 MZQ720932 NJM720932 NTI720932 ODE720932 ONA720932 OWW720932 PGS720932 PQO720932 QAK720932 QKG720932 QUC720932 RDY720932 RNU720932 RXQ720932 SHM720932 SRI720932 TBE720932 TLA720932 TUW720932 UES720932 UOO720932 UYK720932 VIG720932 VSC720932 WBY720932 WLU720932 WVQ720932 I786468 JE786468 TA786468 ACW786468 AMS786468 AWO786468 BGK786468 BQG786468 CAC786468 CJY786468 CTU786468 DDQ786468 DNM786468 DXI786468 EHE786468 ERA786468 FAW786468 FKS786468 FUO786468 GEK786468 GOG786468 GYC786468 HHY786468 HRU786468 IBQ786468 ILM786468 IVI786468 JFE786468 JPA786468 JYW786468 KIS786468 KSO786468 LCK786468 LMG786468 LWC786468 MFY786468 MPU786468 MZQ786468 NJM786468 NTI786468 ODE786468 ONA786468 OWW786468 PGS786468 PQO786468 QAK786468 QKG786468 QUC786468 RDY786468 RNU786468 RXQ786468 SHM786468 SRI786468 TBE786468 TLA786468 TUW786468 UES786468 UOO786468 UYK786468 VIG786468 VSC786468 WBY786468 WLU786468 WVQ786468 I852004 JE852004 TA852004 ACW852004 AMS852004 AWO852004 BGK852004 BQG852004 CAC852004 CJY852004 CTU852004 DDQ852004 DNM852004 DXI852004 EHE852004 ERA852004 FAW852004 FKS852004 FUO852004 GEK852004 GOG852004 GYC852004 HHY852004 HRU852004 IBQ852004 ILM852004 IVI852004 JFE852004 JPA852004 JYW852004 KIS852004 KSO852004 LCK852004 LMG852004 LWC852004 MFY852004 MPU852004 MZQ852004 NJM852004 NTI852004 ODE852004 ONA852004 OWW852004 PGS852004 PQO852004 QAK852004 QKG852004 QUC852004 RDY852004 RNU852004 RXQ852004 SHM852004 SRI852004 TBE852004 TLA852004 TUW852004 UES852004 UOO852004 UYK852004 VIG852004 VSC852004 WBY852004 WLU852004 WVQ852004 I917540 JE917540 TA917540 ACW917540 AMS917540 AWO917540 BGK917540 BQG917540 CAC917540 CJY917540 CTU917540 DDQ917540 DNM917540 DXI917540 EHE917540 ERA917540 FAW917540 FKS917540 FUO917540 GEK917540 GOG917540 GYC917540 HHY917540 HRU917540 IBQ917540 ILM917540 IVI917540 JFE917540 JPA917540 JYW917540 KIS917540 KSO917540 LCK917540 LMG917540 LWC917540 MFY917540 MPU917540 MZQ917540 NJM917540 NTI917540 ODE917540 ONA917540 OWW917540 PGS917540 PQO917540 QAK917540 QKG917540 QUC917540 RDY917540 RNU917540 RXQ917540 SHM917540 SRI917540 TBE917540 TLA917540 TUW917540 UES917540 UOO917540 UYK917540 VIG917540 VSC917540 WBY917540 WLU917540 WVQ917540 I983076 JE983076 TA983076 ACW983076 AMS983076 AWO983076 BGK983076 BQG983076 CAC983076 CJY983076 CTU983076 DDQ983076 DNM983076 DXI983076 EHE983076 ERA983076 FAW983076 FKS983076 FUO983076 GEK983076 GOG983076 GYC983076 HHY983076 HRU983076 IBQ983076 ILM983076 IVI983076 JFE983076 JPA983076 JYW983076 KIS983076 KSO983076 LCK983076 LMG983076 LWC983076 MFY983076 MPU983076 MZQ983076 NJM983076 NTI983076 ODE983076 ONA983076 OWW983076 PGS983076 PQO983076 QAK983076 QKG983076 QUC983076 RDY983076 RNU983076 RXQ983076 SHM983076 SRI983076 TBE983076 TLA983076 TUW983076 UES983076 UOO983076 UYK983076 VIG983076 VSC983076 WBY983076 WLU983076 WVQ983076 I56 JE56 TA56 ACW56 AMS56 AWO56 BGK56 BQG56 CAC56 CJY56 CTU56 DDQ56 DNM56 DXI56 EHE56 ERA56 FAW56 FKS56 FUO56 GEK56 GOG56 GYC56 HHY56 HRU56 IBQ56 ILM56 IVI56 JFE56 JPA56 JYW56 KIS56 KSO56 LCK56 LMG56 LWC56 MFY56 MPU56 MZQ56 NJM56 NTI56 ODE56 ONA56 OWW56 PGS56 PQO56 QAK56 QKG56 QUC56 RDY56 RNU56 RXQ56 SHM56 SRI56 TBE56 TLA56 TUW56 UES56 UOO56 UYK56 VIG56 VSC56 WBY56 WLU56 WVQ56 I65592 JE65592 TA65592 ACW65592 AMS65592 AWO65592 BGK65592 BQG65592 CAC65592 CJY65592 CTU65592 DDQ65592 DNM65592 DXI65592 EHE65592 ERA65592 FAW65592 FKS65592 FUO65592 GEK65592 GOG65592 GYC65592 HHY65592 HRU65592 IBQ65592 ILM65592 IVI65592 JFE65592 JPA65592 JYW65592 KIS65592 KSO65592 LCK65592 LMG65592 LWC65592 MFY65592 MPU65592 MZQ65592 NJM65592 NTI65592 ODE65592 ONA65592 OWW65592 PGS65592 PQO65592 QAK65592 QKG65592 QUC65592 RDY65592 RNU65592 RXQ65592 SHM65592 SRI65592 TBE65592 TLA65592 TUW65592 UES65592 UOO65592 UYK65592 VIG65592 VSC65592 WBY65592 WLU65592 WVQ65592 I131128 JE131128 TA131128 ACW131128 AMS131128 AWO131128 BGK131128 BQG131128 CAC131128 CJY131128 CTU131128 DDQ131128 DNM131128 DXI131128 EHE131128 ERA131128 FAW131128 FKS131128 FUO131128 GEK131128 GOG131128 GYC131128 HHY131128 HRU131128 IBQ131128 ILM131128 IVI131128 JFE131128 JPA131128 JYW131128 KIS131128 KSO131128 LCK131128 LMG131128 LWC131128 MFY131128 MPU131128 MZQ131128 NJM131128 NTI131128 ODE131128 ONA131128 OWW131128 PGS131128 PQO131128 QAK131128 QKG131128 QUC131128 RDY131128 RNU131128 RXQ131128 SHM131128 SRI131128 TBE131128 TLA131128 TUW131128 UES131128 UOO131128 UYK131128 VIG131128 VSC131128 WBY131128 WLU131128 WVQ131128 I196664 JE196664 TA196664 ACW196664 AMS196664 AWO196664 BGK196664 BQG196664 CAC196664 CJY196664 CTU196664 DDQ196664 DNM196664 DXI196664 EHE196664 ERA196664 FAW196664 FKS196664 FUO196664 GEK196664 GOG196664 GYC196664 HHY196664 HRU196664 IBQ196664 ILM196664 IVI196664 JFE196664 JPA196664 JYW196664 KIS196664 KSO196664 LCK196664 LMG196664 LWC196664 MFY196664 MPU196664 MZQ196664 NJM196664 NTI196664 ODE196664 ONA196664 OWW196664 PGS196664 PQO196664 QAK196664 QKG196664 QUC196664 RDY196664 RNU196664 RXQ196664 SHM196664 SRI196664 TBE196664 TLA196664 TUW196664 UES196664 UOO196664 UYK196664 VIG196664 VSC196664 WBY196664 WLU196664 WVQ196664 I262200 JE262200 TA262200 ACW262200 AMS262200 AWO262200 BGK262200 BQG262200 CAC262200 CJY262200 CTU262200 DDQ262200 DNM262200 DXI262200 EHE262200 ERA262200 FAW262200 FKS262200 FUO262200 GEK262200 GOG262200 GYC262200 HHY262200 HRU262200 IBQ262200 ILM262200 IVI262200 JFE262200 JPA262200 JYW262200 KIS262200 KSO262200 LCK262200 LMG262200 LWC262200 MFY262200 MPU262200 MZQ262200 NJM262200 NTI262200 ODE262200 ONA262200 OWW262200 PGS262200 PQO262200 QAK262200 QKG262200 QUC262200 RDY262200 RNU262200 RXQ262200 SHM262200 SRI262200 TBE262200 TLA262200 TUW262200 UES262200 UOO262200 UYK262200 VIG262200 VSC262200 WBY262200 WLU262200 WVQ262200 I327736 JE327736 TA327736 ACW327736 AMS327736 AWO327736 BGK327736 BQG327736 CAC327736 CJY327736 CTU327736 DDQ327736 DNM327736 DXI327736 EHE327736 ERA327736 FAW327736 FKS327736 FUO327736 GEK327736 GOG327736 GYC327736 HHY327736 HRU327736 IBQ327736 ILM327736 IVI327736 JFE327736 JPA327736 JYW327736 KIS327736 KSO327736 LCK327736 LMG327736 LWC327736 MFY327736 MPU327736 MZQ327736 NJM327736 NTI327736 ODE327736 ONA327736 OWW327736 PGS327736 PQO327736 QAK327736 QKG327736 QUC327736 RDY327736 RNU327736 RXQ327736 SHM327736 SRI327736 TBE327736 TLA327736 TUW327736 UES327736 UOO327736 UYK327736 VIG327736 VSC327736 WBY327736 WLU327736 WVQ327736 I393272 JE393272 TA393272 ACW393272 AMS393272 AWO393272 BGK393272 BQG393272 CAC393272 CJY393272 CTU393272 DDQ393272 DNM393272 DXI393272 EHE393272 ERA393272 FAW393272 FKS393272 FUO393272 GEK393272 GOG393272 GYC393272 HHY393272 HRU393272 IBQ393272 ILM393272 IVI393272 JFE393272 JPA393272 JYW393272 KIS393272 KSO393272 LCK393272 LMG393272 LWC393272 MFY393272 MPU393272 MZQ393272 NJM393272 NTI393272 ODE393272 ONA393272 OWW393272 PGS393272 PQO393272 QAK393272 QKG393272 QUC393272 RDY393272 RNU393272 RXQ393272 SHM393272 SRI393272 TBE393272 TLA393272 TUW393272 UES393272 UOO393272 UYK393272 VIG393272 VSC393272 WBY393272 WLU393272 WVQ393272 I458808 JE458808 TA458808 ACW458808 AMS458808 AWO458808 BGK458808 BQG458808 CAC458808 CJY458808 CTU458808 DDQ458808 DNM458808 DXI458808 EHE458808 ERA458808 FAW458808 FKS458808 FUO458808 GEK458808 GOG458808 GYC458808 HHY458808 HRU458808 IBQ458808 ILM458808 IVI458808 JFE458808 JPA458808 JYW458808 KIS458808 KSO458808 LCK458808 LMG458808 LWC458808 MFY458808 MPU458808 MZQ458808 NJM458808 NTI458808 ODE458808 ONA458808 OWW458808 PGS458808 PQO458808 QAK458808 QKG458808 QUC458808 RDY458808 RNU458808 RXQ458808 SHM458808 SRI458808 TBE458808 TLA458808 TUW458808 UES458808 UOO458808 UYK458808 VIG458808 VSC458808 WBY458808 WLU458808 WVQ458808 I524344 JE524344 TA524344 ACW524344 AMS524344 AWO524344 BGK524344 BQG524344 CAC524344 CJY524344 CTU524344 DDQ524344 DNM524344 DXI524344 EHE524344 ERA524344 FAW524344 FKS524344 FUO524344 GEK524344 GOG524344 GYC524344 HHY524344 HRU524344 IBQ524344 ILM524344 IVI524344 JFE524344 JPA524344 JYW524344 KIS524344 KSO524344 LCK524344 LMG524344 LWC524344 MFY524344 MPU524344 MZQ524344 NJM524344 NTI524344 ODE524344 ONA524344 OWW524344 PGS524344 PQO524344 QAK524344 QKG524344 QUC524344 RDY524344 RNU524344 RXQ524344 SHM524344 SRI524344 TBE524344 TLA524344 TUW524344 UES524344 UOO524344 UYK524344 VIG524344 VSC524344 WBY524344 WLU524344 WVQ524344 I589880 JE589880 TA589880 ACW589880 AMS589880 AWO589880 BGK589880 BQG589880 CAC589880 CJY589880 CTU589880 DDQ589880 DNM589880 DXI589880 EHE589880 ERA589880 FAW589880 FKS589880 FUO589880 GEK589880 GOG589880 GYC589880 HHY589880 HRU589880 IBQ589880 ILM589880 IVI589880 JFE589880 JPA589880 JYW589880 KIS589880 KSO589880 LCK589880 LMG589880 LWC589880 MFY589880 MPU589880 MZQ589880 NJM589880 NTI589880 ODE589880 ONA589880 OWW589880 PGS589880 PQO589880 QAK589880 QKG589880 QUC589880 RDY589880 RNU589880 RXQ589880 SHM589880 SRI589880 TBE589880 TLA589880 TUW589880 UES589880 UOO589880 UYK589880 VIG589880 VSC589880 WBY589880 WLU589880 WVQ589880 I655416 JE655416 TA655416 ACW655416 AMS655416 AWO655416 BGK655416 BQG655416 CAC655416 CJY655416 CTU655416 DDQ655416 DNM655416 DXI655416 EHE655416 ERA655416 FAW655416 FKS655416 FUO655416 GEK655416 GOG655416 GYC655416 HHY655416 HRU655416 IBQ655416 ILM655416 IVI655416 JFE655416 JPA655416 JYW655416 KIS655416 KSO655416 LCK655416 LMG655416 LWC655416 MFY655416 MPU655416 MZQ655416 NJM655416 NTI655416 ODE655416 ONA655416 OWW655416 PGS655416 PQO655416 QAK655416 QKG655416 QUC655416 RDY655416 RNU655416 RXQ655416 SHM655416 SRI655416 TBE655416 TLA655416 TUW655416 UES655416 UOO655416 UYK655416 VIG655416 VSC655416 WBY655416 WLU655416 WVQ655416 I720952 JE720952 TA720952 ACW720952 AMS720952 AWO720952 BGK720952 BQG720952 CAC720952 CJY720952 CTU720952 DDQ720952 DNM720952 DXI720952 EHE720952 ERA720952 FAW720952 FKS720952 FUO720952 GEK720952 GOG720952 GYC720952 HHY720952 HRU720952 IBQ720952 ILM720952 IVI720952 JFE720952 JPA720952 JYW720952 KIS720952 KSO720952 LCK720952 LMG720952 LWC720952 MFY720952 MPU720952 MZQ720952 NJM720952 NTI720952 ODE720952 ONA720952 OWW720952 PGS720952 PQO720952 QAK720952 QKG720952 QUC720952 RDY720952 RNU720952 RXQ720952 SHM720952 SRI720952 TBE720952 TLA720952 TUW720952 UES720952 UOO720952 UYK720952 VIG720952 VSC720952 WBY720952 WLU720952 WVQ720952 I786488 JE786488 TA786488 ACW786488 AMS786488 AWO786488 BGK786488 BQG786488 CAC786488 CJY786488 CTU786488 DDQ786488 DNM786488 DXI786488 EHE786488 ERA786488 FAW786488 FKS786488 FUO786488 GEK786488 GOG786488 GYC786488 HHY786488 HRU786488 IBQ786488 ILM786488 IVI786488 JFE786488 JPA786488 JYW786488 KIS786488 KSO786488 LCK786488 LMG786488 LWC786488 MFY786488 MPU786488 MZQ786488 NJM786488 NTI786488 ODE786488 ONA786488 OWW786488 PGS786488 PQO786488 QAK786488 QKG786488 QUC786488 RDY786488 RNU786488 RXQ786488 SHM786488 SRI786488 TBE786488 TLA786488 TUW786488 UES786488 UOO786488 UYK786488 VIG786488 VSC786488 WBY786488 WLU786488 WVQ786488 I852024 JE852024 TA852024 ACW852024 AMS852024 AWO852024 BGK852024 BQG852024 CAC852024 CJY852024 CTU852024 DDQ852024 DNM852024 DXI852024 EHE852024 ERA852024 FAW852024 FKS852024 FUO852024 GEK852024 GOG852024 GYC852024 HHY852024 HRU852024 IBQ852024 ILM852024 IVI852024 JFE852024 JPA852024 JYW852024 KIS852024 KSO852024 LCK852024 LMG852024 LWC852024 MFY852024 MPU852024 MZQ852024 NJM852024 NTI852024 ODE852024 ONA852024 OWW852024 PGS852024 PQO852024 QAK852024 QKG852024 QUC852024 RDY852024 RNU852024 RXQ852024 SHM852024 SRI852024 TBE852024 TLA852024 TUW852024 UES852024 UOO852024 UYK852024 VIG852024 VSC852024 WBY852024 WLU852024 WVQ852024 I917560 JE917560 TA917560 ACW917560 AMS917560 AWO917560 BGK917560 BQG917560 CAC917560 CJY917560 CTU917560 DDQ917560 DNM917560 DXI917560 EHE917560 ERA917560 FAW917560 FKS917560 FUO917560 GEK917560 GOG917560 GYC917560 HHY917560 HRU917560 IBQ917560 ILM917560 IVI917560 JFE917560 JPA917560 JYW917560 KIS917560 KSO917560 LCK917560 LMG917560 LWC917560 MFY917560 MPU917560 MZQ917560 NJM917560 NTI917560 ODE917560 ONA917560 OWW917560 PGS917560 PQO917560 QAK917560 QKG917560 QUC917560 RDY917560 RNU917560 RXQ917560 SHM917560 SRI917560 TBE917560 TLA917560 TUW917560 UES917560 UOO917560 UYK917560 VIG917560 VSC917560 WBY917560 WLU917560 WVQ917560 I983096 JE983096 TA983096 ACW983096 AMS983096 AWO983096 BGK983096 BQG983096 CAC983096 CJY983096 CTU983096 DDQ983096 DNM983096 DXI983096 EHE983096 ERA983096 FAW983096 FKS983096 FUO983096 GEK983096 GOG983096 GYC983096 HHY983096 HRU983096 IBQ983096 ILM983096 IVI983096 JFE983096 JPA983096 JYW983096 KIS983096 KSO983096 LCK983096 LMG983096 LWC983096 MFY983096 MPU983096 MZQ983096 NJM983096 NTI983096 ODE983096 ONA983096 OWW983096 PGS983096 PQO983096 QAK983096 QKG983096 QUC983096 RDY983096 RNU983096 RXQ983096 SHM983096 SRI983096 TBE983096 TLA983096 TUW983096 UES983096 UOO983096 UYK983096 VIG983096 VSC983096 WBY983096 WLU983096 WVQ983096 I60 JE60 TA60 ACW60 AMS60 AWO60 BGK60 BQG60 CAC60 CJY60 CTU60 DDQ60 DNM60 DXI60 EHE60 ERA60 FAW60 FKS60 FUO60 GEK60 GOG60 GYC60 HHY60 HRU60 IBQ60 ILM60 IVI60 JFE60 JPA60 JYW60 KIS60 KSO60 LCK60 LMG60 LWC60 MFY60 MPU60 MZQ60 NJM60 NTI60 ODE60 ONA60 OWW60 PGS60 PQO60 QAK60 QKG60 QUC60 RDY60 RNU60 RXQ60 SHM60 SRI60 TBE60 TLA60 TUW60 UES60 UOO60 UYK60 VIG60 VSC60 WBY60 WLU60 WVQ60 I65596 JE65596 TA65596 ACW65596 AMS65596 AWO65596 BGK65596 BQG65596 CAC65596 CJY65596 CTU65596 DDQ65596 DNM65596 DXI65596 EHE65596 ERA65596 FAW65596 FKS65596 FUO65596 GEK65596 GOG65596 GYC65596 HHY65596 HRU65596 IBQ65596 ILM65596 IVI65596 JFE65596 JPA65596 JYW65596 KIS65596 KSO65596 LCK65596 LMG65596 LWC65596 MFY65596 MPU65596 MZQ65596 NJM65596 NTI65596 ODE65596 ONA65596 OWW65596 PGS65596 PQO65596 QAK65596 QKG65596 QUC65596 RDY65596 RNU65596 RXQ65596 SHM65596 SRI65596 TBE65596 TLA65596 TUW65596 UES65596 UOO65596 UYK65596 VIG65596 VSC65596 WBY65596 WLU65596 WVQ65596 I131132 JE131132 TA131132 ACW131132 AMS131132 AWO131132 BGK131132 BQG131132 CAC131132 CJY131132 CTU131132 DDQ131132 DNM131132 DXI131132 EHE131132 ERA131132 FAW131132 FKS131132 FUO131132 GEK131132 GOG131132 GYC131132 HHY131132 HRU131132 IBQ131132 ILM131132 IVI131132 JFE131132 JPA131132 JYW131132 KIS131132 KSO131132 LCK131132 LMG131132 LWC131132 MFY131132 MPU131132 MZQ131132 NJM131132 NTI131132 ODE131132 ONA131132 OWW131132 PGS131132 PQO131132 QAK131132 QKG131132 QUC131132 RDY131132 RNU131132 RXQ131132 SHM131132 SRI131132 TBE131132 TLA131132 TUW131132 UES131132 UOO131132 UYK131132 VIG131132 VSC131132 WBY131132 WLU131132 WVQ131132 I196668 JE196668 TA196668 ACW196668 AMS196668 AWO196668 BGK196668 BQG196668 CAC196668 CJY196668 CTU196668 DDQ196668 DNM196668 DXI196668 EHE196668 ERA196668 FAW196668 FKS196668 FUO196668 GEK196668 GOG196668 GYC196668 HHY196668 HRU196668 IBQ196668 ILM196668 IVI196668 JFE196668 JPA196668 JYW196668 KIS196668 KSO196668 LCK196668 LMG196668 LWC196668 MFY196668 MPU196668 MZQ196668 NJM196668 NTI196668 ODE196668 ONA196668 OWW196668 PGS196668 PQO196668 QAK196668 QKG196668 QUC196668 RDY196668 RNU196668 RXQ196668 SHM196668 SRI196668 TBE196668 TLA196668 TUW196668 UES196668 UOO196668 UYK196668 VIG196668 VSC196668 WBY196668 WLU196668 WVQ196668 I262204 JE262204 TA262204 ACW262204 AMS262204 AWO262204 BGK262204 BQG262204 CAC262204 CJY262204 CTU262204 DDQ262204 DNM262204 DXI262204 EHE262204 ERA262204 FAW262204 FKS262204 FUO262204 GEK262204 GOG262204 GYC262204 HHY262204 HRU262204 IBQ262204 ILM262204 IVI262204 JFE262204 JPA262204 JYW262204 KIS262204 KSO262204 LCK262204 LMG262204 LWC262204 MFY262204 MPU262204 MZQ262204 NJM262204 NTI262204 ODE262204 ONA262204 OWW262204 PGS262204 PQO262204 QAK262204 QKG262204 QUC262204 RDY262204 RNU262204 RXQ262204 SHM262204 SRI262204 TBE262204 TLA262204 TUW262204 UES262204 UOO262204 UYK262204 VIG262204 VSC262204 WBY262204 WLU262204 WVQ262204 I327740 JE327740 TA327740 ACW327740 AMS327740 AWO327740 BGK327740 BQG327740 CAC327740 CJY327740 CTU327740 DDQ327740 DNM327740 DXI327740 EHE327740 ERA327740 FAW327740 FKS327740 FUO327740 GEK327740 GOG327740 GYC327740 HHY327740 HRU327740 IBQ327740 ILM327740 IVI327740 JFE327740 JPA327740 JYW327740 KIS327740 KSO327740 LCK327740 LMG327740 LWC327740 MFY327740 MPU327740 MZQ327740 NJM327740 NTI327740 ODE327740 ONA327740 OWW327740 PGS327740 PQO327740 QAK327740 QKG327740 QUC327740 RDY327740 RNU327740 RXQ327740 SHM327740 SRI327740 TBE327740 TLA327740 TUW327740 UES327740 UOO327740 UYK327740 VIG327740 VSC327740 WBY327740 WLU327740 WVQ327740 I393276 JE393276 TA393276 ACW393276 AMS393276 AWO393276 BGK393276 BQG393276 CAC393276 CJY393276 CTU393276 DDQ393276 DNM393276 DXI393276 EHE393276 ERA393276 FAW393276 FKS393276 FUO393276 GEK393276 GOG393276 GYC393276 HHY393276 HRU393276 IBQ393276 ILM393276 IVI393276 JFE393276 JPA393276 JYW393276 KIS393276 KSO393276 LCK393276 LMG393276 LWC393276 MFY393276 MPU393276 MZQ393276 NJM393276 NTI393276 ODE393276 ONA393276 OWW393276 PGS393276 PQO393276 QAK393276 QKG393276 QUC393276 RDY393276 RNU393276 RXQ393276 SHM393276 SRI393276 TBE393276 TLA393276 TUW393276 UES393276 UOO393276 UYK393276 VIG393276 VSC393276 WBY393276 WLU393276 WVQ393276 I458812 JE458812 TA458812 ACW458812 AMS458812 AWO458812 BGK458812 BQG458812 CAC458812 CJY458812 CTU458812 DDQ458812 DNM458812 DXI458812 EHE458812 ERA458812 FAW458812 FKS458812 FUO458812 GEK458812 GOG458812 GYC458812 HHY458812 HRU458812 IBQ458812 ILM458812 IVI458812 JFE458812 JPA458812 JYW458812 KIS458812 KSO458812 LCK458812 LMG458812 LWC458812 MFY458812 MPU458812 MZQ458812 NJM458812 NTI458812 ODE458812 ONA458812 OWW458812 PGS458812 PQO458812 QAK458812 QKG458812 QUC458812 RDY458812 RNU458812 RXQ458812 SHM458812 SRI458812 TBE458812 TLA458812 TUW458812 UES458812 UOO458812 UYK458812 VIG458812 VSC458812 WBY458812 WLU458812 WVQ458812 I524348 JE524348 TA524348 ACW524348 AMS524348 AWO524348 BGK524348 BQG524348 CAC524348 CJY524348 CTU524348 DDQ524348 DNM524348 DXI524348 EHE524348 ERA524348 FAW524348 FKS524348 FUO524348 GEK524348 GOG524348 GYC524348 HHY524348 HRU524348 IBQ524348 ILM524348 IVI524348 JFE524348 JPA524348 JYW524348 KIS524348 KSO524348 LCK524348 LMG524348 LWC524348 MFY524348 MPU524348 MZQ524348 NJM524348 NTI524348 ODE524348 ONA524348 OWW524348 PGS524348 PQO524348 QAK524348 QKG524348 QUC524348 RDY524348 RNU524348 RXQ524348 SHM524348 SRI524348 TBE524348 TLA524348 TUW524348 UES524348 UOO524348 UYK524348 VIG524348 VSC524348 WBY524348 WLU524348 WVQ524348 I589884 JE589884 TA589884 ACW589884 AMS589884 AWO589884 BGK589884 BQG589884 CAC589884 CJY589884 CTU589884 DDQ589884 DNM589884 DXI589884 EHE589884 ERA589884 FAW589884 FKS589884 FUO589884 GEK589884 GOG589884 GYC589884 HHY589884 HRU589884 IBQ589884 ILM589884 IVI589884 JFE589884 JPA589884 JYW589884 KIS589884 KSO589884 LCK589884 LMG589884 LWC589884 MFY589884 MPU589884 MZQ589884 NJM589884 NTI589884 ODE589884 ONA589884 OWW589884 PGS589884 PQO589884 QAK589884 QKG589884 QUC589884 RDY589884 RNU589884 RXQ589884 SHM589884 SRI589884 TBE589884 TLA589884 TUW589884 UES589884 UOO589884 UYK589884 VIG589884 VSC589884 WBY589884 WLU589884 WVQ589884 I655420 JE655420 TA655420 ACW655420 AMS655420 AWO655420 BGK655420 BQG655420 CAC655420 CJY655420 CTU655420 DDQ655420 DNM655420 DXI655420 EHE655420 ERA655420 FAW655420 FKS655420 FUO655420 GEK655420 GOG655420 GYC655420 HHY655420 HRU655420 IBQ655420 ILM655420 IVI655420 JFE655420 JPA655420 JYW655420 KIS655420 KSO655420 LCK655420 LMG655420 LWC655420 MFY655420 MPU655420 MZQ655420 NJM655420 NTI655420 ODE655420 ONA655420 OWW655420 PGS655420 PQO655420 QAK655420 QKG655420 QUC655420 RDY655420 RNU655420 RXQ655420 SHM655420 SRI655420 TBE655420 TLA655420 TUW655420 UES655420 UOO655420 UYK655420 VIG655420 VSC655420 WBY655420 WLU655420 WVQ655420 I720956 JE720956 TA720956 ACW720956 AMS720956 AWO720956 BGK720956 BQG720956 CAC720956 CJY720956 CTU720956 DDQ720956 DNM720956 DXI720956 EHE720956 ERA720956 FAW720956 FKS720956 FUO720956 GEK720956 GOG720956 GYC720956 HHY720956 HRU720956 IBQ720956 ILM720956 IVI720956 JFE720956 JPA720956 JYW720956 KIS720956 KSO720956 LCK720956 LMG720956 LWC720956 MFY720956 MPU720956 MZQ720956 NJM720956 NTI720956 ODE720956 ONA720956 OWW720956 PGS720956 PQO720956 QAK720956 QKG720956 QUC720956 RDY720956 RNU720956 RXQ720956 SHM720956 SRI720956 TBE720956 TLA720956 TUW720956 UES720956 UOO720956 UYK720956 VIG720956 VSC720956 WBY720956 WLU720956 WVQ720956 I786492 JE786492 TA786492 ACW786492 AMS786492 AWO786492 BGK786492 BQG786492 CAC786492 CJY786492 CTU786492 DDQ786492 DNM786492 DXI786492 EHE786492 ERA786492 FAW786492 FKS786492 FUO786492 GEK786492 GOG786492 GYC786492 HHY786492 HRU786492 IBQ786492 ILM786492 IVI786492 JFE786492 JPA786492 JYW786492 KIS786492 KSO786492 LCK786492 LMG786492 LWC786492 MFY786492 MPU786492 MZQ786492 NJM786492 NTI786492 ODE786492 ONA786492 OWW786492 PGS786492 PQO786492 QAK786492 QKG786492 QUC786492 RDY786492 RNU786492 RXQ786492 SHM786492 SRI786492 TBE786492 TLA786492 TUW786492 UES786492 UOO786492 UYK786492 VIG786492 VSC786492 WBY786492 WLU786492 WVQ786492 I852028 JE852028 TA852028 ACW852028 AMS852028 AWO852028 BGK852028 BQG852028 CAC852028 CJY852028 CTU852028 DDQ852028 DNM852028 DXI852028 EHE852028 ERA852028 FAW852028 FKS852028 FUO852028 GEK852028 GOG852028 GYC852028 HHY852028 HRU852028 IBQ852028 ILM852028 IVI852028 JFE852028 JPA852028 JYW852028 KIS852028 KSO852028 LCK852028 LMG852028 LWC852028 MFY852028 MPU852028 MZQ852028 NJM852028 NTI852028 ODE852028 ONA852028 OWW852028 PGS852028 PQO852028 QAK852028 QKG852028 QUC852028 RDY852028 RNU852028 RXQ852028 SHM852028 SRI852028 TBE852028 TLA852028 TUW852028 UES852028 UOO852028 UYK852028 VIG852028 VSC852028 WBY852028 WLU852028 WVQ852028 I917564 JE917564 TA917564 ACW917564 AMS917564 AWO917564 BGK917564 BQG917564 CAC917564 CJY917564 CTU917564 DDQ917564 DNM917564 DXI917564 EHE917564 ERA917564 FAW917564 FKS917564 FUO917564 GEK917564 GOG917564 GYC917564 HHY917564 HRU917564 IBQ917564 ILM917564 IVI917564 JFE917564 JPA917564 JYW917564 KIS917564 KSO917564 LCK917564 LMG917564 LWC917564 MFY917564 MPU917564 MZQ917564 NJM917564 NTI917564 ODE917564 ONA917564 OWW917564 PGS917564 PQO917564 QAK917564 QKG917564 QUC917564 RDY917564 RNU917564 RXQ917564 SHM917564 SRI917564 TBE917564 TLA917564 TUW917564 UES917564 UOO917564 UYK917564 VIG917564 VSC917564 WBY917564 WLU917564 WVQ917564 I983100 JE983100 TA983100 ACW983100 AMS983100 AWO983100 BGK983100 BQG983100 CAC983100 CJY983100 CTU983100 DDQ983100 DNM983100 DXI983100 EHE983100 ERA983100 FAW983100 FKS983100 FUO983100 GEK983100 GOG983100 GYC983100 HHY983100 HRU983100 IBQ983100 ILM983100 IVI983100 JFE983100 JPA983100 JYW983100 KIS983100 KSO983100 LCK983100 LMG983100 LWC983100 MFY983100 MPU983100 MZQ983100 NJM983100 NTI983100 ODE983100 ONA983100 OWW983100 PGS983100 PQO983100 QAK983100 QKG983100 QUC983100 RDY983100 RNU983100 RXQ983100 SHM983100 SRI983100 TBE983100 TLA983100 TUW983100 UES983100 UOO983100 UYK983100 VIG983100 VSC983100 WBY983100 WLU983100 WVQ983100 I64 JE64 TA64 ACW64 AMS64 AWO64 BGK64 BQG64 CAC64 CJY64 CTU64 DDQ64 DNM64 DXI64 EHE64 ERA64 FAW64 FKS64 FUO64 GEK64 GOG64 GYC64 HHY64 HRU64 IBQ64 ILM64 IVI64 JFE64 JPA64 JYW64 KIS64 KSO64 LCK64 LMG64 LWC64 MFY64 MPU64 MZQ64 NJM64 NTI64 ODE64 ONA64 OWW64 PGS64 PQO64 QAK64 QKG64 QUC64 RDY64 RNU64 RXQ64 SHM64 SRI64 TBE64 TLA64 TUW64 UES64 UOO64 UYK64 VIG64 VSC64 WBY64 WLU64 WVQ64 I65600 JE65600 TA65600 ACW65600 AMS65600 AWO65600 BGK65600 BQG65600 CAC65600 CJY65600 CTU65600 DDQ65600 DNM65600 DXI65600 EHE65600 ERA65600 FAW65600 FKS65600 FUO65600 GEK65600 GOG65600 GYC65600 HHY65600 HRU65600 IBQ65600 ILM65600 IVI65600 JFE65600 JPA65600 JYW65600 KIS65600 KSO65600 LCK65600 LMG65600 LWC65600 MFY65600 MPU65600 MZQ65600 NJM65600 NTI65600 ODE65600 ONA65600 OWW65600 PGS65600 PQO65600 QAK65600 QKG65600 QUC65600 RDY65600 RNU65600 RXQ65600 SHM65600 SRI65600 TBE65600 TLA65600 TUW65600 UES65600 UOO65600 UYK65600 VIG65600 VSC65600 WBY65600 WLU65600 WVQ65600 I131136 JE131136 TA131136 ACW131136 AMS131136 AWO131136 BGK131136 BQG131136 CAC131136 CJY131136 CTU131136 DDQ131136 DNM131136 DXI131136 EHE131136 ERA131136 FAW131136 FKS131136 FUO131136 GEK131136 GOG131136 GYC131136 HHY131136 HRU131136 IBQ131136 ILM131136 IVI131136 JFE131136 JPA131136 JYW131136 KIS131136 KSO131136 LCK131136 LMG131136 LWC131136 MFY131136 MPU131136 MZQ131136 NJM131136 NTI131136 ODE131136 ONA131136 OWW131136 PGS131136 PQO131136 QAK131136 QKG131136 QUC131136 RDY131136 RNU131136 RXQ131136 SHM131136 SRI131136 TBE131136 TLA131136 TUW131136 UES131136 UOO131136 UYK131136 VIG131136 VSC131136 WBY131136 WLU131136 WVQ131136 I196672 JE196672 TA196672 ACW196672 AMS196672 AWO196672 BGK196672 BQG196672 CAC196672 CJY196672 CTU196672 DDQ196672 DNM196672 DXI196672 EHE196672 ERA196672 FAW196672 FKS196672 FUO196672 GEK196672 GOG196672 GYC196672 HHY196672 HRU196672 IBQ196672 ILM196672 IVI196672 JFE196672 JPA196672 JYW196672 KIS196672 KSO196672 LCK196672 LMG196672 LWC196672 MFY196672 MPU196672 MZQ196672 NJM196672 NTI196672 ODE196672 ONA196672 OWW196672 PGS196672 PQO196672 QAK196672 QKG196672 QUC196672 RDY196672 RNU196672 RXQ196672 SHM196672 SRI196672 TBE196672 TLA196672 TUW196672 UES196672 UOO196672 UYK196672 VIG196672 VSC196672 WBY196672 WLU196672 WVQ196672 I262208 JE262208 TA262208 ACW262208 AMS262208 AWO262208 BGK262208 BQG262208 CAC262208 CJY262208 CTU262208 DDQ262208 DNM262208 DXI262208 EHE262208 ERA262208 FAW262208 FKS262208 FUO262208 GEK262208 GOG262208 GYC262208 HHY262208 HRU262208 IBQ262208 ILM262208 IVI262208 JFE262208 JPA262208 JYW262208 KIS262208 KSO262208 LCK262208 LMG262208 LWC262208 MFY262208 MPU262208 MZQ262208 NJM262208 NTI262208 ODE262208 ONA262208 OWW262208 PGS262208 PQO262208 QAK262208 QKG262208 QUC262208 RDY262208 RNU262208 RXQ262208 SHM262208 SRI262208 TBE262208 TLA262208 TUW262208 UES262208 UOO262208 UYK262208 VIG262208 VSC262208 WBY262208 WLU262208 WVQ262208 I327744 JE327744 TA327744 ACW327744 AMS327744 AWO327744 BGK327744 BQG327744 CAC327744 CJY327744 CTU327744 DDQ327744 DNM327744 DXI327744 EHE327744 ERA327744 FAW327744 FKS327744 FUO327744 GEK327744 GOG327744 GYC327744 HHY327744 HRU327744 IBQ327744 ILM327744 IVI327744 JFE327744 JPA327744 JYW327744 KIS327744 KSO327744 LCK327744 LMG327744 LWC327744 MFY327744 MPU327744 MZQ327744 NJM327744 NTI327744 ODE327744 ONA327744 OWW327744 PGS327744 PQO327744 QAK327744 QKG327744 QUC327744 RDY327744 RNU327744 RXQ327744 SHM327744 SRI327744 TBE327744 TLA327744 TUW327744 UES327744 UOO327744 UYK327744 VIG327744 VSC327744 WBY327744 WLU327744 WVQ327744 I393280 JE393280 TA393280 ACW393280 AMS393280 AWO393280 BGK393280 BQG393280 CAC393280 CJY393280 CTU393280 DDQ393280 DNM393280 DXI393280 EHE393280 ERA393280 FAW393280 FKS393280 FUO393280 GEK393280 GOG393280 GYC393280 HHY393280 HRU393280 IBQ393280 ILM393280 IVI393280 JFE393280 JPA393280 JYW393280 KIS393280 KSO393280 LCK393280 LMG393280 LWC393280 MFY393280 MPU393280 MZQ393280 NJM393280 NTI393280 ODE393280 ONA393280 OWW393280 PGS393280 PQO393280 QAK393280 QKG393280 QUC393280 RDY393280 RNU393280 RXQ393280 SHM393280 SRI393280 TBE393280 TLA393280 TUW393280 UES393280 UOO393280 UYK393280 VIG393280 VSC393280 WBY393280 WLU393280 WVQ393280 I458816 JE458816 TA458816 ACW458816 AMS458816 AWO458816 BGK458816 BQG458816 CAC458816 CJY458816 CTU458816 DDQ458816 DNM458816 DXI458816 EHE458816 ERA458816 FAW458816 FKS458816 FUO458816 GEK458816 GOG458816 GYC458816 HHY458816 HRU458816 IBQ458816 ILM458816 IVI458816 JFE458816 JPA458816 JYW458816 KIS458816 KSO458816 LCK458816 LMG458816 LWC458816 MFY458816 MPU458816 MZQ458816 NJM458816 NTI458816 ODE458816 ONA458816 OWW458816 PGS458816 PQO458816 QAK458816 QKG458816 QUC458816 RDY458816 RNU458816 RXQ458816 SHM458816 SRI458816 TBE458816 TLA458816 TUW458816 UES458816 UOO458816 UYK458816 VIG458816 VSC458816 WBY458816 WLU458816 WVQ458816 I524352 JE524352 TA524352 ACW524352 AMS524352 AWO524352 BGK524352 BQG524352 CAC524352 CJY524352 CTU524352 DDQ524352 DNM524352 DXI524352 EHE524352 ERA524352 FAW524352 FKS524352 FUO524352 GEK524352 GOG524352 GYC524352 HHY524352 HRU524352 IBQ524352 ILM524352 IVI524352 JFE524352 JPA524352 JYW524352 KIS524352 KSO524352 LCK524352 LMG524352 LWC524352 MFY524352 MPU524352 MZQ524352 NJM524352 NTI524352 ODE524352 ONA524352 OWW524352 PGS524352 PQO524352 QAK524352 QKG524352 QUC524352 RDY524352 RNU524352 RXQ524352 SHM524352 SRI524352 TBE524352 TLA524352 TUW524352 UES524352 UOO524352 UYK524352 VIG524352 VSC524352 WBY524352 WLU524352 WVQ524352 I589888 JE589888 TA589888 ACW589888 AMS589888 AWO589888 BGK589888 BQG589888 CAC589888 CJY589888 CTU589888 DDQ589888 DNM589888 DXI589888 EHE589888 ERA589888 FAW589888 FKS589888 FUO589888 GEK589888 GOG589888 GYC589888 HHY589888 HRU589888 IBQ589888 ILM589888 IVI589888 JFE589888 JPA589888 JYW589888 KIS589888 KSO589888 LCK589888 LMG589888 LWC589888 MFY589888 MPU589888 MZQ589888 NJM589888 NTI589888 ODE589888 ONA589888 OWW589888 PGS589888 PQO589888 QAK589888 QKG589888 QUC589888 RDY589888 RNU589888 RXQ589888 SHM589888 SRI589888 TBE589888 TLA589888 TUW589888 UES589888 UOO589888 UYK589888 VIG589888 VSC589888 WBY589888 WLU589888 WVQ589888 I655424 JE655424 TA655424 ACW655424 AMS655424 AWO655424 BGK655424 BQG655424 CAC655424 CJY655424 CTU655424 DDQ655424 DNM655424 DXI655424 EHE655424 ERA655424 FAW655424 FKS655424 FUO655424 GEK655424 GOG655424 GYC655424 HHY655424 HRU655424 IBQ655424 ILM655424 IVI655424 JFE655424 JPA655424 JYW655424 KIS655424 KSO655424 LCK655424 LMG655424 LWC655424 MFY655424 MPU655424 MZQ655424 NJM655424 NTI655424 ODE655424 ONA655424 OWW655424 PGS655424 PQO655424 QAK655424 QKG655424 QUC655424 RDY655424 RNU655424 RXQ655424 SHM655424 SRI655424 TBE655424 TLA655424 TUW655424 UES655424 UOO655424 UYK655424 VIG655424 VSC655424 WBY655424 WLU655424 WVQ655424 I720960 JE720960 TA720960 ACW720960 AMS720960 AWO720960 BGK720960 BQG720960 CAC720960 CJY720960 CTU720960 DDQ720960 DNM720960 DXI720960 EHE720960 ERA720960 FAW720960 FKS720960 FUO720960 GEK720960 GOG720960 GYC720960 HHY720960 HRU720960 IBQ720960 ILM720960 IVI720960 JFE720960 JPA720960 JYW720960 KIS720960 KSO720960 LCK720960 LMG720960 LWC720960 MFY720960 MPU720960 MZQ720960 NJM720960 NTI720960 ODE720960 ONA720960 OWW720960 PGS720960 PQO720960 QAK720960 QKG720960 QUC720960 RDY720960 RNU720960 RXQ720960 SHM720960 SRI720960 TBE720960 TLA720960 TUW720960 UES720960 UOO720960 UYK720960 VIG720960 VSC720960 WBY720960 WLU720960 WVQ720960 I786496 JE786496 TA786496 ACW786496 AMS786496 AWO786496 BGK786496 BQG786496 CAC786496 CJY786496 CTU786496 DDQ786496 DNM786496 DXI786496 EHE786496 ERA786496 FAW786496 FKS786496 FUO786496 GEK786496 GOG786496 GYC786496 HHY786496 HRU786496 IBQ786496 ILM786496 IVI786496 JFE786496 JPA786496 JYW786496 KIS786496 KSO786496 LCK786496 LMG786496 LWC786496 MFY786496 MPU786496 MZQ786496 NJM786496 NTI786496 ODE786496 ONA786496 OWW786496 PGS786496 PQO786496 QAK786496 QKG786496 QUC786496 RDY786496 RNU786496 RXQ786496 SHM786496 SRI786496 TBE786496 TLA786496 TUW786496 UES786496 UOO786496 UYK786496 VIG786496 VSC786496 WBY786496 WLU786496 WVQ786496 I852032 JE852032 TA852032 ACW852032 AMS852032 AWO852032 BGK852032 BQG852032 CAC852032 CJY852032 CTU852032 DDQ852032 DNM852032 DXI852032 EHE852032 ERA852032 FAW852032 FKS852032 FUO852032 GEK852032 GOG852032 GYC852032 HHY852032 HRU852032 IBQ852032 ILM852032 IVI852032 JFE852032 JPA852032 JYW852032 KIS852032 KSO852032 LCK852032 LMG852032 LWC852032 MFY852032 MPU852032 MZQ852032 NJM852032 NTI852032 ODE852032 ONA852032 OWW852032 PGS852032 PQO852032 QAK852032 QKG852032 QUC852032 RDY852032 RNU852032 RXQ852032 SHM852032 SRI852032 TBE852032 TLA852032 TUW852032 UES852032 UOO852032 UYK852032 VIG852032 VSC852032 WBY852032 WLU852032 WVQ852032 I917568 JE917568 TA917568 ACW917568 AMS917568 AWO917568 BGK917568 BQG917568 CAC917568 CJY917568 CTU917568 DDQ917568 DNM917568 DXI917568 EHE917568 ERA917568 FAW917568 FKS917568 FUO917568 GEK917568 GOG917568 GYC917568 HHY917568 HRU917568 IBQ917568 ILM917568 IVI917568 JFE917568 JPA917568 JYW917568 KIS917568 KSO917568 LCK917568 LMG917568 LWC917568 MFY917568 MPU917568 MZQ917568 NJM917568 NTI917568 ODE917568 ONA917568 OWW917568 PGS917568 PQO917568 QAK917568 QKG917568 QUC917568 RDY917568 RNU917568 RXQ917568 SHM917568 SRI917568 TBE917568 TLA917568 TUW917568 UES917568 UOO917568 UYK917568 VIG917568 VSC917568 WBY917568 WLU917568 WVQ917568 I983104 JE983104 TA983104 ACW983104 AMS983104 AWO983104 BGK983104 BQG983104 CAC983104 CJY983104 CTU983104 DDQ983104 DNM983104 DXI983104 EHE983104 ERA983104 FAW983104 FKS983104 FUO983104 GEK983104 GOG983104 GYC983104 HHY983104 HRU983104 IBQ983104 ILM983104 IVI983104 JFE983104 JPA983104 JYW983104 KIS983104 KSO983104 LCK983104 LMG983104 LWC983104 MFY983104 MPU983104 MZQ983104 NJM983104 NTI983104 ODE983104 ONA983104 OWW983104 PGS983104 PQO983104 QAK983104 QKG983104 QUC983104 RDY983104 RNU983104 RXQ983104 SHM983104 SRI983104 TBE983104 TLA983104 TUW983104 UES983104 UOO983104 UYK983104 VIG983104 VSC983104 WBY983104 WLU983104 WVQ983104 I68 JE68 TA68 ACW68 AMS68 AWO68 BGK68 BQG68 CAC68 CJY68 CTU68 DDQ68 DNM68 DXI68 EHE68 ERA68 FAW68 FKS68 FUO68 GEK68 GOG68 GYC68 HHY68 HRU68 IBQ68 ILM68 IVI68 JFE68 JPA68 JYW68 KIS68 KSO68 LCK68 LMG68 LWC68 MFY68 MPU68 MZQ68 NJM68 NTI68 ODE68 ONA68 OWW68 PGS68 PQO68 QAK68 QKG68 QUC68 RDY68 RNU68 RXQ68 SHM68 SRI68 TBE68 TLA68 TUW68 UES68 UOO68 UYK68 VIG68 VSC68 WBY68 WLU68 WVQ68 I65604 JE65604 TA65604 ACW65604 AMS65604 AWO65604 BGK65604 BQG65604 CAC65604 CJY65604 CTU65604 DDQ65604 DNM65604 DXI65604 EHE65604 ERA65604 FAW65604 FKS65604 FUO65604 GEK65604 GOG65604 GYC65604 HHY65604 HRU65604 IBQ65604 ILM65604 IVI65604 JFE65604 JPA65604 JYW65604 KIS65604 KSO65604 LCK65604 LMG65604 LWC65604 MFY65604 MPU65604 MZQ65604 NJM65604 NTI65604 ODE65604 ONA65604 OWW65604 PGS65604 PQO65604 QAK65604 QKG65604 QUC65604 RDY65604 RNU65604 RXQ65604 SHM65604 SRI65604 TBE65604 TLA65604 TUW65604 UES65604 UOO65604 UYK65604 VIG65604 VSC65604 WBY65604 WLU65604 WVQ65604 I131140 JE131140 TA131140 ACW131140 AMS131140 AWO131140 BGK131140 BQG131140 CAC131140 CJY131140 CTU131140 DDQ131140 DNM131140 DXI131140 EHE131140 ERA131140 FAW131140 FKS131140 FUO131140 GEK131140 GOG131140 GYC131140 HHY131140 HRU131140 IBQ131140 ILM131140 IVI131140 JFE131140 JPA131140 JYW131140 KIS131140 KSO131140 LCK131140 LMG131140 LWC131140 MFY131140 MPU131140 MZQ131140 NJM131140 NTI131140 ODE131140 ONA131140 OWW131140 PGS131140 PQO131140 QAK131140 QKG131140 QUC131140 RDY131140 RNU131140 RXQ131140 SHM131140 SRI131140 TBE131140 TLA131140 TUW131140 UES131140 UOO131140 UYK131140 VIG131140 VSC131140 WBY131140 WLU131140 WVQ131140 I196676 JE196676 TA196676 ACW196676 AMS196676 AWO196676 BGK196676 BQG196676 CAC196676 CJY196676 CTU196676 DDQ196676 DNM196676 DXI196676 EHE196676 ERA196676 FAW196676 FKS196676 FUO196676 GEK196676 GOG196676 GYC196676 HHY196676 HRU196676 IBQ196676 ILM196676 IVI196676 JFE196676 JPA196676 JYW196676 KIS196676 KSO196676 LCK196676 LMG196676 LWC196676 MFY196676 MPU196676 MZQ196676 NJM196676 NTI196676 ODE196676 ONA196676 OWW196676 PGS196676 PQO196676 QAK196676 QKG196676 QUC196676 RDY196676 RNU196676 RXQ196676 SHM196676 SRI196676 TBE196676 TLA196676 TUW196676 UES196676 UOO196676 UYK196676 VIG196676 VSC196676 WBY196676 WLU196676 WVQ196676 I262212 JE262212 TA262212 ACW262212 AMS262212 AWO262212 BGK262212 BQG262212 CAC262212 CJY262212 CTU262212 DDQ262212 DNM262212 DXI262212 EHE262212 ERA262212 FAW262212 FKS262212 FUO262212 GEK262212 GOG262212 GYC262212 HHY262212 HRU262212 IBQ262212 ILM262212 IVI262212 JFE262212 JPA262212 JYW262212 KIS262212 KSO262212 LCK262212 LMG262212 LWC262212 MFY262212 MPU262212 MZQ262212 NJM262212 NTI262212 ODE262212 ONA262212 OWW262212 PGS262212 PQO262212 QAK262212 QKG262212 QUC262212 RDY262212 RNU262212 RXQ262212 SHM262212 SRI262212 TBE262212 TLA262212 TUW262212 UES262212 UOO262212 UYK262212 VIG262212 VSC262212 WBY262212 WLU262212 WVQ262212 I327748 JE327748 TA327748 ACW327748 AMS327748 AWO327748 BGK327748 BQG327748 CAC327748 CJY327748 CTU327748 DDQ327748 DNM327748 DXI327748 EHE327748 ERA327748 FAW327748 FKS327748 FUO327748 GEK327748 GOG327748 GYC327748 HHY327748 HRU327748 IBQ327748 ILM327748 IVI327748 JFE327748 JPA327748 JYW327748 KIS327748 KSO327748 LCK327748 LMG327748 LWC327748 MFY327748 MPU327748 MZQ327748 NJM327748 NTI327748 ODE327748 ONA327748 OWW327748 PGS327748 PQO327748 QAK327748 QKG327748 QUC327748 RDY327748 RNU327748 RXQ327748 SHM327748 SRI327748 TBE327748 TLA327748 TUW327748 UES327748 UOO327748 UYK327748 VIG327748 VSC327748 WBY327748 WLU327748 WVQ327748 I393284 JE393284 TA393284 ACW393284 AMS393284 AWO393284 BGK393284 BQG393284 CAC393284 CJY393284 CTU393284 DDQ393284 DNM393284 DXI393284 EHE393284 ERA393284 FAW393284 FKS393284 FUO393284 GEK393284 GOG393284 GYC393284 HHY393284 HRU393284 IBQ393284 ILM393284 IVI393284 JFE393284 JPA393284 JYW393284 KIS393284 KSO393284 LCK393284 LMG393284 LWC393284 MFY393284 MPU393284 MZQ393284 NJM393284 NTI393284 ODE393284 ONA393284 OWW393284 PGS393284 PQO393284 QAK393284 QKG393284 QUC393284 RDY393284 RNU393284 RXQ393284 SHM393284 SRI393284 TBE393284 TLA393284 TUW393284 UES393284 UOO393284 UYK393284 VIG393284 VSC393284 WBY393284 WLU393284 WVQ393284 I458820 JE458820 TA458820 ACW458820 AMS458820 AWO458820 BGK458820 BQG458820 CAC458820 CJY458820 CTU458820 DDQ458820 DNM458820 DXI458820 EHE458820 ERA458820 FAW458820 FKS458820 FUO458820 GEK458820 GOG458820 GYC458820 HHY458820 HRU458820 IBQ458820 ILM458820 IVI458820 JFE458820 JPA458820 JYW458820 KIS458820 KSO458820 LCK458820 LMG458820 LWC458820 MFY458820 MPU458820 MZQ458820 NJM458820 NTI458820 ODE458820 ONA458820 OWW458820 PGS458820 PQO458820 QAK458820 QKG458820 QUC458820 RDY458820 RNU458820 RXQ458820 SHM458820 SRI458820 TBE458820 TLA458820 TUW458820 UES458820 UOO458820 UYK458820 VIG458820 VSC458820 WBY458820 WLU458820 WVQ458820 I524356 JE524356 TA524356 ACW524356 AMS524356 AWO524356 BGK524356 BQG524356 CAC524356 CJY524356 CTU524356 DDQ524356 DNM524356 DXI524356 EHE524356 ERA524356 FAW524356 FKS524356 FUO524356 GEK524356 GOG524356 GYC524356 HHY524356 HRU524356 IBQ524356 ILM524356 IVI524356 JFE524356 JPA524356 JYW524356 KIS524356 KSO524356 LCK524356 LMG524356 LWC524356 MFY524356 MPU524356 MZQ524356 NJM524356 NTI524356 ODE524356 ONA524356 OWW524356 PGS524356 PQO524356 QAK524356 QKG524356 QUC524356 RDY524356 RNU524356 RXQ524356 SHM524356 SRI524356 TBE524356 TLA524356 TUW524356 UES524356 UOO524356 UYK524356 VIG524356 VSC524356 WBY524356 WLU524356 WVQ524356 I589892 JE589892 TA589892 ACW589892 AMS589892 AWO589892 BGK589892 BQG589892 CAC589892 CJY589892 CTU589892 DDQ589892 DNM589892 DXI589892 EHE589892 ERA589892 FAW589892 FKS589892 FUO589892 GEK589892 GOG589892 GYC589892 HHY589892 HRU589892 IBQ589892 ILM589892 IVI589892 JFE589892 JPA589892 JYW589892 KIS589892 KSO589892 LCK589892 LMG589892 LWC589892 MFY589892 MPU589892 MZQ589892 NJM589892 NTI589892 ODE589892 ONA589892 OWW589892 PGS589892 PQO589892 QAK589892 QKG589892 QUC589892 RDY589892 RNU589892 RXQ589892 SHM589892 SRI589892 TBE589892 TLA589892 TUW589892 UES589892 UOO589892 UYK589892 VIG589892 VSC589892 WBY589892 WLU589892 WVQ589892 I655428 JE655428 TA655428 ACW655428 AMS655428 AWO655428 BGK655428 BQG655428 CAC655428 CJY655428 CTU655428 DDQ655428 DNM655428 DXI655428 EHE655428 ERA655428 FAW655428 FKS655428 FUO655428 GEK655428 GOG655428 GYC655428 HHY655428 HRU655428 IBQ655428 ILM655428 IVI655428 JFE655428 JPA655428 JYW655428 KIS655428 KSO655428 LCK655428 LMG655428 LWC655428 MFY655428 MPU655428 MZQ655428 NJM655428 NTI655428 ODE655428 ONA655428 OWW655428 PGS655428 PQO655428 QAK655428 QKG655428 QUC655428 RDY655428 RNU655428 RXQ655428 SHM655428 SRI655428 TBE655428 TLA655428 TUW655428 UES655428 UOO655428 UYK655428 VIG655428 VSC655428 WBY655428 WLU655428 WVQ655428 I720964 JE720964 TA720964 ACW720964 AMS720964 AWO720964 BGK720964 BQG720964 CAC720964 CJY720964 CTU720964 DDQ720964 DNM720964 DXI720964 EHE720964 ERA720964 FAW720964 FKS720964 FUO720964 GEK720964 GOG720964 GYC720964 HHY720964 HRU720964 IBQ720964 ILM720964 IVI720964 JFE720964 JPA720964 JYW720964 KIS720964 KSO720964 LCK720964 LMG720964 LWC720964 MFY720964 MPU720964 MZQ720964 NJM720964 NTI720964 ODE720964 ONA720964 OWW720964 PGS720964 PQO720964 QAK720964 QKG720964 QUC720964 RDY720964 RNU720964 RXQ720964 SHM720964 SRI720964 TBE720964 TLA720964 TUW720964 UES720964 UOO720964 UYK720964 VIG720964 VSC720964 WBY720964 WLU720964 WVQ720964 I786500 JE786500 TA786500 ACW786500 AMS786500 AWO786500 BGK786500 BQG786500 CAC786500 CJY786500 CTU786500 DDQ786500 DNM786500 DXI786500 EHE786500 ERA786500 FAW786500 FKS786500 FUO786500 GEK786500 GOG786500 GYC786500 HHY786500 HRU786500 IBQ786500 ILM786500 IVI786500 JFE786500 JPA786500 JYW786500 KIS786500 KSO786500 LCK786500 LMG786500 LWC786500 MFY786500 MPU786500 MZQ786500 NJM786500 NTI786500 ODE786500 ONA786500 OWW786500 PGS786500 PQO786500 QAK786500 QKG786500 QUC786500 RDY786500 RNU786500 RXQ786500 SHM786500 SRI786500 TBE786500 TLA786500 TUW786500 UES786500 UOO786500 UYK786500 VIG786500 VSC786500 WBY786500 WLU786500 WVQ786500 I852036 JE852036 TA852036 ACW852036 AMS852036 AWO852036 BGK852036 BQG852036 CAC852036 CJY852036 CTU852036 DDQ852036 DNM852036 DXI852036 EHE852036 ERA852036 FAW852036 FKS852036 FUO852036 GEK852036 GOG852036 GYC852036 HHY852036 HRU852036 IBQ852036 ILM852036 IVI852036 JFE852036 JPA852036 JYW852036 KIS852036 KSO852036 LCK852036 LMG852036 LWC852036 MFY852036 MPU852036 MZQ852036 NJM852036 NTI852036 ODE852036 ONA852036 OWW852036 PGS852036 PQO852036 QAK852036 QKG852036 QUC852036 RDY852036 RNU852036 RXQ852036 SHM852036 SRI852036 TBE852036 TLA852036 TUW852036 UES852036 UOO852036 UYK852036 VIG852036 VSC852036 WBY852036 WLU852036 WVQ852036 I917572 JE917572 TA917572 ACW917572 AMS917572 AWO917572 BGK917572 BQG917572 CAC917572 CJY917572 CTU917572 DDQ917572 DNM917572 DXI917572 EHE917572 ERA917572 FAW917572 FKS917572 FUO917572 GEK917572 GOG917572 GYC917572 HHY917572 HRU917572 IBQ917572 ILM917572 IVI917572 JFE917572 JPA917572 JYW917572 KIS917572 KSO917572 LCK917572 LMG917572 LWC917572 MFY917572 MPU917572 MZQ917572 NJM917572 NTI917572 ODE917572 ONA917572 OWW917572 PGS917572 PQO917572 QAK917572 QKG917572 QUC917572 RDY917572 RNU917572 RXQ917572 SHM917572 SRI917572 TBE917572 TLA917572 TUW917572 UES917572 UOO917572 UYK917572 VIG917572 VSC917572 WBY917572 WLU917572 WVQ917572 I983108 JE983108 TA983108 ACW983108 AMS983108 AWO983108 BGK983108 BQG983108 CAC983108 CJY983108 CTU983108 DDQ983108 DNM983108 DXI983108 EHE983108 ERA983108 FAW983108 FKS983108 FUO983108 GEK983108 GOG983108 GYC983108 HHY983108 HRU983108 IBQ983108 ILM983108 IVI983108 JFE983108 JPA983108 JYW983108 KIS983108 KSO983108 LCK983108 LMG983108 LWC983108 MFY983108 MPU983108 MZQ983108 NJM983108 NTI983108 ODE983108 ONA983108 OWW983108 PGS983108 PQO983108 QAK983108 QKG983108 QUC983108 RDY983108 RNU983108 RXQ983108 SHM983108 SRI983108 TBE983108 TLA983108 TUW983108 UES983108 UOO983108 UYK983108 VIG983108 VSC983108 WBY983108 WLU983108 WVQ983108 K66 JG66 TC66 ACY66 AMU66 AWQ66 BGM66 BQI66 CAE66 CKA66 CTW66 DDS66 DNO66 DXK66 EHG66 ERC66 FAY66 FKU66 FUQ66 GEM66 GOI66 GYE66 HIA66 HRW66 IBS66 ILO66 IVK66 JFG66 JPC66 JYY66 KIU66 KSQ66 LCM66 LMI66 LWE66 MGA66 MPW66 MZS66 NJO66 NTK66 ODG66 ONC66 OWY66 PGU66 PQQ66 QAM66 QKI66 QUE66 REA66 RNW66 RXS66 SHO66 SRK66 TBG66 TLC66 TUY66 UEU66 UOQ66 UYM66 VII66 VSE66 WCA66 WLW66 WVS66 K65602 JG65602 TC65602 ACY65602 AMU65602 AWQ65602 BGM65602 BQI65602 CAE65602 CKA65602 CTW65602 DDS65602 DNO65602 DXK65602 EHG65602 ERC65602 FAY65602 FKU65602 FUQ65602 GEM65602 GOI65602 GYE65602 HIA65602 HRW65602 IBS65602 ILO65602 IVK65602 JFG65602 JPC65602 JYY65602 KIU65602 KSQ65602 LCM65602 LMI65602 LWE65602 MGA65602 MPW65602 MZS65602 NJO65602 NTK65602 ODG65602 ONC65602 OWY65602 PGU65602 PQQ65602 QAM65602 QKI65602 QUE65602 REA65602 RNW65602 RXS65602 SHO65602 SRK65602 TBG65602 TLC65602 TUY65602 UEU65602 UOQ65602 UYM65602 VII65602 VSE65602 WCA65602 WLW65602 WVS65602 K131138 JG131138 TC131138 ACY131138 AMU131138 AWQ131138 BGM131138 BQI131138 CAE131138 CKA131138 CTW131138 DDS131138 DNO131138 DXK131138 EHG131138 ERC131138 FAY131138 FKU131138 FUQ131138 GEM131138 GOI131138 GYE131138 HIA131138 HRW131138 IBS131138 ILO131138 IVK131138 JFG131138 JPC131138 JYY131138 KIU131138 KSQ131138 LCM131138 LMI131138 LWE131138 MGA131138 MPW131138 MZS131138 NJO131138 NTK131138 ODG131138 ONC131138 OWY131138 PGU131138 PQQ131138 QAM131138 QKI131138 QUE131138 REA131138 RNW131138 RXS131138 SHO131138 SRK131138 TBG131138 TLC131138 TUY131138 UEU131138 UOQ131138 UYM131138 VII131138 VSE131138 WCA131138 WLW131138 WVS131138 K196674 JG196674 TC196674 ACY196674 AMU196674 AWQ196674 BGM196674 BQI196674 CAE196674 CKA196674 CTW196674 DDS196674 DNO196674 DXK196674 EHG196674 ERC196674 FAY196674 FKU196674 FUQ196674 GEM196674 GOI196674 GYE196674 HIA196674 HRW196674 IBS196674 ILO196674 IVK196674 JFG196674 JPC196674 JYY196674 KIU196674 KSQ196674 LCM196674 LMI196674 LWE196674 MGA196674 MPW196674 MZS196674 NJO196674 NTK196674 ODG196674 ONC196674 OWY196674 PGU196674 PQQ196674 QAM196674 QKI196674 QUE196674 REA196674 RNW196674 RXS196674 SHO196674 SRK196674 TBG196674 TLC196674 TUY196674 UEU196674 UOQ196674 UYM196674 VII196674 VSE196674 WCA196674 WLW196674 WVS196674 K262210 JG262210 TC262210 ACY262210 AMU262210 AWQ262210 BGM262210 BQI262210 CAE262210 CKA262210 CTW262210 DDS262210 DNO262210 DXK262210 EHG262210 ERC262210 FAY262210 FKU262210 FUQ262210 GEM262210 GOI262210 GYE262210 HIA262210 HRW262210 IBS262210 ILO262210 IVK262210 JFG262210 JPC262210 JYY262210 KIU262210 KSQ262210 LCM262210 LMI262210 LWE262210 MGA262210 MPW262210 MZS262210 NJO262210 NTK262210 ODG262210 ONC262210 OWY262210 PGU262210 PQQ262210 QAM262210 QKI262210 QUE262210 REA262210 RNW262210 RXS262210 SHO262210 SRK262210 TBG262210 TLC262210 TUY262210 UEU262210 UOQ262210 UYM262210 VII262210 VSE262210 WCA262210 WLW262210 WVS262210 K327746 JG327746 TC327746 ACY327746 AMU327746 AWQ327746 BGM327746 BQI327746 CAE327746 CKA327746 CTW327746 DDS327746 DNO327746 DXK327746 EHG327746 ERC327746 FAY327746 FKU327746 FUQ327746 GEM327746 GOI327746 GYE327746 HIA327746 HRW327746 IBS327746 ILO327746 IVK327746 JFG327746 JPC327746 JYY327746 KIU327746 KSQ327746 LCM327746 LMI327746 LWE327746 MGA327746 MPW327746 MZS327746 NJO327746 NTK327746 ODG327746 ONC327746 OWY327746 PGU327746 PQQ327746 QAM327746 QKI327746 QUE327746 REA327746 RNW327746 RXS327746 SHO327746 SRK327746 TBG327746 TLC327746 TUY327746 UEU327746 UOQ327746 UYM327746 VII327746 VSE327746 WCA327746 WLW327746 WVS327746 K393282 JG393282 TC393282 ACY393282 AMU393282 AWQ393282 BGM393282 BQI393282 CAE393282 CKA393282 CTW393282 DDS393282 DNO393282 DXK393282 EHG393282 ERC393282 FAY393282 FKU393282 FUQ393282 GEM393282 GOI393282 GYE393282 HIA393282 HRW393282 IBS393282 ILO393282 IVK393282 JFG393282 JPC393282 JYY393282 KIU393282 KSQ393282 LCM393282 LMI393282 LWE393282 MGA393282 MPW393282 MZS393282 NJO393282 NTK393282 ODG393282 ONC393282 OWY393282 PGU393282 PQQ393282 QAM393282 QKI393282 QUE393282 REA393282 RNW393282 RXS393282 SHO393282 SRK393282 TBG393282 TLC393282 TUY393282 UEU393282 UOQ393282 UYM393282 VII393282 VSE393282 WCA393282 WLW393282 WVS393282 K458818 JG458818 TC458818 ACY458818 AMU458818 AWQ458818 BGM458818 BQI458818 CAE458818 CKA458818 CTW458818 DDS458818 DNO458818 DXK458818 EHG458818 ERC458818 FAY458818 FKU458818 FUQ458818 GEM458818 GOI458818 GYE458818 HIA458818 HRW458818 IBS458818 ILO458818 IVK458818 JFG458818 JPC458818 JYY458818 KIU458818 KSQ458818 LCM458818 LMI458818 LWE458818 MGA458818 MPW458818 MZS458818 NJO458818 NTK458818 ODG458818 ONC458818 OWY458818 PGU458818 PQQ458818 QAM458818 QKI458818 QUE458818 REA458818 RNW458818 RXS458818 SHO458818 SRK458818 TBG458818 TLC458818 TUY458818 UEU458818 UOQ458818 UYM458818 VII458818 VSE458818 WCA458818 WLW458818 WVS458818 K524354 JG524354 TC524354 ACY524354 AMU524354 AWQ524354 BGM524354 BQI524354 CAE524354 CKA524354 CTW524354 DDS524354 DNO524354 DXK524354 EHG524354 ERC524354 FAY524354 FKU524354 FUQ524354 GEM524354 GOI524354 GYE524354 HIA524354 HRW524354 IBS524354 ILO524354 IVK524354 JFG524354 JPC524354 JYY524354 KIU524354 KSQ524354 LCM524354 LMI524354 LWE524354 MGA524354 MPW524354 MZS524354 NJO524354 NTK524354 ODG524354 ONC524354 OWY524354 PGU524354 PQQ524354 QAM524354 QKI524354 QUE524354 REA524354 RNW524354 RXS524354 SHO524354 SRK524354 TBG524354 TLC524354 TUY524354 UEU524354 UOQ524354 UYM524354 VII524354 VSE524354 WCA524354 WLW524354 WVS524354 K589890 JG589890 TC589890 ACY589890 AMU589890 AWQ589890 BGM589890 BQI589890 CAE589890 CKA589890 CTW589890 DDS589890 DNO589890 DXK589890 EHG589890 ERC589890 FAY589890 FKU589890 FUQ589890 GEM589890 GOI589890 GYE589890 HIA589890 HRW589890 IBS589890 ILO589890 IVK589890 JFG589890 JPC589890 JYY589890 KIU589890 KSQ589890 LCM589890 LMI589890 LWE589890 MGA589890 MPW589890 MZS589890 NJO589890 NTK589890 ODG589890 ONC589890 OWY589890 PGU589890 PQQ589890 QAM589890 QKI589890 QUE589890 REA589890 RNW589890 RXS589890 SHO589890 SRK589890 TBG589890 TLC589890 TUY589890 UEU589890 UOQ589890 UYM589890 VII589890 VSE589890 WCA589890 WLW589890 WVS589890 K655426 JG655426 TC655426 ACY655426 AMU655426 AWQ655426 BGM655426 BQI655426 CAE655426 CKA655426 CTW655426 DDS655426 DNO655426 DXK655426 EHG655426 ERC655426 FAY655426 FKU655426 FUQ655426 GEM655426 GOI655426 GYE655426 HIA655426 HRW655426 IBS655426 ILO655426 IVK655426 JFG655426 JPC655426 JYY655426 KIU655426 KSQ655426 LCM655426 LMI655426 LWE655426 MGA655426 MPW655426 MZS655426 NJO655426 NTK655426 ODG655426 ONC655426 OWY655426 PGU655426 PQQ655426 QAM655426 QKI655426 QUE655426 REA655426 RNW655426 RXS655426 SHO655426 SRK655426 TBG655426 TLC655426 TUY655426 UEU655426 UOQ655426 UYM655426 VII655426 VSE655426 WCA655426 WLW655426 WVS655426 K720962 JG720962 TC720962 ACY720962 AMU720962 AWQ720962 BGM720962 BQI720962 CAE720962 CKA720962 CTW720962 DDS720962 DNO720962 DXK720962 EHG720962 ERC720962 FAY720962 FKU720962 FUQ720962 GEM720962 GOI720962 GYE720962 HIA720962 HRW720962 IBS720962 ILO720962 IVK720962 JFG720962 JPC720962 JYY720962 KIU720962 KSQ720962 LCM720962 LMI720962 LWE720962 MGA720962 MPW720962 MZS720962 NJO720962 NTK720962 ODG720962 ONC720962 OWY720962 PGU720962 PQQ720962 QAM720962 QKI720962 QUE720962 REA720962 RNW720962 RXS720962 SHO720962 SRK720962 TBG720962 TLC720962 TUY720962 UEU720962 UOQ720962 UYM720962 VII720962 VSE720962 WCA720962 WLW720962 WVS720962 K786498 JG786498 TC786498 ACY786498 AMU786498 AWQ786498 BGM786498 BQI786498 CAE786498 CKA786498 CTW786498 DDS786498 DNO786498 DXK786498 EHG786498 ERC786498 FAY786498 FKU786498 FUQ786498 GEM786498 GOI786498 GYE786498 HIA786498 HRW786498 IBS786498 ILO786498 IVK786498 JFG786498 JPC786498 JYY786498 KIU786498 KSQ786498 LCM786498 LMI786498 LWE786498 MGA786498 MPW786498 MZS786498 NJO786498 NTK786498 ODG786498 ONC786498 OWY786498 PGU786498 PQQ786498 QAM786498 QKI786498 QUE786498 REA786498 RNW786498 RXS786498 SHO786498 SRK786498 TBG786498 TLC786498 TUY786498 UEU786498 UOQ786498 UYM786498 VII786498 VSE786498 WCA786498 WLW786498 WVS786498 K852034 JG852034 TC852034 ACY852034 AMU852034 AWQ852034 BGM852034 BQI852034 CAE852034 CKA852034 CTW852034 DDS852034 DNO852034 DXK852034 EHG852034 ERC852034 FAY852034 FKU852034 FUQ852034 GEM852034 GOI852034 GYE852034 HIA852034 HRW852034 IBS852034 ILO852034 IVK852034 JFG852034 JPC852034 JYY852034 KIU852034 KSQ852034 LCM852034 LMI852034 LWE852034 MGA852034 MPW852034 MZS852034 NJO852034 NTK852034 ODG852034 ONC852034 OWY852034 PGU852034 PQQ852034 QAM852034 QKI852034 QUE852034 REA852034 RNW852034 RXS852034 SHO852034 SRK852034 TBG852034 TLC852034 TUY852034 UEU852034 UOQ852034 UYM852034 VII852034 VSE852034 WCA852034 WLW852034 WVS852034 K917570 JG917570 TC917570 ACY917570 AMU917570 AWQ917570 BGM917570 BQI917570 CAE917570 CKA917570 CTW917570 DDS917570 DNO917570 DXK917570 EHG917570 ERC917570 FAY917570 FKU917570 FUQ917570 GEM917570 GOI917570 GYE917570 HIA917570 HRW917570 IBS917570 ILO917570 IVK917570 JFG917570 JPC917570 JYY917570 KIU917570 KSQ917570 LCM917570 LMI917570 LWE917570 MGA917570 MPW917570 MZS917570 NJO917570 NTK917570 ODG917570 ONC917570 OWY917570 PGU917570 PQQ917570 QAM917570 QKI917570 QUE917570 REA917570 RNW917570 RXS917570 SHO917570 SRK917570 TBG917570 TLC917570 TUY917570 UEU917570 UOQ917570 UYM917570 VII917570 VSE917570 WCA917570 WLW917570 WVS917570 K983106 JG983106 TC983106 ACY983106 AMU983106 AWQ983106 BGM983106 BQI983106 CAE983106 CKA983106 CTW983106 DDS983106 DNO983106 DXK983106 EHG983106 ERC983106 FAY983106 FKU983106 FUQ983106 GEM983106 GOI983106 GYE983106 HIA983106 HRW983106 IBS983106 ILO983106 IVK983106 JFG983106 JPC983106 JYY983106 KIU983106 KSQ983106 LCM983106 LMI983106 LWE983106 MGA983106 MPW983106 MZS983106 NJO983106 NTK983106 ODG983106 ONC983106 OWY983106 PGU983106 PQQ983106 QAM983106 QKI983106 QUE983106 REA983106 RNW983106 RXS983106 SHO983106 SRK983106 TBG983106 TLC983106 TUY983106 UEU983106 UOQ983106 UYM983106 VII983106 VSE983106 WCA983106 WLW983106 WVS983106 K58 JG58 TC58 ACY58 AMU58 AWQ58 BGM58 BQI58 CAE58 CKA58 CTW58 DDS58 DNO58 DXK58 EHG58 ERC58 FAY58 FKU58 FUQ58 GEM58 GOI58 GYE58 HIA58 HRW58 IBS58 ILO58 IVK58 JFG58 JPC58 JYY58 KIU58 KSQ58 LCM58 LMI58 LWE58 MGA58 MPW58 MZS58 NJO58 NTK58 ODG58 ONC58 OWY58 PGU58 PQQ58 QAM58 QKI58 QUE58 REA58 RNW58 RXS58 SHO58 SRK58 TBG58 TLC58 TUY58 UEU58 UOQ58 UYM58 VII58 VSE58 WCA58 WLW58 WVS58 K65594 JG65594 TC65594 ACY65594 AMU65594 AWQ65594 BGM65594 BQI65594 CAE65594 CKA65594 CTW65594 DDS65594 DNO65594 DXK65594 EHG65594 ERC65594 FAY65594 FKU65594 FUQ65594 GEM65594 GOI65594 GYE65594 HIA65594 HRW65594 IBS65594 ILO65594 IVK65594 JFG65594 JPC65594 JYY65594 KIU65594 KSQ65594 LCM65594 LMI65594 LWE65594 MGA65594 MPW65594 MZS65594 NJO65594 NTK65594 ODG65594 ONC65594 OWY65594 PGU65594 PQQ65594 QAM65594 QKI65594 QUE65594 REA65594 RNW65594 RXS65594 SHO65594 SRK65594 TBG65594 TLC65594 TUY65594 UEU65594 UOQ65594 UYM65594 VII65594 VSE65594 WCA65594 WLW65594 WVS65594 K131130 JG131130 TC131130 ACY131130 AMU131130 AWQ131130 BGM131130 BQI131130 CAE131130 CKA131130 CTW131130 DDS131130 DNO131130 DXK131130 EHG131130 ERC131130 FAY131130 FKU131130 FUQ131130 GEM131130 GOI131130 GYE131130 HIA131130 HRW131130 IBS131130 ILO131130 IVK131130 JFG131130 JPC131130 JYY131130 KIU131130 KSQ131130 LCM131130 LMI131130 LWE131130 MGA131130 MPW131130 MZS131130 NJO131130 NTK131130 ODG131130 ONC131130 OWY131130 PGU131130 PQQ131130 QAM131130 QKI131130 QUE131130 REA131130 RNW131130 RXS131130 SHO131130 SRK131130 TBG131130 TLC131130 TUY131130 UEU131130 UOQ131130 UYM131130 VII131130 VSE131130 WCA131130 WLW131130 WVS131130 K196666 JG196666 TC196666 ACY196666 AMU196666 AWQ196666 BGM196666 BQI196666 CAE196666 CKA196666 CTW196666 DDS196666 DNO196666 DXK196666 EHG196666 ERC196666 FAY196666 FKU196666 FUQ196666 GEM196666 GOI196666 GYE196666 HIA196666 HRW196666 IBS196666 ILO196666 IVK196666 JFG196666 JPC196666 JYY196666 KIU196666 KSQ196666 LCM196666 LMI196666 LWE196666 MGA196666 MPW196666 MZS196666 NJO196666 NTK196666 ODG196666 ONC196666 OWY196666 PGU196666 PQQ196666 QAM196666 QKI196666 QUE196666 REA196666 RNW196666 RXS196666 SHO196666 SRK196666 TBG196666 TLC196666 TUY196666 UEU196666 UOQ196666 UYM196666 VII196666 VSE196666 WCA196666 WLW196666 WVS196666 K262202 JG262202 TC262202 ACY262202 AMU262202 AWQ262202 BGM262202 BQI262202 CAE262202 CKA262202 CTW262202 DDS262202 DNO262202 DXK262202 EHG262202 ERC262202 FAY262202 FKU262202 FUQ262202 GEM262202 GOI262202 GYE262202 HIA262202 HRW262202 IBS262202 ILO262202 IVK262202 JFG262202 JPC262202 JYY262202 KIU262202 KSQ262202 LCM262202 LMI262202 LWE262202 MGA262202 MPW262202 MZS262202 NJO262202 NTK262202 ODG262202 ONC262202 OWY262202 PGU262202 PQQ262202 QAM262202 QKI262202 QUE262202 REA262202 RNW262202 RXS262202 SHO262202 SRK262202 TBG262202 TLC262202 TUY262202 UEU262202 UOQ262202 UYM262202 VII262202 VSE262202 WCA262202 WLW262202 WVS262202 K327738 JG327738 TC327738 ACY327738 AMU327738 AWQ327738 BGM327738 BQI327738 CAE327738 CKA327738 CTW327738 DDS327738 DNO327738 DXK327738 EHG327738 ERC327738 FAY327738 FKU327738 FUQ327738 GEM327738 GOI327738 GYE327738 HIA327738 HRW327738 IBS327738 ILO327738 IVK327738 JFG327738 JPC327738 JYY327738 KIU327738 KSQ327738 LCM327738 LMI327738 LWE327738 MGA327738 MPW327738 MZS327738 NJO327738 NTK327738 ODG327738 ONC327738 OWY327738 PGU327738 PQQ327738 QAM327738 QKI327738 QUE327738 REA327738 RNW327738 RXS327738 SHO327738 SRK327738 TBG327738 TLC327738 TUY327738 UEU327738 UOQ327738 UYM327738 VII327738 VSE327738 WCA327738 WLW327738 WVS327738 K393274 JG393274 TC393274 ACY393274 AMU393274 AWQ393274 BGM393274 BQI393274 CAE393274 CKA393274 CTW393274 DDS393274 DNO393274 DXK393274 EHG393274 ERC393274 FAY393274 FKU393274 FUQ393274 GEM393274 GOI393274 GYE393274 HIA393274 HRW393274 IBS393274 ILO393274 IVK393274 JFG393274 JPC393274 JYY393274 KIU393274 KSQ393274 LCM393274 LMI393274 LWE393274 MGA393274 MPW393274 MZS393274 NJO393274 NTK393274 ODG393274 ONC393274 OWY393274 PGU393274 PQQ393274 QAM393274 QKI393274 QUE393274 REA393274 RNW393274 RXS393274 SHO393274 SRK393274 TBG393274 TLC393274 TUY393274 UEU393274 UOQ393274 UYM393274 VII393274 VSE393274 WCA393274 WLW393274 WVS393274 K458810 JG458810 TC458810 ACY458810 AMU458810 AWQ458810 BGM458810 BQI458810 CAE458810 CKA458810 CTW458810 DDS458810 DNO458810 DXK458810 EHG458810 ERC458810 FAY458810 FKU458810 FUQ458810 GEM458810 GOI458810 GYE458810 HIA458810 HRW458810 IBS458810 ILO458810 IVK458810 JFG458810 JPC458810 JYY458810 KIU458810 KSQ458810 LCM458810 LMI458810 LWE458810 MGA458810 MPW458810 MZS458810 NJO458810 NTK458810 ODG458810 ONC458810 OWY458810 PGU458810 PQQ458810 QAM458810 QKI458810 QUE458810 REA458810 RNW458810 RXS458810 SHO458810 SRK458810 TBG458810 TLC458810 TUY458810 UEU458810 UOQ458810 UYM458810 VII458810 VSE458810 WCA458810 WLW458810 WVS458810 K524346 JG524346 TC524346 ACY524346 AMU524346 AWQ524346 BGM524346 BQI524346 CAE524346 CKA524346 CTW524346 DDS524346 DNO524346 DXK524346 EHG524346 ERC524346 FAY524346 FKU524346 FUQ524346 GEM524346 GOI524346 GYE524346 HIA524346 HRW524346 IBS524346 ILO524346 IVK524346 JFG524346 JPC524346 JYY524346 KIU524346 KSQ524346 LCM524346 LMI524346 LWE524346 MGA524346 MPW524346 MZS524346 NJO524346 NTK524346 ODG524346 ONC524346 OWY524346 PGU524346 PQQ524346 QAM524346 QKI524346 QUE524346 REA524346 RNW524346 RXS524346 SHO524346 SRK524346 TBG524346 TLC524346 TUY524346 UEU524346 UOQ524346 UYM524346 VII524346 VSE524346 WCA524346 WLW524346 WVS524346 K589882 JG589882 TC589882 ACY589882 AMU589882 AWQ589882 BGM589882 BQI589882 CAE589882 CKA589882 CTW589882 DDS589882 DNO589882 DXK589882 EHG589882 ERC589882 FAY589882 FKU589882 FUQ589882 GEM589882 GOI589882 GYE589882 HIA589882 HRW589882 IBS589882 ILO589882 IVK589882 JFG589882 JPC589882 JYY589882 KIU589882 KSQ589882 LCM589882 LMI589882 LWE589882 MGA589882 MPW589882 MZS589882 NJO589882 NTK589882 ODG589882 ONC589882 OWY589882 PGU589882 PQQ589882 QAM589882 QKI589882 QUE589882 REA589882 RNW589882 RXS589882 SHO589882 SRK589882 TBG589882 TLC589882 TUY589882 UEU589882 UOQ589882 UYM589882 VII589882 VSE589882 WCA589882 WLW589882 WVS589882 K655418 JG655418 TC655418 ACY655418 AMU655418 AWQ655418 BGM655418 BQI655418 CAE655418 CKA655418 CTW655418 DDS655418 DNO655418 DXK655418 EHG655418 ERC655418 FAY655418 FKU655418 FUQ655418 GEM655418 GOI655418 GYE655418 HIA655418 HRW655418 IBS655418 ILO655418 IVK655418 JFG655418 JPC655418 JYY655418 KIU655418 KSQ655418 LCM655418 LMI655418 LWE655418 MGA655418 MPW655418 MZS655418 NJO655418 NTK655418 ODG655418 ONC655418 OWY655418 PGU655418 PQQ655418 QAM655418 QKI655418 QUE655418 REA655418 RNW655418 RXS655418 SHO655418 SRK655418 TBG655418 TLC655418 TUY655418 UEU655418 UOQ655418 UYM655418 VII655418 VSE655418 WCA655418 WLW655418 WVS655418 K720954 JG720954 TC720954 ACY720954 AMU720954 AWQ720954 BGM720954 BQI720954 CAE720954 CKA720954 CTW720954 DDS720954 DNO720954 DXK720954 EHG720954 ERC720954 FAY720954 FKU720954 FUQ720954 GEM720954 GOI720954 GYE720954 HIA720954 HRW720954 IBS720954 ILO720954 IVK720954 JFG720954 JPC720954 JYY720954 KIU720954 KSQ720954 LCM720954 LMI720954 LWE720954 MGA720954 MPW720954 MZS720954 NJO720954 NTK720954 ODG720954 ONC720954 OWY720954 PGU720954 PQQ720954 QAM720954 QKI720954 QUE720954 REA720954 RNW720954 RXS720954 SHO720954 SRK720954 TBG720954 TLC720954 TUY720954 UEU720954 UOQ720954 UYM720954 VII720954 VSE720954 WCA720954 WLW720954 WVS720954 K786490 JG786490 TC786490 ACY786490 AMU786490 AWQ786490 BGM786490 BQI786490 CAE786490 CKA786490 CTW786490 DDS786490 DNO786490 DXK786490 EHG786490 ERC786490 FAY786490 FKU786490 FUQ786490 GEM786490 GOI786490 GYE786490 HIA786490 HRW786490 IBS786490 ILO786490 IVK786490 JFG786490 JPC786490 JYY786490 KIU786490 KSQ786490 LCM786490 LMI786490 LWE786490 MGA786490 MPW786490 MZS786490 NJO786490 NTK786490 ODG786490 ONC786490 OWY786490 PGU786490 PQQ786490 QAM786490 QKI786490 QUE786490 REA786490 RNW786490 RXS786490 SHO786490 SRK786490 TBG786490 TLC786490 TUY786490 UEU786490 UOQ786490 UYM786490 VII786490 VSE786490 WCA786490 WLW786490 WVS786490 K852026 JG852026 TC852026 ACY852026 AMU852026 AWQ852026 BGM852026 BQI852026 CAE852026 CKA852026 CTW852026 DDS852026 DNO852026 DXK852026 EHG852026 ERC852026 FAY852026 FKU852026 FUQ852026 GEM852026 GOI852026 GYE852026 HIA852026 HRW852026 IBS852026 ILO852026 IVK852026 JFG852026 JPC852026 JYY852026 KIU852026 KSQ852026 LCM852026 LMI852026 LWE852026 MGA852026 MPW852026 MZS852026 NJO852026 NTK852026 ODG852026 ONC852026 OWY852026 PGU852026 PQQ852026 QAM852026 QKI852026 QUE852026 REA852026 RNW852026 RXS852026 SHO852026 SRK852026 TBG852026 TLC852026 TUY852026 UEU852026 UOQ852026 UYM852026 VII852026 VSE852026 WCA852026 WLW852026 WVS852026 K917562 JG917562 TC917562 ACY917562 AMU917562 AWQ917562 BGM917562 BQI917562 CAE917562 CKA917562 CTW917562 DDS917562 DNO917562 DXK917562 EHG917562 ERC917562 FAY917562 FKU917562 FUQ917562 GEM917562 GOI917562 GYE917562 HIA917562 HRW917562 IBS917562 ILO917562 IVK917562 JFG917562 JPC917562 JYY917562 KIU917562 KSQ917562 LCM917562 LMI917562 LWE917562 MGA917562 MPW917562 MZS917562 NJO917562 NTK917562 ODG917562 ONC917562 OWY917562 PGU917562 PQQ917562 QAM917562 QKI917562 QUE917562 REA917562 RNW917562 RXS917562 SHO917562 SRK917562 TBG917562 TLC917562 TUY917562 UEU917562 UOQ917562 UYM917562 VII917562 VSE917562 WCA917562 WLW917562 WVS917562 K983098 JG983098 TC983098 ACY983098 AMU983098 AWQ983098 BGM983098 BQI983098 CAE983098 CKA983098 CTW983098 DDS983098 DNO983098 DXK983098 EHG983098 ERC983098 FAY983098 FKU983098 FUQ983098 GEM983098 GOI983098 GYE983098 HIA983098 HRW983098 IBS983098 ILO983098 IVK983098 JFG983098 JPC983098 JYY983098 KIU983098 KSQ983098 LCM983098 LMI983098 LWE983098 MGA983098 MPW983098 MZS983098 NJO983098 NTK983098 ODG983098 ONC983098 OWY983098 PGU983098 PQQ983098 QAM983098 QKI983098 QUE983098 REA983098 RNW983098 RXS983098 SHO983098 SRK983098 TBG983098 TLC983098 TUY983098 UEU983098 UOQ983098 UYM983098 VII983098 VSE983098 WCA983098 WLW983098 WVS983098 K50 JG50 TC50 ACY50 AMU50 AWQ50 BGM50 BQI50 CAE50 CKA50 CTW50 DDS50 DNO50 DXK50 EHG50 ERC50 FAY50 FKU50 FUQ50 GEM50 GOI50 GYE50 HIA50 HRW50 IBS50 ILO50 IVK50 JFG50 JPC50 JYY50 KIU50 KSQ50 LCM50 LMI50 LWE50 MGA50 MPW50 MZS50 NJO50 NTK50 ODG50 ONC50 OWY50 PGU50 PQQ50 QAM50 QKI50 QUE50 REA50 RNW50 RXS50 SHO50 SRK50 TBG50 TLC50 TUY50 UEU50 UOQ50 UYM50 VII50 VSE50 WCA50 WLW50 WVS50 K65586 JG65586 TC65586 ACY65586 AMU65586 AWQ65586 BGM65586 BQI65586 CAE65586 CKA65586 CTW65586 DDS65586 DNO65586 DXK65586 EHG65586 ERC65586 FAY65586 FKU65586 FUQ65586 GEM65586 GOI65586 GYE65586 HIA65586 HRW65586 IBS65586 ILO65586 IVK65586 JFG65586 JPC65586 JYY65586 KIU65586 KSQ65586 LCM65586 LMI65586 LWE65586 MGA65586 MPW65586 MZS65586 NJO65586 NTK65586 ODG65586 ONC65586 OWY65586 PGU65586 PQQ65586 QAM65586 QKI65586 QUE65586 REA65586 RNW65586 RXS65586 SHO65586 SRK65586 TBG65586 TLC65586 TUY65586 UEU65586 UOQ65586 UYM65586 VII65586 VSE65586 WCA65586 WLW65586 WVS65586 K131122 JG131122 TC131122 ACY131122 AMU131122 AWQ131122 BGM131122 BQI131122 CAE131122 CKA131122 CTW131122 DDS131122 DNO131122 DXK131122 EHG131122 ERC131122 FAY131122 FKU131122 FUQ131122 GEM131122 GOI131122 GYE131122 HIA131122 HRW131122 IBS131122 ILO131122 IVK131122 JFG131122 JPC131122 JYY131122 KIU131122 KSQ131122 LCM131122 LMI131122 LWE131122 MGA131122 MPW131122 MZS131122 NJO131122 NTK131122 ODG131122 ONC131122 OWY131122 PGU131122 PQQ131122 QAM131122 QKI131122 QUE131122 REA131122 RNW131122 RXS131122 SHO131122 SRK131122 TBG131122 TLC131122 TUY131122 UEU131122 UOQ131122 UYM131122 VII131122 VSE131122 WCA131122 WLW131122 WVS131122 K196658 JG196658 TC196658 ACY196658 AMU196658 AWQ196658 BGM196658 BQI196658 CAE196658 CKA196658 CTW196658 DDS196658 DNO196658 DXK196658 EHG196658 ERC196658 FAY196658 FKU196658 FUQ196658 GEM196658 GOI196658 GYE196658 HIA196658 HRW196658 IBS196658 ILO196658 IVK196658 JFG196658 JPC196658 JYY196658 KIU196658 KSQ196658 LCM196658 LMI196658 LWE196658 MGA196658 MPW196658 MZS196658 NJO196658 NTK196658 ODG196658 ONC196658 OWY196658 PGU196658 PQQ196658 QAM196658 QKI196658 QUE196658 REA196658 RNW196658 RXS196658 SHO196658 SRK196658 TBG196658 TLC196658 TUY196658 UEU196658 UOQ196658 UYM196658 VII196658 VSE196658 WCA196658 WLW196658 WVS196658 K262194 JG262194 TC262194 ACY262194 AMU262194 AWQ262194 BGM262194 BQI262194 CAE262194 CKA262194 CTW262194 DDS262194 DNO262194 DXK262194 EHG262194 ERC262194 FAY262194 FKU262194 FUQ262194 GEM262194 GOI262194 GYE262194 HIA262194 HRW262194 IBS262194 ILO262194 IVK262194 JFG262194 JPC262194 JYY262194 KIU262194 KSQ262194 LCM262194 LMI262194 LWE262194 MGA262194 MPW262194 MZS262194 NJO262194 NTK262194 ODG262194 ONC262194 OWY262194 PGU262194 PQQ262194 QAM262194 QKI262194 QUE262194 REA262194 RNW262194 RXS262194 SHO262194 SRK262194 TBG262194 TLC262194 TUY262194 UEU262194 UOQ262194 UYM262194 VII262194 VSE262194 WCA262194 WLW262194 WVS262194 K327730 JG327730 TC327730 ACY327730 AMU327730 AWQ327730 BGM327730 BQI327730 CAE327730 CKA327730 CTW327730 DDS327730 DNO327730 DXK327730 EHG327730 ERC327730 FAY327730 FKU327730 FUQ327730 GEM327730 GOI327730 GYE327730 HIA327730 HRW327730 IBS327730 ILO327730 IVK327730 JFG327730 JPC327730 JYY327730 KIU327730 KSQ327730 LCM327730 LMI327730 LWE327730 MGA327730 MPW327730 MZS327730 NJO327730 NTK327730 ODG327730 ONC327730 OWY327730 PGU327730 PQQ327730 QAM327730 QKI327730 QUE327730 REA327730 RNW327730 RXS327730 SHO327730 SRK327730 TBG327730 TLC327730 TUY327730 UEU327730 UOQ327730 UYM327730 VII327730 VSE327730 WCA327730 WLW327730 WVS327730 K393266 JG393266 TC393266 ACY393266 AMU393266 AWQ393266 BGM393266 BQI393266 CAE393266 CKA393266 CTW393266 DDS393266 DNO393266 DXK393266 EHG393266 ERC393266 FAY393266 FKU393266 FUQ393266 GEM393266 GOI393266 GYE393266 HIA393266 HRW393266 IBS393266 ILO393266 IVK393266 JFG393266 JPC393266 JYY393266 KIU393266 KSQ393266 LCM393266 LMI393266 LWE393266 MGA393266 MPW393266 MZS393266 NJO393266 NTK393266 ODG393266 ONC393266 OWY393266 PGU393266 PQQ393266 QAM393266 QKI393266 QUE393266 REA393266 RNW393266 RXS393266 SHO393266 SRK393266 TBG393266 TLC393266 TUY393266 UEU393266 UOQ393266 UYM393266 VII393266 VSE393266 WCA393266 WLW393266 WVS393266 K458802 JG458802 TC458802 ACY458802 AMU458802 AWQ458802 BGM458802 BQI458802 CAE458802 CKA458802 CTW458802 DDS458802 DNO458802 DXK458802 EHG458802 ERC458802 FAY458802 FKU458802 FUQ458802 GEM458802 GOI458802 GYE458802 HIA458802 HRW458802 IBS458802 ILO458802 IVK458802 JFG458802 JPC458802 JYY458802 KIU458802 KSQ458802 LCM458802 LMI458802 LWE458802 MGA458802 MPW458802 MZS458802 NJO458802 NTK458802 ODG458802 ONC458802 OWY458802 PGU458802 PQQ458802 QAM458802 QKI458802 QUE458802 REA458802 RNW458802 RXS458802 SHO458802 SRK458802 TBG458802 TLC458802 TUY458802 UEU458802 UOQ458802 UYM458802 VII458802 VSE458802 WCA458802 WLW458802 WVS458802 K524338 JG524338 TC524338 ACY524338 AMU524338 AWQ524338 BGM524338 BQI524338 CAE524338 CKA524338 CTW524338 DDS524338 DNO524338 DXK524338 EHG524338 ERC524338 FAY524338 FKU524338 FUQ524338 GEM524338 GOI524338 GYE524338 HIA524338 HRW524338 IBS524338 ILO524338 IVK524338 JFG524338 JPC524338 JYY524338 KIU524338 KSQ524338 LCM524338 LMI524338 LWE524338 MGA524338 MPW524338 MZS524338 NJO524338 NTK524338 ODG524338 ONC524338 OWY524338 PGU524338 PQQ524338 QAM524338 QKI524338 QUE524338 REA524338 RNW524338 RXS524338 SHO524338 SRK524338 TBG524338 TLC524338 TUY524338 UEU524338 UOQ524338 UYM524338 VII524338 VSE524338 WCA524338 WLW524338 WVS524338 K589874 JG589874 TC589874 ACY589874 AMU589874 AWQ589874 BGM589874 BQI589874 CAE589874 CKA589874 CTW589874 DDS589874 DNO589874 DXK589874 EHG589874 ERC589874 FAY589874 FKU589874 FUQ589874 GEM589874 GOI589874 GYE589874 HIA589874 HRW589874 IBS589874 ILO589874 IVK589874 JFG589874 JPC589874 JYY589874 KIU589874 KSQ589874 LCM589874 LMI589874 LWE589874 MGA589874 MPW589874 MZS589874 NJO589874 NTK589874 ODG589874 ONC589874 OWY589874 PGU589874 PQQ589874 QAM589874 QKI589874 QUE589874 REA589874 RNW589874 RXS589874 SHO589874 SRK589874 TBG589874 TLC589874 TUY589874 UEU589874 UOQ589874 UYM589874 VII589874 VSE589874 WCA589874 WLW589874 WVS589874 K655410 JG655410 TC655410 ACY655410 AMU655410 AWQ655410 BGM655410 BQI655410 CAE655410 CKA655410 CTW655410 DDS655410 DNO655410 DXK655410 EHG655410 ERC655410 FAY655410 FKU655410 FUQ655410 GEM655410 GOI655410 GYE655410 HIA655410 HRW655410 IBS655410 ILO655410 IVK655410 JFG655410 JPC655410 JYY655410 KIU655410 KSQ655410 LCM655410 LMI655410 LWE655410 MGA655410 MPW655410 MZS655410 NJO655410 NTK655410 ODG655410 ONC655410 OWY655410 PGU655410 PQQ655410 QAM655410 QKI655410 QUE655410 REA655410 RNW655410 RXS655410 SHO655410 SRK655410 TBG655410 TLC655410 TUY655410 UEU655410 UOQ655410 UYM655410 VII655410 VSE655410 WCA655410 WLW655410 WVS655410 K720946 JG720946 TC720946 ACY720946 AMU720946 AWQ720946 BGM720946 BQI720946 CAE720946 CKA720946 CTW720946 DDS720946 DNO720946 DXK720946 EHG720946 ERC720946 FAY720946 FKU720946 FUQ720946 GEM720946 GOI720946 GYE720946 HIA720946 HRW720946 IBS720946 ILO720946 IVK720946 JFG720946 JPC720946 JYY720946 KIU720946 KSQ720946 LCM720946 LMI720946 LWE720946 MGA720946 MPW720946 MZS720946 NJO720946 NTK720946 ODG720946 ONC720946 OWY720946 PGU720946 PQQ720946 QAM720946 QKI720946 QUE720946 REA720946 RNW720946 RXS720946 SHO720946 SRK720946 TBG720946 TLC720946 TUY720946 UEU720946 UOQ720946 UYM720946 VII720946 VSE720946 WCA720946 WLW720946 WVS720946 K786482 JG786482 TC786482 ACY786482 AMU786482 AWQ786482 BGM786482 BQI786482 CAE786482 CKA786482 CTW786482 DDS786482 DNO786482 DXK786482 EHG786482 ERC786482 FAY786482 FKU786482 FUQ786482 GEM786482 GOI786482 GYE786482 HIA786482 HRW786482 IBS786482 ILO786482 IVK786482 JFG786482 JPC786482 JYY786482 KIU786482 KSQ786482 LCM786482 LMI786482 LWE786482 MGA786482 MPW786482 MZS786482 NJO786482 NTK786482 ODG786482 ONC786482 OWY786482 PGU786482 PQQ786482 QAM786482 QKI786482 QUE786482 REA786482 RNW786482 RXS786482 SHO786482 SRK786482 TBG786482 TLC786482 TUY786482 UEU786482 UOQ786482 UYM786482 VII786482 VSE786482 WCA786482 WLW786482 WVS786482 K852018 JG852018 TC852018 ACY852018 AMU852018 AWQ852018 BGM852018 BQI852018 CAE852018 CKA852018 CTW852018 DDS852018 DNO852018 DXK852018 EHG852018 ERC852018 FAY852018 FKU852018 FUQ852018 GEM852018 GOI852018 GYE852018 HIA852018 HRW852018 IBS852018 ILO852018 IVK852018 JFG852018 JPC852018 JYY852018 KIU852018 KSQ852018 LCM852018 LMI852018 LWE852018 MGA852018 MPW852018 MZS852018 NJO852018 NTK852018 ODG852018 ONC852018 OWY852018 PGU852018 PQQ852018 QAM852018 QKI852018 QUE852018 REA852018 RNW852018 RXS852018 SHO852018 SRK852018 TBG852018 TLC852018 TUY852018 UEU852018 UOQ852018 UYM852018 VII852018 VSE852018 WCA852018 WLW852018 WVS852018 K917554 JG917554 TC917554 ACY917554 AMU917554 AWQ917554 BGM917554 BQI917554 CAE917554 CKA917554 CTW917554 DDS917554 DNO917554 DXK917554 EHG917554 ERC917554 FAY917554 FKU917554 FUQ917554 GEM917554 GOI917554 GYE917554 HIA917554 HRW917554 IBS917554 ILO917554 IVK917554 JFG917554 JPC917554 JYY917554 KIU917554 KSQ917554 LCM917554 LMI917554 LWE917554 MGA917554 MPW917554 MZS917554 NJO917554 NTK917554 ODG917554 ONC917554 OWY917554 PGU917554 PQQ917554 QAM917554 QKI917554 QUE917554 REA917554 RNW917554 RXS917554 SHO917554 SRK917554 TBG917554 TLC917554 TUY917554 UEU917554 UOQ917554 UYM917554 VII917554 VSE917554 WCA917554 WLW917554 WVS917554 K983090 JG983090 TC983090 ACY983090 AMU983090 AWQ983090 BGM983090 BQI983090 CAE983090 CKA983090 CTW983090 DDS983090 DNO983090 DXK983090 EHG983090 ERC983090 FAY983090 FKU983090 FUQ983090 GEM983090 GOI983090 GYE983090 HIA983090 HRW983090 IBS983090 ILO983090 IVK983090 JFG983090 JPC983090 JYY983090 KIU983090 KSQ983090 LCM983090 LMI983090 LWE983090 MGA983090 MPW983090 MZS983090 NJO983090 NTK983090 ODG983090 ONC983090 OWY983090 PGU983090 PQQ983090 QAM983090 QKI983090 QUE983090 REA983090 RNW983090 RXS983090 SHO983090 SRK983090 TBG983090 TLC983090 TUY983090 UEU983090 UOQ983090 UYM983090 VII983090 VSE983090 WCA983090 WLW983090 WVS983090 K42 JG42 TC42 ACY42 AMU42 AWQ42 BGM42 BQI42 CAE42 CKA42 CTW42 DDS42 DNO42 DXK42 EHG42 ERC42 FAY42 FKU42 FUQ42 GEM42 GOI42 GYE42 HIA42 HRW42 IBS42 ILO42 IVK42 JFG42 JPC42 JYY42 KIU42 KSQ42 LCM42 LMI42 LWE42 MGA42 MPW42 MZS42 NJO42 NTK42 ODG42 ONC42 OWY42 PGU42 PQQ42 QAM42 QKI42 QUE42 REA42 RNW42 RXS42 SHO42 SRK42 TBG42 TLC42 TUY42 UEU42 UOQ42 UYM42 VII42 VSE42 WCA42 WLW42 WVS42 K65578 JG65578 TC65578 ACY65578 AMU65578 AWQ65578 BGM65578 BQI65578 CAE65578 CKA65578 CTW65578 DDS65578 DNO65578 DXK65578 EHG65578 ERC65578 FAY65578 FKU65578 FUQ65578 GEM65578 GOI65578 GYE65578 HIA65578 HRW65578 IBS65578 ILO65578 IVK65578 JFG65578 JPC65578 JYY65578 KIU65578 KSQ65578 LCM65578 LMI65578 LWE65578 MGA65578 MPW65578 MZS65578 NJO65578 NTK65578 ODG65578 ONC65578 OWY65578 PGU65578 PQQ65578 QAM65578 QKI65578 QUE65578 REA65578 RNW65578 RXS65578 SHO65578 SRK65578 TBG65578 TLC65578 TUY65578 UEU65578 UOQ65578 UYM65578 VII65578 VSE65578 WCA65578 WLW65578 WVS65578 K131114 JG131114 TC131114 ACY131114 AMU131114 AWQ131114 BGM131114 BQI131114 CAE131114 CKA131114 CTW131114 DDS131114 DNO131114 DXK131114 EHG131114 ERC131114 FAY131114 FKU131114 FUQ131114 GEM131114 GOI131114 GYE131114 HIA131114 HRW131114 IBS131114 ILO131114 IVK131114 JFG131114 JPC131114 JYY131114 KIU131114 KSQ131114 LCM131114 LMI131114 LWE131114 MGA131114 MPW131114 MZS131114 NJO131114 NTK131114 ODG131114 ONC131114 OWY131114 PGU131114 PQQ131114 QAM131114 QKI131114 QUE131114 REA131114 RNW131114 RXS131114 SHO131114 SRK131114 TBG131114 TLC131114 TUY131114 UEU131114 UOQ131114 UYM131114 VII131114 VSE131114 WCA131114 WLW131114 WVS131114 K196650 JG196650 TC196650 ACY196650 AMU196650 AWQ196650 BGM196650 BQI196650 CAE196650 CKA196650 CTW196650 DDS196650 DNO196650 DXK196650 EHG196650 ERC196650 FAY196650 FKU196650 FUQ196650 GEM196650 GOI196650 GYE196650 HIA196650 HRW196650 IBS196650 ILO196650 IVK196650 JFG196650 JPC196650 JYY196650 KIU196650 KSQ196650 LCM196650 LMI196650 LWE196650 MGA196650 MPW196650 MZS196650 NJO196650 NTK196650 ODG196650 ONC196650 OWY196650 PGU196650 PQQ196650 QAM196650 QKI196650 QUE196650 REA196650 RNW196650 RXS196650 SHO196650 SRK196650 TBG196650 TLC196650 TUY196650 UEU196650 UOQ196650 UYM196650 VII196650 VSE196650 WCA196650 WLW196650 WVS196650 K262186 JG262186 TC262186 ACY262186 AMU262186 AWQ262186 BGM262186 BQI262186 CAE262186 CKA262186 CTW262186 DDS262186 DNO262186 DXK262186 EHG262186 ERC262186 FAY262186 FKU262186 FUQ262186 GEM262186 GOI262186 GYE262186 HIA262186 HRW262186 IBS262186 ILO262186 IVK262186 JFG262186 JPC262186 JYY262186 KIU262186 KSQ262186 LCM262186 LMI262186 LWE262186 MGA262186 MPW262186 MZS262186 NJO262186 NTK262186 ODG262186 ONC262186 OWY262186 PGU262186 PQQ262186 QAM262186 QKI262186 QUE262186 REA262186 RNW262186 RXS262186 SHO262186 SRK262186 TBG262186 TLC262186 TUY262186 UEU262186 UOQ262186 UYM262186 VII262186 VSE262186 WCA262186 WLW262186 WVS262186 K327722 JG327722 TC327722 ACY327722 AMU327722 AWQ327722 BGM327722 BQI327722 CAE327722 CKA327722 CTW327722 DDS327722 DNO327722 DXK327722 EHG327722 ERC327722 FAY327722 FKU327722 FUQ327722 GEM327722 GOI327722 GYE327722 HIA327722 HRW327722 IBS327722 ILO327722 IVK327722 JFG327722 JPC327722 JYY327722 KIU327722 KSQ327722 LCM327722 LMI327722 LWE327722 MGA327722 MPW327722 MZS327722 NJO327722 NTK327722 ODG327722 ONC327722 OWY327722 PGU327722 PQQ327722 QAM327722 QKI327722 QUE327722 REA327722 RNW327722 RXS327722 SHO327722 SRK327722 TBG327722 TLC327722 TUY327722 UEU327722 UOQ327722 UYM327722 VII327722 VSE327722 WCA327722 WLW327722 WVS327722 K393258 JG393258 TC393258 ACY393258 AMU393258 AWQ393258 BGM393258 BQI393258 CAE393258 CKA393258 CTW393258 DDS393258 DNO393258 DXK393258 EHG393258 ERC393258 FAY393258 FKU393258 FUQ393258 GEM393258 GOI393258 GYE393258 HIA393258 HRW393258 IBS393258 ILO393258 IVK393258 JFG393258 JPC393258 JYY393258 KIU393258 KSQ393258 LCM393258 LMI393258 LWE393258 MGA393258 MPW393258 MZS393258 NJO393258 NTK393258 ODG393258 ONC393258 OWY393258 PGU393258 PQQ393258 QAM393258 QKI393258 QUE393258 REA393258 RNW393258 RXS393258 SHO393258 SRK393258 TBG393258 TLC393258 TUY393258 UEU393258 UOQ393258 UYM393258 VII393258 VSE393258 WCA393258 WLW393258 WVS393258 K458794 JG458794 TC458794 ACY458794 AMU458794 AWQ458794 BGM458794 BQI458794 CAE458794 CKA458794 CTW458794 DDS458794 DNO458794 DXK458794 EHG458794 ERC458794 FAY458794 FKU458794 FUQ458794 GEM458794 GOI458794 GYE458794 HIA458794 HRW458794 IBS458794 ILO458794 IVK458794 JFG458794 JPC458794 JYY458794 KIU458794 KSQ458794 LCM458794 LMI458794 LWE458794 MGA458794 MPW458794 MZS458794 NJO458794 NTK458794 ODG458794 ONC458794 OWY458794 PGU458794 PQQ458794 QAM458794 QKI458794 QUE458794 REA458794 RNW458794 RXS458794 SHO458794 SRK458794 TBG458794 TLC458794 TUY458794 UEU458794 UOQ458794 UYM458794 VII458794 VSE458794 WCA458794 WLW458794 WVS458794 K524330 JG524330 TC524330 ACY524330 AMU524330 AWQ524330 BGM524330 BQI524330 CAE524330 CKA524330 CTW524330 DDS524330 DNO524330 DXK524330 EHG524330 ERC524330 FAY524330 FKU524330 FUQ524330 GEM524330 GOI524330 GYE524330 HIA524330 HRW524330 IBS524330 ILO524330 IVK524330 JFG524330 JPC524330 JYY524330 KIU524330 KSQ524330 LCM524330 LMI524330 LWE524330 MGA524330 MPW524330 MZS524330 NJO524330 NTK524330 ODG524330 ONC524330 OWY524330 PGU524330 PQQ524330 QAM524330 QKI524330 QUE524330 REA524330 RNW524330 RXS524330 SHO524330 SRK524330 TBG524330 TLC524330 TUY524330 UEU524330 UOQ524330 UYM524330 VII524330 VSE524330 WCA524330 WLW524330 WVS524330 K589866 JG589866 TC589866 ACY589866 AMU589866 AWQ589866 BGM589866 BQI589866 CAE589866 CKA589866 CTW589866 DDS589866 DNO589866 DXK589866 EHG589866 ERC589866 FAY589866 FKU589866 FUQ589866 GEM589866 GOI589866 GYE589866 HIA589866 HRW589866 IBS589866 ILO589866 IVK589866 JFG589866 JPC589866 JYY589866 KIU589866 KSQ589866 LCM589866 LMI589866 LWE589866 MGA589866 MPW589866 MZS589866 NJO589866 NTK589866 ODG589866 ONC589866 OWY589866 PGU589866 PQQ589866 QAM589866 QKI589866 QUE589866 REA589866 RNW589866 RXS589866 SHO589866 SRK589866 TBG589866 TLC589866 TUY589866 UEU589866 UOQ589866 UYM589866 VII589866 VSE589866 WCA589866 WLW589866 WVS589866 K655402 JG655402 TC655402 ACY655402 AMU655402 AWQ655402 BGM655402 BQI655402 CAE655402 CKA655402 CTW655402 DDS655402 DNO655402 DXK655402 EHG655402 ERC655402 FAY655402 FKU655402 FUQ655402 GEM655402 GOI655402 GYE655402 HIA655402 HRW655402 IBS655402 ILO655402 IVK655402 JFG655402 JPC655402 JYY655402 KIU655402 KSQ655402 LCM655402 LMI655402 LWE655402 MGA655402 MPW655402 MZS655402 NJO655402 NTK655402 ODG655402 ONC655402 OWY655402 PGU655402 PQQ655402 QAM655402 QKI655402 QUE655402 REA655402 RNW655402 RXS655402 SHO655402 SRK655402 TBG655402 TLC655402 TUY655402 UEU655402 UOQ655402 UYM655402 VII655402 VSE655402 WCA655402 WLW655402 WVS655402 K720938 JG720938 TC720938 ACY720938 AMU720938 AWQ720938 BGM720938 BQI720938 CAE720938 CKA720938 CTW720938 DDS720938 DNO720938 DXK720938 EHG720938 ERC720938 FAY720938 FKU720938 FUQ720938 GEM720938 GOI720938 GYE720938 HIA720938 HRW720938 IBS720938 ILO720938 IVK720938 JFG720938 JPC720938 JYY720938 KIU720938 KSQ720938 LCM720938 LMI720938 LWE720938 MGA720938 MPW720938 MZS720938 NJO720938 NTK720938 ODG720938 ONC720938 OWY720938 PGU720938 PQQ720938 QAM720938 QKI720938 QUE720938 REA720938 RNW720938 RXS720938 SHO720938 SRK720938 TBG720938 TLC720938 TUY720938 UEU720938 UOQ720938 UYM720938 VII720938 VSE720938 WCA720938 WLW720938 WVS720938 K786474 JG786474 TC786474 ACY786474 AMU786474 AWQ786474 BGM786474 BQI786474 CAE786474 CKA786474 CTW786474 DDS786474 DNO786474 DXK786474 EHG786474 ERC786474 FAY786474 FKU786474 FUQ786474 GEM786474 GOI786474 GYE786474 HIA786474 HRW786474 IBS786474 ILO786474 IVK786474 JFG786474 JPC786474 JYY786474 KIU786474 KSQ786474 LCM786474 LMI786474 LWE786474 MGA786474 MPW786474 MZS786474 NJO786474 NTK786474 ODG786474 ONC786474 OWY786474 PGU786474 PQQ786474 QAM786474 QKI786474 QUE786474 REA786474 RNW786474 RXS786474 SHO786474 SRK786474 TBG786474 TLC786474 TUY786474 UEU786474 UOQ786474 UYM786474 VII786474 VSE786474 WCA786474 WLW786474 WVS786474 K852010 JG852010 TC852010 ACY852010 AMU852010 AWQ852010 BGM852010 BQI852010 CAE852010 CKA852010 CTW852010 DDS852010 DNO852010 DXK852010 EHG852010 ERC852010 FAY852010 FKU852010 FUQ852010 GEM852010 GOI852010 GYE852010 HIA852010 HRW852010 IBS852010 ILO852010 IVK852010 JFG852010 JPC852010 JYY852010 KIU852010 KSQ852010 LCM852010 LMI852010 LWE852010 MGA852010 MPW852010 MZS852010 NJO852010 NTK852010 ODG852010 ONC852010 OWY852010 PGU852010 PQQ852010 QAM852010 QKI852010 QUE852010 REA852010 RNW852010 RXS852010 SHO852010 SRK852010 TBG852010 TLC852010 TUY852010 UEU852010 UOQ852010 UYM852010 VII852010 VSE852010 WCA852010 WLW852010 WVS852010 K917546 JG917546 TC917546 ACY917546 AMU917546 AWQ917546 BGM917546 BQI917546 CAE917546 CKA917546 CTW917546 DDS917546 DNO917546 DXK917546 EHG917546 ERC917546 FAY917546 FKU917546 FUQ917546 GEM917546 GOI917546 GYE917546 HIA917546 HRW917546 IBS917546 ILO917546 IVK917546 JFG917546 JPC917546 JYY917546 KIU917546 KSQ917546 LCM917546 LMI917546 LWE917546 MGA917546 MPW917546 MZS917546 NJO917546 NTK917546 ODG917546 ONC917546 OWY917546 PGU917546 PQQ917546 QAM917546 QKI917546 QUE917546 REA917546 RNW917546 RXS917546 SHO917546 SRK917546 TBG917546 TLC917546 TUY917546 UEU917546 UOQ917546 UYM917546 VII917546 VSE917546 WCA917546 WLW917546 WVS917546 K983082 JG983082 TC983082 ACY983082 AMU983082 AWQ983082 BGM983082 BQI983082 CAE983082 CKA983082 CTW983082 DDS983082 DNO983082 DXK983082 EHG983082 ERC983082 FAY983082 FKU983082 FUQ983082 GEM983082 GOI983082 GYE983082 HIA983082 HRW983082 IBS983082 ILO983082 IVK983082 JFG983082 JPC983082 JYY983082 KIU983082 KSQ983082 LCM983082 LMI983082 LWE983082 MGA983082 MPW983082 MZS983082 NJO983082 NTK983082 ODG983082 ONC983082 OWY983082 PGU983082 PQQ983082 QAM983082 QKI983082 QUE983082 REA983082 RNW983082 RXS983082 SHO983082 SRK983082 TBG983082 TLC983082 TUY983082 UEU983082 UOQ983082 UYM983082 VII983082 VSE983082 WCA983082 WLW983082 WVS983082 K34 JG34 TC34 ACY34 AMU34 AWQ34 BGM34 BQI34 CAE34 CKA34 CTW34 DDS34 DNO34 DXK34 EHG34 ERC34 FAY34 FKU34 FUQ34 GEM34 GOI34 GYE34 HIA34 HRW34 IBS34 ILO34 IVK34 JFG34 JPC34 JYY34 KIU34 KSQ34 LCM34 LMI34 LWE34 MGA34 MPW34 MZS34 NJO34 NTK34 ODG34 ONC34 OWY34 PGU34 PQQ34 QAM34 QKI34 QUE34 REA34 RNW34 RXS34 SHO34 SRK34 TBG34 TLC34 TUY34 UEU34 UOQ34 UYM34 VII34 VSE34 WCA34 WLW34 WVS34 K65570 JG65570 TC65570 ACY65570 AMU65570 AWQ65570 BGM65570 BQI65570 CAE65570 CKA65570 CTW65570 DDS65570 DNO65570 DXK65570 EHG65570 ERC65570 FAY65570 FKU65570 FUQ65570 GEM65570 GOI65570 GYE65570 HIA65570 HRW65570 IBS65570 ILO65570 IVK65570 JFG65570 JPC65570 JYY65570 KIU65570 KSQ65570 LCM65570 LMI65570 LWE65570 MGA65570 MPW65570 MZS65570 NJO65570 NTK65570 ODG65570 ONC65570 OWY65570 PGU65570 PQQ65570 QAM65570 QKI65570 QUE65570 REA65570 RNW65570 RXS65570 SHO65570 SRK65570 TBG65570 TLC65570 TUY65570 UEU65570 UOQ65570 UYM65570 VII65570 VSE65570 WCA65570 WLW65570 WVS65570 K131106 JG131106 TC131106 ACY131106 AMU131106 AWQ131106 BGM131106 BQI131106 CAE131106 CKA131106 CTW131106 DDS131106 DNO131106 DXK131106 EHG131106 ERC131106 FAY131106 FKU131106 FUQ131106 GEM131106 GOI131106 GYE131106 HIA131106 HRW131106 IBS131106 ILO131106 IVK131106 JFG131106 JPC131106 JYY131106 KIU131106 KSQ131106 LCM131106 LMI131106 LWE131106 MGA131106 MPW131106 MZS131106 NJO131106 NTK131106 ODG131106 ONC131106 OWY131106 PGU131106 PQQ131106 QAM131106 QKI131106 QUE131106 REA131106 RNW131106 RXS131106 SHO131106 SRK131106 TBG131106 TLC131106 TUY131106 UEU131106 UOQ131106 UYM131106 VII131106 VSE131106 WCA131106 WLW131106 WVS131106 K196642 JG196642 TC196642 ACY196642 AMU196642 AWQ196642 BGM196642 BQI196642 CAE196642 CKA196642 CTW196642 DDS196642 DNO196642 DXK196642 EHG196642 ERC196642 FAY196642 FKU196642 FUQ196642 GEM196642 GOI196642 GYE196642 HIA196642 HRW196642 IBS196642 ILO196642 IVK196642 JFG196642 JPC196642 JYY196642 KIU196642 KSQ196642 LCM196642 LMI196642 LWE196642 MGA196642 MPW196642 MZS196642 NJO196642 NTK196642 ODG196642 ONC196642 OWY196642 PGU196642 PQQ196642 QAM196642 QKI196642 QUE196642 REA196642 RNW196642 RXS196642 SHO196642 SRK196642 TBG196642 TLC196642 TUY196642 UEU196642 UOQ196642 UYM196642 VII196642 VSE196642 WCA196642 WLW196642 WVS196642 K262178 JG262178 TC262178 ACY262178 AMU262178 AWQ262178 BGM262178 BQI262178 CAE262178 CKA262178 CTW262178 DDS262178 DNO262178 DXK262178 EHG262178 ERC262178 FAY262178 FKU262178 FUQ262178 GEM262178 GOI262178 GYE262178 HIA262178 HRW262178 IBS262178 ILO262178 IVK262178 JFG262178 JPC262178 JYY262178 KIU262178 KSQ262178 LCM262178 LMI262178 LWE262178 MGA262178 MPW262178 MZS262178 NJO262178 NTK262178 ODG262178 ONC262178 OWY262178 PGU262178 PQQ262178 QAM262178 QKI262178 QUE262178 REA262178 RNW262178 RXS262178 SHO262178 SRK262178 TBG262178 TLC262178 TUY262178 UEU262178 UOQ262178 UYM262178 VII262178 VSE262178 WCA262178 WLW262178 WVS262178 K327714 JG327714 TC327714 ACY327714 AMU327714 AWQ327714 BGM327714 BQI327714 CAE327714 CKA327714 CTW327714 DDS327714 DNO327714 DXK327714 EHG327714 ERC327714 FAY327714 FKU327714 FUQ327714 GEM327714 GOI327714 GYE327714 HIA327714 HRW327714 IBS327714 ILO327714 IVK327714 JFG327714 JPC327714 JYY327714 KIU327714 KSQ327714 LCM327714 LMI327714 LWE327714 MGA327714 MPW327714 MZS327714 NJO327714 NTK327714 ODG327714 ONC327714 OWY327714 PGU327714 PQQ327714 QAM327714 QKI327714 QUE327714 REA327714 RNW327714 RXS327714 SHO327714 SRK327714 TBG327714 TLC327714 TUY327714 UEU327714 UOQ327714 UYM327714 VII327714 VSE327714 WCA327714 WLW327714 WVS327714 K393250 JG393250 TC393250 ACY393250 AMU393250 AWQ393250 BGM393250 BQI393250 CAE393250 CKA393250 CTW393250 DDS393250 DNO393250 DXK393250 EHG393250 ERC393250 FAY393250 FKU393250 FUQ393250 GEM393250 GOI393250 GYE393250 HIA393250 HRW393250 IBS393250 ILO393250 IVK393250 JFG393250 JPC393250 JYY393250 KIU393250 KSQ393250 LCM393250 LMI393250 LWE393250 MGA393250 MPW393250 MZS393250 NJO393250 NTK393250 ODG393250 ONC393250 OWY393250 PGU393250 PQQ393250 QAM393250 QKI393250 QUE393250 REA393250 RNW393250 RXS393250 SHO393250 SRK393250 TBG393250 TLC393250 TUY393250 UEU393250 UOQ393250 UYM393250 VII393250 VSE393250 WCA393250 WLW393250 WVS393250 K458786 JG458786 TC458786 ACY458786 AMU458786 AWQ458786 BGM458786 BQI458786 CAE458786 CKA458786 CTW458786 DDS458786 DNO458786 DXK458786 EHG458786 ERC458786 FAY458786 FKU458786 FUQ458786 GEM458786 GOI458786 GYE458786 HIA458786 HRW458786 IBS458786 ILO458786 IVK458786 JFG458786 JPC458786 JYY458786 KIU458786 KSQ458786 LCM458786 LMI458786 LWE458786 MGA458786 MPW458786 MZS458786 NJO458786 NTK458786 ODG458786 ONC458786 OWY458786 PGU458786 PQQ458786 QAM458786 QKI458786 QUE458786 REA458786 RNW458786 RXS458786 SHO458786 SRK458786 TBG458786 TLC458786 TUY458786 UEU458786 UOQ458786 UYM458786 VII458786 VSE458786 WCA458786 WLW458786 WVS458786 K524322 JG524322 TC524322 ACY524322 AMU524322 AWQ524322 BGM524322 BQI524322 CAE524322 CKA524322 CTW524322 DDS524322 DNO524322 DXK524322 EHG524322 ERC524322 FAY524322 FKU524322 FUQ524322 GEM524322 GOI524322 GYE524322 HIA524322 HRW524322 IBS524322 ILO524322 IVK524322 JFG524322 JPC524322 JYY524322 KIU524322 KSQ524322 LCM524322 LMI524322 LWE524322 MGA524322 MPW524322 MZS524322 NJO524322 NTK524322 ODG524322 ONC524322 OWY524322 PGU524322 PQQ524322 QAM524322 QKI524322 QUE524322 REA524322 RNW524322 RXS524322 SHO524322 SRK524322 TBG524322 TLC524322 TUY524322 UEU524322 UOQ524322 UYM524322 VII524322 VSE524322 WCA524322 WLW524322 WVS524322 K589858 JG589858 TC589858 ACY589858 AMU589858 AWQ589858 BGM589858 BQI589858 CAE589858 CKA589858 CTW589858 DDS589858 DNO589858 DXK589858 EHG589858 ERC589858 FAY589858 FKU589858 FUQ589858 GEM589858 GOI589858 GYE589858 HIA589858 HRW589858 IBS589858 ILO589858 IVK589858 JFG589858 JPC589858 JYY589858 KIU589858 KSQ589858 LCM589858 LMI589858 LWE589858 MGA589858 MPW589858 MZS589858 NJO589858 NTK589858 ODG589858 ONC589858 OWY589858 PGU589858 PQQ589858 QAM589858 QKI589858 QUE589858 REA589858 RNW589858 RXS589858 SHO589858 SRK589858 TBG589858 TLC589858 TUY589858 UEU589858 UOQ589858 UYM589858 VII589858 VSE589858 WCA589858 WLW589858 WVS589858 K655394 JG655394 TC655394 ACY655394 AMU655394 AWQ655394 BGM655394 BQI655394 CAE655394 CKA655394 CTW655394 DDS655394 DNO655394 DXK655394 EHG655394 ERC655394 FAY655394 FKU655394 FUQ655394 GEM655394 GOI655394 GYE655394 HIA655394 HRW655394 IBS655394 ILO655394 IVK655394 JFG655394 JPC655394 JYY655394 KIU655394 KSQ655394 LCM655394 LMI655394 LWE655394 MGA655394 MPW655394 MZS655394 NJO655394 NTK655394 ODG655394 ONC655394 OWY655394 PGU655394 PQQ655394 QAM655394 QKI655394 QUE655394 REA655394 RNW655394 RXS655394 SHO655394 SRK655394 TBG655394 TLC655394 TUY655394 UEU655394 UOQ655394 UYM655394 VII655394 VSE655394 WCA655394 WLW655394 WVS655394 K720930 JG720930 TC720930 ACY720930 AMU720930 AWQ720930 BGM720930 BQI720930 CAE720930 CKA720930 CTW720930 DDS720930 DNO720930 DXK720930 EHG720930 ERC720930 FAY720930 FKU720930 FUQ720930 GEM720930 GOI720930 GYE720930 HIA720930 HRW720930 IBS720930 ILO720930 IVK720930 JFG720930 JPC720930 JYY720930 KIU720930 KSQ720930 LCM720930 LMI720930 LWE720930 MGA720930 MPW720930 MZS720930 NJO720930 NTK720930 ODG720930 ONC720930 OWY720930 PGU720930 PQQ720930 QAM720930 QKI720930 QUE720930 REA720930 RNW720930 RXS720930 SHO720930 SRK720930 TBG720930 TLC720930 TUY720930 UEU720930 UOQ720930 UYM720930 VII720930 VSE720930 WCA720930 WLW720930 WVS720930 K786466 JG786466 TC786466 ACY786466 AMU786466 AWQ786466 BGM786466 BQI786466 CAE786466 CKA786466 CTW786466 DDS786466 DNO786466 DXK786466 EHG786466 ERC786466 FAY786466 FKU786466 FUQ786466 GEM786466 GOI786466 GYE786466 HIA786466 HRW786466 IBS786466 ILO786466 IVK786466 JFG786466 JPC786466 JYY786466 KIU786466 KSQ786466 LCM786466 LMI786466 LWE786466 MGA786466 MPW786466 MZS786466 NJO786466 NTK786466 ODG786466 ONC786466 OWY786466 PGU786466 PQQ786466 QAM786466 QKI786466 QUE786466 REA786466 RNW786466 RXS786466 SHO786466 SRK786466 TBG786466 TLC786466 TUY786466 UEU786466 UOQ786466 UYM786466 VII786466 VSE786466 WCA786466 WLW786466 WVS786466 K852002 JG852002 TC852002 ACY852002 AMU852002 AWQ852002 BGM852002 BQI852002 CAE852002 CKA852002 CTW852002 DDS852002 DNO852002 DXK852002 EHG852002 ERC852002 FAY852002 FKU852002 FUQ852002 GEM852002 GOI852002 GYE852002 HIA852002 HRW852002 IBS852002 ILO852002 IVK852002 JFG852002 JPC852002 JYY852002 KIU852002 KSQ852002 LCM852002 LMI852002 LWE852002 MGA852002 MPW852002 MZS852002 NJO852002 NTK852002 ODG852002 ONC852002 OWY852002 PGU852002 PQQ852002 QAM852002 QKI852002 QUE852002 REA852002 RNW852002 RXS852002 SHO852002 SRK852002 TBG852002 TLC852002 TUY852002 UEU852002 UOQ852002 UYM852002 VII852002 VSE852002 WCA852002 WLW852002 WVS852002 K917538 JG917538 TC917538 ACY917538 AMU917538 AWQ917538 BGM917538 BQI917538 CAE917538 CKA917538 CTW917538 DDS917538 DNO917538 DXK917538 EHG917538 ERC917538 FAY917538 FKU917538 FUQ917538 GEM917538 GOI917538 GYE917538 HIA917538 HRW917538 IBS917538 ILO917538 IVK917538 JFG917538 JPC917538 JYY917538 KIU917538 KSQ917538 LCM917538 LMI917538 LWE917538 MGA917538 MPW917538 MZS917538 NJO917538 NTK917538 ODG917538 ONC917538 OWY917538 PGU917538 PQQ917538 QAM917538 QKI917538 QUE917538 REA917538 RNW917538 RXS917538 SHO917538 SRK917538 TBG917538 TLC917538 TUY917538 UEU917538 UOQ917538 UYM917538 VII917538 VSE917538 WCA917538 WLW917538 WVS917538 K983074 JG983074 TC983074 ACY983074 AMU983074 AWQ983074 BGM983074 BQI983074 CAE983074 CKA983074 CTW983074 DDS983074 DNO983074 DXK983074 EHG983074 ERC983074 FAY983074 FKU983074 FUQ983074 GEM983074 GOI983074 GYE983074 HIA983074 HRW983074 IBS983074 ILO983074 IVK983074 JFG983074 JPC983074 JYY983074 KIU983074 KSQ983074 LCM983074 LMI983074 LWE983074 MGA983074 MPW983074 MZS983074 NJO983074 NTK983074 ODG983074 ONC983074 OWY983074 PGU983074 PQQ983074 QAM983074 QKI983074 QUE983074 REA983074 RNW983074 RXS983074 SHO983074 SRK983074 TBG983074 TLC983074 TUY983074 UEU983074 UOQ983074 UYM983074 VII983074 VSE983074 WCA983074 WLW983074 WVS983074 K26 JG26 TC26 ACY26 AMU26 AWQ26 BGM26 BQI26 CAE26 CKA26 CTW26 DDS26 DNO26 DXK26 EHG26 ERC26 FAY26 FKU26 FUQ26 GEM26 GOI26 GYE26 HIA26 HRW26 IBS26 ILO26 IVK26 JFG26 JPC26 JYY26 KIU26 KSQ26 LCM26 LMI26 LWE26 MGA26 MPW26 MZS26 NJO26 NTK26 ODG26 ONC26 OWY26 PGU26 PQQ26 QAM26 QKI26 QUE26 REA26 RNW26 RXS26 SHO26 SRK26 TBG26 TLC26 TUY26 UEU26 UOQ26 UYM26 VII26 VSE26 WCA26 WLW26 WVS26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M30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M65566 JI65566 TE65566 ADA65566 AMW65566 AWS65566 BGO65566 BQK65566 CAG65566 CKC65566 CTY65566 DDU65566 DNQ65566 DXM65566 EHI65566 ERE65566 FBA65566 FKW65566 FUS65566 GEO65566 GOK65566 GYG65566 HIC65566 HRY65566 IBU65566 ILQ65566 IVM65566 JFI65566 JPE65566 JZA65566 KIW65566 KSS65566 LCO65566 LMK65566 LWG65566 MGC65566 MPY65566 MZU65566 NJQ65566 NTM65566 ODI65566 ONE65566 OXA65566 PGW65566 PQS65566 QAO65566 QKK65566 QUG65566 REC65566 RNY65566 RXU65566 SHQ65566 SRM65566 TBI65566 TLE65566 TVA65566 UEW65566 UOS65566 UYO65566 VIK65566 VSG65566 WCC65566 WLY65566 WVU65566 M131102 JI131102 TE131102 ADA131102 AMW131102 AWS131102 BGO131102 BQK131102 CAG131102 CKC131102 CTY131102 DDU131102 DNQ131102 DXM131102 EHI131102 ERE131102 FBA131102 FKW131102 FUS131102 GEO131102 GOK131102 GYG131102 HIC131102 HRY131102 IBU131102 ILQ131102 IVM131102 JFI131102 JPE131102 JZA131102 KIW131102 KSS131102 LCO131102 LMK131102 LWG131102 MGC131102 MPY131102 MZU131102 NJQ131102 NTM131102 ODI131102 ONE131102 OXA131102 PGW131102 PQS131102 QAO131102 QKK131102 QUG131102 REC131102 RNY131102 RXU131102 SHQ131102 SRM131102 TBI131102 TLE131102 TVA131102 UEW131102 UOS131102 UYO131102 VIK131102 VSG131102 WCC131102 WLY131102 WVU131102 M196638 JI196638 TE196638 ADA196638 AMW196638 AWS196638 BGO196638 BQK196638 CAG196638 CKC196638 CTY196638 DDU196638 DNQ196638 DXM196638 EHI196638 ERE196638 FBA196638 FKW196638 FUS196638 GEO196638 GOK196638 GYG196638 HIC196638 HRY196638 IBU196638 ILQ196638 IVM196638 JFI196638 JPE196638 JZA196638 KIW196638 KSS196638 LCO196638 LMK196638 LWG196638 MGC196638 MPY196638 MZU196638 NJQ196638 NTM196638 ODI196638 ONE196638 OXA196638 PGW196638 PQS196638 QAO196638 QKK196638 QUG196638 REC196638 RNY196638 RXU196638 SHQ196638 SRM196638 TBI196638 TLE196638 TVA196638 UEW196638 UOS196638 UYO196638 VIK196638 VSG196638 WCC196638 WLY196638 WVU196638 M262174 JI262174 TE262174 ADA262174 AMW262174 AWS262174 BGO262174 BQK262174 CAG262174 CKC262174 CTY262174 DDU262174 DNQ262174 DXM262174 EHI262174 ERE262174 FBA262174 FKW262174 FUS262174 GEO262174 GOK262174 GYG262174 HIC262174 HRY262174 IBU262174 ILQ262174 IVM262174 JFI262174 JPE262174 JZA262174 KIW262174 KSS262174 LCO262174 LMK262174 LWG262174 MGC262174 MPY262174 MZU262174 NJQ262174 NTM262174 ODI262174 ONE262174 OXA262174 PGW262174 PQS262174 QAO262174 QKK262174 QUG262174 REC262174 RNY262174 RXU262174 SHQ262174 SRM262174 TBI262174 TLE262174 TVA262174 UEW262174 UOS262174 UYO262174 VIK262174 VSG262174 WCC262174 WLY262174 WVU262174 M327710 JI327710 TE327710 ADA327710 AMW327710 AWS327710 BGO327710 BQK327710 CAG327710 CKC327710 CTY327710 DDU327710 DNQ327710 DXM327710 EHI327710 ERE327710 FBA327710 FKW327710 FUS327710 GEO327710 GOK327710 GYG327710 HIC327710 HRY327710 IBU327710 ILQ327710 IVM327710 JFI327710 JPE327710 JZA327710 KIW327710 KSS327710 LCO327710 LMK327710 LWG327710 MGC327710 MPY327710 MZU327710 NJQ327710 NTM327710 ODI327710 ONE327710 OXA327710 PGW327710 PQS327710 QAO327710 QKK327710 QUG327710 REC327710 RNY327710 RXU327710 SHQ327710 SRM327710 TBI327710 TLE327710 TVA327710 UEW327710 UOS327710 UYO327710 VIK327710 VSG327710 WCC327710 WLY327710 WVU327710 M393246 JI393246 TE393246 ADA393246 AMW393246 AWS393246 BGO393246 BQK393246 CAG393246 CKC393246 CTY393246 DDU393246 DNQ393246 DXM393246 EHI393246 ERE393246 FBA393246 FKW393246 FUS393246 GEO393246 GOK393246 GYG393246 HIC393246 HRY393246 IBU393246 ILQ393246 IVM393246 JFI393246 JPE393246 JZA393246 KIW393246 KSS393246 LCO393246 LMK393246 LWG393246 MGC393246 MPY393246 MZU393246 NJQ393246 NTM393246 ODI393246 ONE393246 OXA393246 PGW393246 PQS393246 QAO393246 QKK393246 QUG393246 REC393246 RNY393246 RXU393246 SHQ393246 SRM393246 TBI393246 TLE393246 TVA393246 UEW393246 UOS393246 UYO393246 VIK393246 VSG393246 WCC393246 WLY393246 WVU393246 M458782 JI458782 TE458782 ADA458782 AMW458782 AWS458782 BGO458782 BQK458782 CAG458782 CKC458782 CTY458782 DDU458782 DNQ458782 DXM458782 EHI458782 ERE458782 FBA458782 FKW458782 FUS458782 GEO458782 GOK458782 GYG458782 HIC458782 HRY458782 IBU458782 ILQ458782 IVM458782 JFI458782 JPE458782 JZA458782 KIW458782 KSS458782 LCO458782 LMK458782 LWG458782 MGC458782 MPY458782 MZU458782 NJQ458782 NTM458782 ODI458782 ONE458782 OXA458782 PGW458782 PQS458782 QAO458782 QKK458782 QUG458782 REC458782 RNY458782 RXU458782 SHQ458782 SRM458782 TBI458782 TLE458782 TVA458782 UEW458782 UOS458782 UYO458782 VIK458782 VSG458782 WCC458782 WLY458782 WVU458782 M524318 JI524318 TE524318 ADA524318 AMW524318 AWS524318 BGO524318 BQK524318 CAG524318 CKC524318 CTY524318 DDU524318 DNQ524318 DXM524318 EHI524318 ERE524318 FBA524318 FKW524318 FUS524318 GEO524318 GOK524318 GYG524318 HIC524318 HRY524318 IBU524318 ILQ524318 IVM524318 JFI524318 JPE524318 JZA524318 KIW524318 KSS524318 LCO524318 LMK524318 LWG524318 MGC524318 MPY524318 MZU524318 NJQ524318 NTM524318 ODI524318 ONE524318 OXA524318 PGW524318 PQS524318 QAO524318 QKK524318 QUG524318 REC524318 RNY524318 RXU524318 SHQ524318 SRM524318 TBI524318 TLE524318 TVA524318 UEW524318 UOS524318 UYO524318 VIK524318 VSG524318 WCC524318 WLY524318 WVU524318 M589854 JI589854 TE589854 ADA589854 AMW589854 AWS589854 BGO589854 BQK589854 CAG589854 CKC589854 CTY589854 DDU589854 DNQ589854 DXM589854 EHI589854 ERE589854 FBA589854 FKW589854 FUS589854 GEO589854 GOK589854 GYG589854 HIC589854 HRY589854 IBU589854 ILQ589854 IVM589854 JFI589854 JPE589854 JZA589854 KIW589854 KSS589854 LCO589854 LMK589854 LWG589854 MGC589854 MPY589854 MZU589854 NJQ589854 NTM589854 ODI589854 ONE589854 OXA589854 PGW589854 PQS589854 QAO589854 QKK589854 QUG589854 REC589854 RNY589854 RXU589854 SHQ589854 SRM589854 TBI589854 TLE589854 TVA589854 UEW589854 UOS589854 UYO589854 VIK589854 VSG589854 WCC589854 WLY589854 WVU589854 M655390 JI655390 TE655390 ADA655390 AMW655390 AWS655390 BGO655390 BQK655390 CAG655390 CKC655390 CTY655390 DDU655390 DNQ655390 DXM655390 EHI655390 ERE655390 FBA655390 FKW655390 FUS655390 GEO655390 GOK655390 GYG655390 HIC655390 HRY655390 IBU655390 ILQ655390 IVM655390 JFI655390 JPE655390 JZA655390 KIW655390 KSS655390 LCO655390 LMK655390 LWG655390 MGC655390 MPY655390 MZU655390 NJQ655390 NTM655390 ODI655390 ONE655390 OXA655390 PGW655390 PQS655390 QAO655390 QKK655390 QUG655390 REC655390 RNY655390 RXU655390 SHQ655390 SRM655390 TBI655390 TLE655390 TVA655390 UEW655390 UOS655390 UYO655390 VIK655390 VSG655390 WCC655390 WLY655390 WVU655390 M720926 JI720926 TE720926 ADA720926 AMW720926 AWS720926 BGO720926 BQK720926 CAG720926 CKC720926 CTY720926 DDU720926 DNQ720926 DXM720926 EHI720926 ERE720926 FBA720926 FKW720926 FUS720926 GEO720926 GOK720926 GYG720926 HIC720926 HRY720926 IBU720926 ILQ720926 IVM720926 JFI720926 JPE720926 JZA720926 KIW720926 KSS720926 LCO720926 LMK720926 LWG720926 MGC720926 MPY720926 MZU720926 NJQ720926 NTM720926 ODI720926 ONE720926 OXA720926 PGW720926 PQS720926 QAO720926 QKK720926 QUG720926 REC720926 RNY720926 RXU720926 SHQ720926 SRM720926 TBI720926 TLE720926 TVA720926 UEW720926 UOS720926 UYO720926 VIK720926 VSG720926 WCC720926 WLY720926 WVU720926 M786462 JI786462 TE786462 ADA786462 AMW786462 AWS786462 BGO786462 BQK786462 CAG786462 CKC786462 CTY786462 DDU786462 DNQ786462 DXM786462 EHI786462 ERE786462 FBA786462 FKW786462 FUS786462 GEO786462 GOK786462 GYG786462 HIC786462 HRY786462 IBU786462 ILQ786462 IVM786462 JFI786462 JPE786462 JZA786462 KIW786462 KSS786462 LCO786462 LMK786462 LWG786462 MGC786462 MPY786462 MZU786462 NJQ786462 NTM786462 ODI786462 ONE786462 OXA786462 PGW786462 PQS786462 QAO786462 QKK786462 QUG786462 REC786462 RNY786462 RXU786462 SHQ786462 SRM786462 TBI786462 TLE786462 TVA786462 UEW786462 UOS786462 UYO786462 VIK786462 VSG786462 WCC786462 WLY786462 WVU786462 M851998 JI851998 TE851998 ADA851998 AMW851998 AWS851998 BGO851998 BQK851998 CAG851998 CKC851998 CTY851998 DDU851998 DNQ851998 DXM851998 EHI851998 ERE851998 FBA851998 FKW851998 FUS851998 GEO851998 GOK851998 GYG851998 HIC851998 HRY851998 IBU851998 ILQ851998 IVM851998 JFI851998 JPE851998 JZA851998 KIW851998 KSS851998 LCO851998 LMK851998 LWG851998 MGC851998 MPY851998 MZU851998 NJQ851998 NTM851998 ODI851998 ONE851998 OXA851998 PGW851998 PQS851998 QAO851998 QKK851998 QUG851998 REC851998 RNY851998 RXU851998 SHQ851998 SRM851998 TBI851998 TLE851998 TVA851998 UEW851998 UOS851998 UYO851998 VIK851998 VSG851998 WCC851998 WLY851998 WVU851998 M917534 JI917534 TE917534 ADA917534 AMW917534 AWS917534 BGO917534 BQK917534 CAG917534 CKC917534 CTY917534 DDU917534 DNQ917534 DXM917534 EHI917534 ERE917534 FBA917534 FKW917534 FUS917534 GEO917534 GOK917534 GYG917534 HIC917534 HRY917534 IBU917534 ILQ917534 IVM917534 JFI917534 JPE917534 JZA917534 KIW917534 KSS917534 LCO917534 LMK917534 LWG917534 MGC917534 MPY917534 MZU917534 NJQ917534 NTM917534 ODI917534 ONE917534 OXA917534 PGW917534 PQS917534 QAO917534 QKK917534 QUG917534 REC917534 RNY917534 RXU917534 SHQ917534 SRM917534 TBI917534 TLE917534 TVA917534 UEW917534 UOS917534 UYO917534 VIK917534 VSG917534 WCC917534 WLY917534 WVU917534 M983070 JI983070 TE983070 ADA983070 AMW983070 AWS983070 BGO983070 BQK983070 CAG983070 CKC983070 CTY983070 DDU983070 DNQ983070 DXM983070 EHI983070 ERE983070 FBA983070 FKW983070 FUS983070 GEO983070 GOK983070 GYG983070 HIC983070 HRY983070 IBU983070 ILQ983070 IVM983070 JFI983070 JPE983070 JZA983070 KIW983070 KSS983070 LCO983070 LMK983070 LWG983070 MGC983070 MPY983070 MZU983070 NJQ983070 NTM983070 ODI983070 ONE983070 OXA983070 PGW983070 PQS983070 QAO983070 QKK983070 QUG983070 REC983070 RNY983070 RXU983070 SHQ983070 SRM983070 TBI983070 TLE983070 TVA983070 UEW983070 UOS983070 UYO983070 VIK983070 VSG983070 WCC983070 WLY983070 WVU983070 M46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M65582 JI65582 TE65582 ADA65582 AMW65582 AWS65582 BGO65582 BQK65582 CAG65582 CKC65582 CTY65582 DDU65582 DNQ65582 DXM65582 EHI65582 ERE65582 FBA65582 FKW65582 FUS65582 GEO65582 GOK65582 GYG65582 HIC65582 HRY65582 IBU65582 ILQ65582 IVM65582 JFI65582 JPE65582 JZA65582 KIW65582 KSS65582 LCO65582 LMK65582 LWG65582 MGC65582 MPY65582 MZU65582 NJQ65582 NTM65582 ODI65582 ONE65582 OXA65582 PGW65582 PQS65582 QAO65582 QKK65582 QUG65582 REC65582 RNY65582 RXU65582 SHQ65582 SRM65582 TBI65582 TLE65582 TVA65582 UEW65582 UOS65582 UYO65582 VIK65582 VSG65582 WCC65582 WLY65582 WVU65582 M131118 JI131118 TE131118 ADA131118 AMW131118 AWS131118 BGO131118 BQK131118 CAG131118 CKC131118 CTY131118 DDU131118 DNQ131118 DXM131118 EHI131118 ERE131118 FBA131118 FKW131118 FUS131118 GEO131118 GOK131118 GYG131118 HIC131118 HRY131118 IBU131118 ILQ131118 IVM131118 JFI131118 JPE131118 JZA131118 KIW131118 KSS131118 LCO131118 LMK131118 LWG131118 MGC131118 MPY131118 MZU131118 NJQ131118 NTM131118 ODI131118 ONE131118 OXA131118 PGW131118 PQS131118 QAO131118 QKK131118 QUG131118 REC131118 RNY131118 RXU131118 SHQ131118 SRM131118 TBI131118 TLE131118 TVA131118 UEW131118 UOS131118 UYO131118 VIK131118 VSG131118 WCC131118 WLY131118 WVU131118 M196654 JI196654 TE196654 ADA196654 AMW196654 AWS196654 BGO196654 BQK196654 CAG196654 CKC196654 CTY196654 DDU196654 DNQ196654 DXM196654 EHI196654 ERE196654 FBA196654 FKW196654 FUS196654 GEO196654 GOK196654 GYG196654 HIC196654 HRY196654 IBU196654 ILQ196654 IVM196654 JFI196654 JPE196654 JZA196654 KIW196654 KSS196654 LCO196654 LMK196654 LWG196654 MGC196654 MPY196654 MZU196654 NJQ196654 NTM196654 ODI196654 ONE196654 OXA196654 PGW196654 PQS196654 QAO196654 QKK196654 QUG196654 REC196654 RNY196654 RXU196654 SHQ196654 SRM196654 TBI196654 TLE196654 TVA196654 UEW196654 UOS196654 UYO196654 VIK196654 VSG196654 WCC196654 WLY196654 WVU196654 M262190 JI262190 TE262190 ADA262190 AMW262190 AWS262190 BGO262190 BQK262190 CAG262190 CKC262190 CTY262190 DDU262190 DNQ262190 DXM262190 EHI262190 ERE262190 FBA262190 FKW262190 FUS262190 GEO262190 GOK262190 GYG262190 HIC262190 HRY262190 IBU262190 ILQ262190 IVM262190 JFI262190 JPE262190 JZA262190 KIW262190 KSS262190 LCO262190 LMK262190 LWG262190 MGC262190 MPY262190 MZU262190 NJQ262190 NTM262190 ODI262190 ONE262190 OXA262190 PGW262190 PQS262190 QAO262190 QKK262190 QUG262190 REC262190 RNY262190 RXU262190 SHQ262190 SRM262190 TBI262190 TLE262190 TVA262190 UEW262190 UOS262190 UYO262190 VIK262190 VSG262190 WCC262190 WLY262190 WVU262190 M327726 JI327726 TE327726 ADA327726 AMW327726 AWS327726 BGO327726 BQK327726 CAG327726 CKC327726 CTY327726 DDU327726 DNQ327726 DXM327726 EHI327726 ERE327726 FBA327726 FKW327726 FUS327726 GEO327726 GOK327726 GYG327726 HIC327726 HRY327726 IBU327726 ILQ327726 IVM327726 JFI327726 JPE327726 JZA327726 KIW327726 KSS327726 LCO327726 LMK327726 LWG327726 MGC327726 MPY327726 MZU327726 NJQ327726 NTM327726 ODI327726 ONE327726 OXA327726 PGW327726 PQS327726 QAO327726 QKK327726 QUG327726 REC327726 RNY327726 RXU327726 SHQ327726 SRM327726 TBI327726 TLE327726 TVA327726 UEW327726 UOS327726 UYO327726 VIK327726 VSG327726 WCC327726 WLY327726 WVU327726 M393262 JI393262 TE393262 ADA393262 AMW393262 AWS393262 BGO393262 BQK393262 CAG393262 CKC393262 CTY393262 DDU393262 DNQ393262 DXM393262 EHI393262 ERE393262 FBA393262 FKW393262 FUS393262 GEO393262 GOK393262 GYG393262 HIC393262 HRY393262 IBU393262 ILQ393262 IVM393262 JFI393262 JPE393262 JZA393262 KIW393262 KSS393262 LCO393262 LMK393262 LWG393262 MGC393262 MPY393262 MZU393262 NJQ393262 NTM393262 ODI393262 ONE393262 OXA393262 PGW393262 PQS393262 QAO393262 QKK393262 QUG393262 REC393262 RNY393262 RXU393262 SHQ393262 SRM393262 TBI393262 TLE393262 TVA393262 UEW393262 UOS393262 UYO393262 VIK393262 VSG393262 WCC393262 WLY393262 WVU393262 M458798 JI458798 TE458798 ADA458798 AMW458798 AWS458798 BGO458798 BQK458798 CAG458798 CKC458798 CTY458798 DDU458798 DNQ458798 DXM458798 EHI458798 ERE458798 FBA458798 FKW458798 FUS458798 GEO458798 GOK458798 GYG458798 HIC458798 HRY458798 IBU458798 ILQ458798 IVM458798 JFI458798 JPE458798 JZA458798 KIW458798 KSS458798 LCO458798 LMK458798 LWG458798 MGC458798 MPY458798 MZU458798 NJQ458798 NTM458798 ODI458798 ONE458798 OXA458798 PGW458798 PQS458798 QAO458798 QKK458798 QUG458798 REC458798 RNY458798 RXU458798 SHQ458798 SRM458798 TBI458798 TLE458798 TVA458798 UEW458798 UOS458798 UYO458798 VIK458798 VSG458798 WCC458798 WLY458798 WVU458798 M524334 JI524334 TE524334 ADA524334 AMW524334 AWS524334 BGO524334 BQK524334 CAG524334 CKC524334 CTY524334 DDU524334 DNQ524334 DXM524334 EHI524334 ERE524334 FBA524334 FKW524334 FUS524334 GEO524334 GOK524334 GYG524334 HIC524334 HRY524334 IBU524334 ILQ524334 IVM524334 JFI524334 JPE524334 JZA524334 KIW524334 KSS524334 LCO524334 LMK524334 LWG524334 MGC524334 MPY524334 MZU524334 NJQ524334 NTM524334 ODI524334 ONE524334 OXA524334 PGW524334 PQS524334 QAO524334 QKK524334 QUG524334 REC524334 RNY524334 RXU524334 SHQ524334 SRM524334 TBI524334 TLE524334 TVA524334 UEW524334 UOS524334 UYO524334 VIK524334 VSG524334 WCC524334 WLY524334 WVU524334 M589870 JI589870 TE589870 ADA589870 AMW589870 AWS589870 BGO589870 BQK589870 CAG589870 CKC589870 CTY589870 DDU589870 DNQ589870 DXM589870 EHI589870 ERE589870 FBA589870 FKW589870 FUS589870 GEO589870 GOK589870 GYG589870 HIC589870 HRY589870 IBU589870 ILQ589870 IVM589870 JFI589870 JPE589870 JZA589870 KIW589870 KSS589870 LCO589870 LMK589870 LWG589870 MGC589870 MPY589870 MZU589870 NJQ589870 NTM589870 ODI589870 ONE589870 OXA589870 PGW589870 PQS589870 QAO589870 QKK589870 QUG589870 REC589870 RNY589870 RXU589870 SHQ589870 SRM589870 TBI589870 TLE589870 TVA589870 UEW589870 UOS589870 UYO589870 VIK589870 VSG589870 WCC589870 WLY589870 WVU589870 M655406 JI655406 TE655406 ADA655406 AMW655406 AWS655406 BGO655406 BQK655406 CAG655406 CKC655406 CTY655406 DDU655406 DNQ655406 DXM655406 EHI655406 ERE655406 FBA655406 FKW655406 FUS655406 GEO655406 GOK655406 GYG655406 HIC655406 HRY655406 IBU655406 ILQ655406 IVM655406 JFI655406 JPE655406 JZA655406 KIW655406 KSS655406 LCO655406 LMK655406 LWG655406 MGC655406 MPY655406 MZU655406 NJQ655406 NTM655406 ODI655406 ONE655406 OXA655406 PGW655406 PQS655406 QAO655406 QKK655406 QUG655406 REC655406 RNY655406 RXU655406 SHQ655406 SRM655406 TBI655406 TLE655406 TVA655406 UEW655406 UOS655406 UYO655406 VIK655406 VSG655406 WCC655406 WLY655406 WVU655406 M720942 JI720942 TE720942 ADA720942 AMW720942 AWS720942 BGO720942 BQK720942 CAG720942 CKC720942 CTY720942 DDU720942 DNQ720942 DXM720942 EHI720942 ERE720942 FBA720942 FKW720942 FUS720942 GEO720942 GOK720942 GYG720942 HIC720942 HRY720942 IBU720942 ILQ720942 IVM720942 JFI720942 JPE720942 JZA720942 KIW720942 KSS720942 LCO720942 LMK720942 LWG720942 MGC720942 MPY720942 MZU720942 NJQ720942 NTM720942 ODI720942 ONE720942 OXA720942 PGW720942 PQS720942 QAO720942 QKK720942 QUG720942 REC720942 RNY720942 RXU720942 SHQ720942 SRM720942 TBI720942 TLE720942 TVA720942 UEW720942 UOS720942 UYO720942 VIK720942 VSG720942 WCC720942 WLY720942 WVU720942 M786478 JI786478 TE786478 ADA786478 AMW786478 AWS786478 BGO786478 BQK786478 CAG786478 CKC786478 CTY786478 DDU786478 DNQ786478 DXM786478 EHI786478 ERE786478 FBA786478 FKW786478 FUS786478 GEO786478 GOK786478 GYG786478 HIC786478 HRY786478 IBU786478 ILQ786478 IVM786478 JFI786478 JPE786478 JZA786478 KIW786478 KSS786478 LCO786478 LMK786478 LWG786478 MGC786478 MPY786478 MZU786478 NJQ786478 NTM786478 ODI786478 ONE786478 OXA786478 PGW786478 PQS786478 QAO786478 QKK786478 QUG786478 REC786478 RNY786478 RXU786478 SHQ786478 SRM786478 TBI786478 TLE786478 TVA786478 UEW786478 UOS786478 UYO786478 VIK786478 VSG786478 WCC786478 WLY786478 WVU786478 M852014 JI852014 TE852014 ADA852014 AMW852014 AWS852014 BGO852014 BQK852014 CAG852014 CKC852014 CTY852014 DDU852014 DNQ852014 DXM852014 EHI852014 ERE852014 FBA852014 FKW852014 FUS852014 GEO852014 GOK852014 GYG852014 HIC852014 HRY852014 IBU852014 ILQ852014 IVM852014 JFI852014 JPE852014 JZA852014 KIW852014 KSS852014 LCO852014 LMK852014 LWG852014 MGC852014 MPY852014 MZU852014 NJQ852014 NTM852014 ODI852014 ONE852014 OXA852014 PGW852014 PQS852014 QAO852014 QKK852014 QUG852014 REC852014 RNY852014 RXU852014 SHQ852014 SRM852014 TBI852014 TLE852014 TVA852014 UEW852014 UOS852014 UYO852014 VIK852014 VSG852014 WCC852014 WLY852014 WVU852014 M917550 JI917550 TE917550 ADA917550 AMW917550 AWS917550 BGO917550 BQK917550 CAG917550 CKC917550 CTY917550 DDU917550 DNQ917550 DXM917550 EHI917550 ERE917550 FBA917550 FKW917550 FUS917550 GEO917550 GOK917550 GYG917550 HIC917550 HRY917550 IBU917550 ILQ917550 IVM917550 JFI917550 JPE917550 JZA917550 KIW917550 KSS917550 LCO917550 LMK917550 LWG917550 MGC917550 MPY917550 MZU917550 NJQ917550 NTM917550 ODI917550 ONE917550 OXA917550 PGW917550 PQS917550 QAO917550 QKK917550 QUG917550 REC917550 RNY917550 RXU917550 SHQ917550 SRM917550 TBI917550 TLE917550 TVA917550 UEW917550 UOS917550 UYO917550 VIK917550 VSG917550 WCC917550 WLY917550 WVU917550 M983086 JI983086 TE983086 ADA983086 AMW983086 AWS983086 BGO983086 BQK983086 CAG983086 CKC983086 CTY983086 DDU983086 DNQ983086 DXM983086 EHI983086 ERE983086 FBA983086 FKW983086 FUS983086 GEO983086 GOK983086 GYG983086 HIC983086 HRY983086 IBU983086 ILQ983086 IVM983086 JFI983086 JPE983086 JZA983086 KIW983086 KSS983086 LCO983086 LMK983086 LWG983086 MGC983086 MPY983086 MZU983086 NJQ983086 NTM983086 ODI983086 ONE983086 OXA983086 PGW983086 PQS983086 QAO983086 QKK983086 QUG983086 REC983086 RNY983086 RXU983086 SHQ983086 SRM983086 TBI983086 TLE983086 TVA983086 UEW983086 UOS983086 UYO983086 VIK983086 VSG983086 WCC983086 WLY983086 WVU983086 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M65598 JI65598 TE65598 ADA65598 AMW65598 AWS65598 BGO65598 BQK65598 CAG65598 CKC65598 CTY65598 DDU65598 DNQ65598 DXM65598 EHI65598 ERE65598 FBA65598 FKW65598 FUS65598 GEO65598 GOK65598 GYG65598 HIC65598 HRY65598 IBU65598 ILQ65598 IVM65598 JFI65598 JPE65598 JZA65598 KIW65598 KSS65598 LCO65598 LMK65598 LWG65598 MGC65598 MPY65598 MZU65598 NJQ65598 NTM65598 ODI65598 ONE65598 OXA65598 PGW65598 PQS65598 QAO65598 QKK65598 QUG65598 REC65598 RNY65598 RXU65598 SHQ65598 SRM65598 TBI65598 TLE65598 TVA65598 UEW65598 UOS65598 UYO65598 VIK65598 VSG65598 WCC65598 WLY65598 WVU65598 M131134 JI131134 TE131134 ADA131134 AMW131134 AWS131134 BGO131134 BQK131134 CAG131134 CKC131134 CTY131134 DDU131134 DNQ131134 DXM131134 EHI131134 ERE131134 FBA131134 FKW131134 FUS131134 GEO131134 GOK131134 GYG131134 HIC131134 HRY131134 IBU131134 ILQ131134 IVM131134 JFI131134 JPE131134 JZA131134 KIW131134 KSS131134 LCO131134 LMK131134 LWG131134 MGC131134 MPY131134 MZU131134 NJQ131134 NTM131134 ODI131134 ONE131134 OXA131134 PGW131134 PQS131134 QAO131134 QKK131134 QUG131134 REC131134 RNY131134 RXU131134 SHQ131134 SRM131134 TBI131134 TLE131134 TVA131134 UEW131134 UOS131134 UYO131134 VIK131134 VSG131134 WCC131134 WLY131134 WVU131134 M196670 JI196670 TE196670 ADA196670 AMW196670 AWS196670 BGO196670 BQK196670 CAG196670 CKC196670 CTY196670 DDU196670 DNQ196670 DXM196670 EHI196670 ERE196670 FBA196670 FKW196670 FUS196670 GEO196670 GOK196670 GYG196670 HIC196670 HRY196670 IBU196670 ILQ196670 IVM196670 JFI196670 JPE196670 JZA196670 KIW196670 KSS196670 LCO196670 LMK196670 LWG196670 MGC196670 MPY196670 MZU196670 NJQ196670 NTM196670 ODI196670 ONE196670 OXA196670 PGW196670 PQS196670 QAO196670 QKK196670 QUG196670 REC196670 RNY196670 RXU196670 SHQ196670 SRM196670 TBI196670 TLE196670 TVA196670 UEW196670 UOS196670 UYO196670 VIK196670 VSG196670 WCC196670 WLY196670 WVU196670 M262206 JI262206 TE262206 ADA262206 AMW262206 AWS262206 BGO262206 BQK262206 CAG262206 CKC262206 CTY262206 DDU262206 DNQ262206 DXM262206 EHI262206 ERE262206 FBA262206 FKW262206 FUS262206 GEO262206 GOK262206 GYG262206 HIC262206 HRY262206 IBU262206 ILQ262206 IVM262206 JFI262206 JPE262206 JZA262206 KIW262206 KSS262206 LCO262206 LMK262206 LWG262206 MGC262206 MPY262206 MZU262206 NJQ262206 NTM262206 ODI262206 ONE262206 OXA262206 PGW262206 PQS262206 QAO262206 QKK262206 QUG262206 REC262206 RNY262206 RXU262206 SHQ262206 SRM262206 TBI262206 TLE262206 TVA262206 UEW262206 UOS262206 UYO262206 VIK262206 VSG262206 WCC262206 WLY262206 WVU262206 M327742 JI327742 TE327742 ADA327742 AMW327742 AWS327742 BGO327742 BQK327742 CAG327742 CKC327742 CTY327742 DDU327742 DNQ327742 DXM327742 EHI327742 ERE327742 FBA327742 FKW327742 FUS327742 GEO327742 GOK327742 GYG327742 HIC327742 HRY327742 IBU327742 ILQ327742 IVM327742 JFI327742 JPE327742 JZA327742 KIW327742 KSS327742 LCO327742 LMK327742 LWG327742 MGC327742 MPY327742 MZU327742 NJQ327742 NTM327742 ODI327742 ONE327742 OXA327742 PGW327742 PQS327742 QAO327742 QKK327742 QUG327742 REC327742 RNY327742 RXU327742 SHQ327742 SRM327742 TBI327742 TLE327742 TVA327742 UEW327742 UOS327742 UYO327742 VIK327742 VSG327742 WCC327742 WLY327742 WVU327742 M393278 JI393278 TE393278 ADA393278 AMW393278 AWS393278 BGO393278 BQK393278 CAG393278 CKC393278 CTY393278 DDU393278 DNQ393278 DXM393278 EHI393278 ERE393278 FBA393278 FKW393278 FUS393278 GEO393278 GOK393278 GYG393278 HIC393278 HRY393278 IBU393278 ILQ393278 IVM393278 JFI393278 JPE393278 JZA393278 KIW393278 KSS393278 LCO393278 LMK393278 LWG393278 MGC393278 MPY393278 MZU393278 NJQ393278 NTM393278 ODI393278 ONE393278 OXA393278 PGW393278 PQS393278 QAO393278 QKK393278 QUG393278 REC393278 RNY393278 RXU393278 SHQ393278 SRM393278 TBI393278 TLE393278 TVA393278 UEW393278 UOS393278 UYO393278 VIK393278 VSG393278 WCC393278 WLY393278 WVU393278 M458814 JI458814 TE458814 ADA458814 AMW458814 AWS458814 BGO458814 BQK458814 CAG458814 CKC458814 CTY458814 DDU458814 DNQ458814 DXM458814 EHI458814 ERE458814 FBA458814 FKW458814 FUS458814 GEO458814 GOK458814 GYG458814 HIC458814 HRY458814 IBU458814 ILQ458814 IVM458814 JFI458814 JPE458814 JZA458814 KIW458814 KSS458814 LCO458814 LMK458814 LWG458814 MGC458814 MPY458814 MZU458814 NJQ458814 NTM458814 ODI458814 ONE458814 OXA458814 PGW458814 PQS458814 QAO458814 QKK458814 QUG458814 REC458814 RNY458814 RXU458814 SHQ458814 SRM458814 TBI458814 TLE458814 TVA458814 UEW458814 UOS458814 UYO458814 VIK458814 VSG458814 WCC458814 WLY458814 WVU458814 M524350 JI524350 TE524350 ADA524350 AMW524350 AWS524350 BGO524350 BQK524350 CAG524350 CKC524350 CTY524350 DDU524350 DNQ524350 DXM524350 EHI524350 ERE524350 FBA524350 FKW524350 FUS524350 GEO524350 GOK524350 GYG524350 HIC524350 HRY524350 IBU524350 ILQ524350 IVM524350 JFI524350 JPE524350 JZA524350 KIW524350 KSS524350 LCO524350 LMK524350 LWG524350 MGC524350 MPY524350 MZU524350 NJQ524350 NTM524350 ODI524350 ONE524350 OXA524350 PGW524350 PQS524350 QAO524350 QKK524350 QUG524350 REC524350 RNY524350 RXU524350 SHQ524350 SRM524350 TBI524350 TLE524350 TVA524350 UEW524350 UOS524350 UYO524350 VIK524350 VSG524350 WCC524350 WLY524350 WVU524350 M589886 JI589886 TE589886 ADA589886 AMW589886 AWS589886 BGO589886 BQK589886 CAG589886 CKC589886 CTY589886 DDU589886 DNQ589886 DXM589886 EHI589886 ERE589886 FBA589886 FKW589886 FUS589886 GEO589886 GOK589886 GYG589886 HIC589886 HRY589886 IBU589886 ILQ589886 IVM589886 JFI589886 JPE589886 JZA589886 KIW589886 KSS589886 LCO589886 LMK589886 LWG589886 MGC589886 MPY589886 MZU589886 NJQ589886 NTM589886 ODI589886 ONE589886 OXA589886 PGW589886 PQS589886 QAO589886 QKK589886 QUG589886 REC589886 RNY589886 RXU589886 SHQ589886 SRM589886 TBI589886 TLE589886 TVA589886 UEW589886 UOS589886 UYO589886 VIK589886 VSG589886 WCC589886 WLY589886 WVU589886 M655422 JI655422 TE655422 ADA655422 AMW655422 AWS655422 BGO655422 BQK655422 CAG655422 CKC655422 CTY655422 DDU655422 DNQ655422 DXM655422 EHI655422 ERE655422 FBA655422 FKW655422 FUS655422 GEO655422 GOK655422 GYG655422 HIC655422 HRY655422 IBU655422 ILQ655422 IVM655422 JFI655422 JPE655422 JZA655422 KIW655422 KSS655422 LCO655422 LMK655422 LWG655422 MGC655422 MPY655422 MZU655422 NJQ655422 NTM655422 ODI655422 ONE655422 OXA655422 PGW655422 PQS655422 QAO655422 QKK655422 QUG655422 REC655422 RNY655422 RXU655422 SHQ655422 SRM655422 TBI655422 TLE655422 TVA655422 UEW655422 UOS655422 UYO655422 VIK655422 VSG655422 WCC655422 WLY655422 WVU655422 M720958 JI720958 TE720958 ADA720958 AMW720958 AWS720958 BGO720958 BQK720958 CAG720958 CKC720958 CTY720958 DDU720958 DNQ720958 DXM720958 EHI720958 ERE720958 FBA720958 FKW720958 FUS720958 GEO720958 GOK720958 GYG720958 HIC720958 HRY720958 IBU720958 ILQ720958 IVM720958 JFI720958 JPE720958 JZA720958 KIW720958 KSS720958 LCO720958 LMK720958 LWG720958 MGC720958 MPY720958 MZU720958 NJQ720958 NTM720958 ODI720958 ONE720958 OXA720958 PGW720958 PQS720958 QAO720958 QKK720958 QUG720958 REC720958 RNY720958 RXU720958 SHQ720958 SRM720958 TBI720958 TLE720958 TVA720958 UEW720958 UOS720958 UYO720958 VIK720958 VSG720958 WCC720958 WLY720958 WVU720958 M786494 JI786494 TE786494 ADA786494 AMW786494 AWS786494 BGO786494 BQK786494 CAG786494 CKC786494 CTY786494 DDU786494 DNQ786494 DXM786494 EHI786494 ERE786494 FBA786494 FKW786494 FUS786494 GEO786494 GOK786494 GYG786494 HIC786494 HRY786494 IBU786494 ILQ786494 IVM786494 JFI786494 JPE786494 JZA786494 KIW786494 KSS786494 LCO786494 LMK786494 LWG786494 MGC786494 MPY786494 MZU786494 NJQ786494 NTM786494 ODI786494 ONE786494 OXA786494 PGW786494 PQS786494 QAO786494 QKK786494 QUG786494 REC786494 RNY786494 RXU786494 SHQ786494 SRM786494 TBI786494 TLE786494 TVA786494 UEW786494 UOS786494 UYO786494 VIK786494 VSG786494 WCC786494 WLY786494 WVU786494 M852030 JI852030 TE852030 ADA852030 AMW852030 AWS852030 BGO852030 BQK852030 CAG852030 CKC852030 CTY852030 DDU852030 DNQ852030 DXM852030 EHI852030 ERE852030 FBA852030 FKW852030 FUS852030 GEO852030 GOK852030 GYG852030 HIC852030 HRY852030 IBU852030 ILQ852030 IVM852030 JFI852030 JPE852030 JZA852030 KIW852030 KSS852030 LCO852030 LMK852030 LWG852030 MGC852030 MPY852030 MZU852030 NJQ852030 NTM852030 ODI852030 ONE852030 OXA852030 PGW852030 PQS852030 QAO852030 QKK852030 QUG852030 REC852030 RNY852030 RXU852030 SHQ852030 SRM852030 TBI852030 TLE852030 TVA852030 UEW852030 UOS852030 UYO852030 VIK852030 VSG852030 WCC852030 WLY852030 WVU852030 M917566 JI917566 TE917566 ADA917566 AMW917566 AWS917566 BGO917566 BQK917566 CAG917566 CKC917566 CTY917566 DDU917566 DNQ917566 DXM917566 EHI917566 ERE917566 FBA917566 FKW917566 FUS917566 GEO917566 GOK917566 GYG917566 HIC917566 HRY917566 IBU917566 ILQ917566 IVM917566 JFI917566 JPE917566 JZA917566 KIW917566 KSS917566 LCO917566 LMK917566 LWG917566 MGC917566 MPY917566 MZU917566 NJQ917566 NTM917566 ODI917566 ONE917566 OXA917566 PGW917566 PQS917566 QAO917566 QKK917566 QUG917566 REC917566 RNY917566 RXU917566 SHQ917566 SRM917566 TBI917566 TLE917566 TVA917566 UEW917566 UOS917566 UYO917566 VIK917566 VSG917566 WCC917566 WLY917566 WVU917566 M983102 JI983102 TE983102 ADA983102 AMW983102 AWS983102 BGO983102 BQK983102 CAG983102 CKC983102 CTY983102 DDU983102 DNQ983102 DXM983102 EHI983102 ERE983102 FBA983102 FKW983102 FUS983102 GEO983102 GOK983102 GYG983102 HIC983102 HRY983102 IBU983102 ILQ983102 IVM983102 JFI983102 JPE983102 JZA983102 KIW983102 KSS983102 LCO983102 LMK983102 LWG983102 MGC983102 MPY983102 MZU983102 NJQ983102 NTM983102 ODI983102 ONE983102 OXA983102 PGW983102 PQS983102 QAO983102 QKK983102 QUG983102 REC983102 RNY983102 RXU983102 SHQ983102 SRM983102 TBI983102 TLE983102 TVA983102 UEW983102 UOS983102 UYO983102 VIK983102 VSG983102 WCC983102 WLY983102 WVU983102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6ECE6-4287-4C25-A73E-08F922637B50}">
  <sheetPr codeName="Sheet32">
    <tabColor indexed="17"/>
    <pageSetUpPr fitToPage="1"/>
  </sheetPr>
  <dimension ref="A1:U81"/>
  <sheetViews>
    <sheetView showGridLines="0" showZeros="0" topLeftCell="A29" workbookViewId="0">
      <selection activeCell="E63" sqref="E63"/>
    </sheetView>
  </sheetViews>
  <sheetFormatPr defaultRowHeight="13.2" x14ac:dyDescent="0.25"/>
  <cols>
    <col min="1" max="2" width="3.33203125" style="342" customWidth="1"/>
    <col min="3" max="3" width="4.6640625" style="342" customWidth="1"/>
    <col min="4" max="4" width="4.33203125" style="342" customWidth="1"/>
    <col min="5" max="5" width="7.44140625" style="342" customWidth="1"/>
    <col min="6" max="6" width="12.6640625" style="342" customWidth="1"/>
    <col min="7" max="7" width="2.6640625" style="342" customWidth="1"/>
    <col min="8" max="8" width="5" style="342" customWidth="1"/>
    <col min="9" max="9" width="5.88671875" style="342" customWidth="1"/>
    <col min="10" max="10" width="1.6640625" style="343" customWidth="1"/>
    <col min="11" max="11" width="10.6640625" style="342" customWidth="1"/>
    <col min="12" max="12" width="1.6640625" style="343" customWidth="1"/>
    <col min="13" max="13" width="10.6640625" style="342" customWidth="1"/>
    <col min="14" max="14" width="1.6640625" style="199" customWidth="1"/>
    <col min="15" max="15" width="10.6640625" style="342" customWidth="1"/>
    <col min="16" max="16" width="1.6640625" style="343" customWidth="1"/>
    <col min="17" max="17" width="10.6640625" style="342" customWidth="1"/>
    <col min="18" max="18" width="1.6640625" style="199" customWidth="1"/>
    <col min="19" max="19" width="8.88671875" style="342"/>
    <col min="20" max="20" width="8.6640625" style="342" customWidth="1"/>
    <col min="21" max="21" width="8.88671875" style="342" hidden="1" customWidth="1"/>
    <col min="22" max="22" width="5.6640625" style="342" customWidth="1"/>
    <col min="23" max="256" width="8.88671875" style="342"/>
    <col min="257" max="258" width="3.33203125" style="342" customWidth="1"/>
    <col min="259" max="259" width="4.6640625" style="342" customWidth="1"/>
    <col min="260" max="260" width="4.33203125" style="342" customWidth="1"/>
    <col min="261" max="261" width="7.44140625" style="342" customWidth="1"/>
    <col min="262" max="262" width="12.6640625" style="342" customWidth="1"/>
    <col min="263" max="263" width="2.6640625" style="342" customWidth="1"/>
    <col min="264" max="264" width="5" style="342" customWidth="1"/>
    <col min="265" max="265" width="5.88671875" style="342" customWidth="1"/>
    <col min="266" max="266" width="1.6640625" style="342" customWidth="1"/>
    <col min="267" max="267" width="10.6640625" style="342" customWidth="1"/>
    <col min="268" max="268" width="1.6640625" style="342" customWidth="1"/>
    <col min="269" max="269" width="10.6640625" style="342" customWidth="1"/>
    <col min="270" max="270" width="1.6640625" style="342" customWidth="1"/>
    <col min="271" max="271" width="10.6640625" style="342" customWidth="1"/>
    <col min="272" max="272" width="1.6640625" style="342" customWidth="1"/>
    <col min="273" max="273" width="10.6640625" style="342" customWidth="1"/>
    <col min="274" max="274" width="1.6640625" style="342" customWidth="1"/>
    <col min="275" max="275" width="8.88671875" style="342"/>
    <col min="276" max="276" width="8.6640625" style="342" customWidth="1"/>
    <col min="277" max="277" width="0" style="342" hidden="1" customWidth="1"/>
    <col min="278" max="278" width="5.6640625" style="342" customWidth="1"/>
    <col min="279" max="512" width="8.88671875" style="342"/>
    <col min="513" max="514" width="3.33203125" style="342" customWidth="1"/>
    <col min="515" max="515" width="4.6640625" style="342" customWidth="1"/>
    <col min="516" max="516" width="4.33203125" style="342" customWidth="1"/>
    <col min="517" max="517" width="7.44140625" style="342" customWidth="1"/>
    <col min="518" max="518" width="12.6640625" style="342" customWidth="1"/>
    <col min="519" max="519" width="2.6640625" style="342" customWidth="1"/>
    <col min="520" max="520" width="5" style="342" customWidth="1"/>
    <col min="521" max="521" width="5.88671875" style="342" customWidth="1"/>
    <col min="522" max="522" width="1.6640625" style="342" customWidth="1"/>
    <col min="523" max="523" width="10.6640625" style="342" customWidth="1"/>
    <col min="524" max="524" width="1.6640625" style="342" customWidth="1"/>
    <col min="525" max="525" width="10.6640625" style="342" customWidth="1"/>
    <col min="526" max="526" width="1.6640625" style="342" customWidth="1"/>
    <col min="527" max="527" width="10.6640625" style="342" customWidth="1"/>
    <col min="528" max="528" width="1.6640625" style="342" customWidth="1"/>
    <col min="529" max="529" width="10.6640625" style="342" customWidth="1"/>
    <col min="530" max="530" width="1.6640625" style="342" customWidth="1"/>
    <col min="531" max="531" width="8.88671875" style="342"/>
    <col min="532" max="532" width="8.6640625" style="342" customWidth="1"/>
    <col min="533" max="533" width="0" style="342" hidden="1" customWidth="1"/>
    <col min="534" max="534" width="5.6640625" style="342" customWidth="1"/>
    <col min="535" max="768" width="8.88671875" style="342"/>
    <col min="769" max="770" width="3.33203125" style="342" customWidth="1"/>
    <col min="771" max="771" width="4.6640625" style="342" customWidth="1"/>
    <col min="772" max="772" width="4.33203125" style="342" customWidth="1"/>
    <col min="773" max="773" width="7.44140625" style="342" customWidth="1"/>
    <col min="774" max="774" width="12.6640625" style="342" customWidth="1"/>
    <col min="775" max="775" width="2.6640625" style="342" customWidth="1"/>
    <col min="776" max="776" width="5" style="342" customWidth="1"/>
    <col min="777" max="777" width="5.88671875" style="342" customWidth="1"/>
    <col min="778" max="778" width="1.6640625" style="342" customWidth="1"/>
    <col min="779" max="779" width="10.6640625" style="342" customWidth="1"/>
    <col min="780" max="780" width="1.6640625" style="342" customWidth="1"/>
    <col min="781" max="781" width="10.6640625" style="342" customWidth="1"/>
    <col min="782" max="782" width="1.6640625" style="342" customWidth="1"/>
    <col min="783" max="783" width="10.6640625" style="342" customWidth="1"/>
    <col min="784" max="784" width="1.6640625" style="342" customWidth="1"/>
    <col min="785" max="785" width="10.6640625" style="342" customWidth="1"/>
    <col min="786" max="786" width="1.6640625" style="342" customWidth="1"/>
    <col min="787" max="787" width="8.88671875" style="342"/>
    <col min="788" max="788" width="8.6640625" style="342" customWidth="1"/>
    <col min="789" max="789" width="0" style="342" hidden="1" customWidth="1"/>
    <col min="790" max="790" width="5.6640625" style="342" customWidth="1"/>
    <col min="791" max="1024" width="8.88671875" style="342"/>
    <col min="1025" max="1026" width="3.33203125" style="342" customWidth="1"/>
    <col min="1027" max="1027" width="4.6640625" style="342" customWidth="1"/>
    <col min="1028" max="1028" width="4.33203125" style="342" customWidth="1"/>
    <col min="1029" max="1029" width="7.44140625" style="342" customWidth="1"/>
    <col min="1030" max="1030" width="12.6640625" style="342" customWidth="1"/>
    <col min="1031" max="1031" width="2.6640625" style="342" customWidth="1"/>
    <col min="1032" max="1032" width="5" style="342" customWidth="1"/>
    <col min="1033" max="1033" width="5.88671875" style="342" customWidth="1"/>
    <col min="1034" max="1034" width="1.6640625" style="342" customWidth="1"/>
    <col min="1035" max="1035" width="10.6640625" style="342" customWidth="1"/>
    <col min="1036" max="1036" width="1.6640625" style="342" customWidth="1"/>
    <col min="1037" max="1037" width="10.6640625" style="342" customWidth="1"/>
    <col min="1038" max="1038" width="1.6640625" style="342" customWidth="1"/>
    <col min="1039" max="1039" width="10.6640625" style="342" customWidth="1"/>
    <col min="1040" max="1040" width="1.6640625" style="342" customWidth="1"/>
    <col min="1041" max="1041" width="10.6640625" style="342" customWidth="1"/>
    <col min="1042" max="1042" width="1.6640625" style="342" customWidth="1"/>
    <col min="1043" max="1043" width="8.88671875" style="342"/>
    <col min="1044" max="1044" width="8.6640625" style="342" customWidth="1"/>
    <col min="1045" max="1045" width="0" style="342" hidden="1" customWidth="1"/>
    <col min="1046" max="1046" width="5.6640625" style="342" customWidth="1"/>
    <col min="1047" max="1280" width="8.88671875" style="342"/>
    <col min="1281" max="1282" width="3.33203125" style="342" customWidth="1"/>
    <col min="1283" max="1283" width="4.6640625" style="342" customWidth="1"/>
    <col min="1284" max="1284" width="4.33203125" style="342" customWidth="1"/>
    <col min="1285" max="1285" width="7.44140625" style="342" customWidth="1"/>
    <col min="1286" max="1286" width="12.6640625" style="342" customWidth="1"/>
    <col min="1287" max="1287" width="2.6640625" style="342" customWidth="1"/>
    <col min="1288" max="1288" width="5" style="342" customWidth="1"/>
    <col min="1289" max="1289" width="5.88671875" style="342" customWidth="1"/>
    <col min="1290" max="1290" width="1.6640625" style="342" customWidth="1"/>
    <col min="1291" max="1291" width="10.6640625" style="342" customWidth="1"/>
    <col min="1292" max="1292" width="1.6640625" style="342" customWidth="1"/>
    <col min="1293" max="1293" width="10.6640625" style="342" customWidth="1"/>
    <col min="1294" max="1294" width="1.6640625" style="342" customWidth="1"/>
    <col min="1295" max="1295" width="10.6640625" style="342" customWidth="1"/>
    <col min="1296" max="1296" width="1.6640625" style="342" customWidth="1"/>
    <col min="1297" max="1297" width="10.6640625" style="342" customWidth="1"/>
    <col min="1298" max="1298" width="1.6640625" style="342" customWidth="1"/>
    <col min="1299" max="1299" width="8.88671875" style="342"/>
    <col min="1300" max="1300" width="8.6640625" style="342" customWidth="1"/>
    <col min="1301" max="1301" width="0" style="342" hidden="1" customWidth="1"/>
    <col min="1302" max="1302" width="5.6640625" style="342" customWidth="1"/>
    <col min="1303" max="1536" width="8.88671875" style="342"/>
    <col min="1537" max="1538" width="3.33203125" style="342" customWidth="1"/>
    <col min="1539" max="1539" width="4.6640625" style="342" customWidth="1"/>
    <col min="1540" max="1540" width="4.33203125" style="342" customWidth="1"/>
    <col min="1541" max="1541" width="7.44140625" style="342" customWidth="1"/>
    <col min="1542" max="1542" width="12.6640625" style="342" customWidth="1"/>
    <col min="1543" max="1543" width="2.6640625" style="342" customWidth="1"/>
    <col min="1544" max="1544" width="5" style="342" customWidth="1"/>
    <col min="1545" max="1545" width="5.88671875" style="342" customWidth="1"/>
    <col min="1546" max="1546" width="1.6640625" style="342" customWidth="1"/>
    <col min="1547" max="1547" width="10.6640625" style="342" customWidth="1"/>
    <col min="1548" max="1548" width="1.6640625" style="342" customWidth="1"/>
    <col min="1549" max="1549" width="10.6640625" style="342" customWidth="1"/>
    <col min="1550" max="1550" width="1.6640625" style="342" customWidth="1"/>
    <col min="1551" max="1551" width="10.6640625" style="342" customWidth="1"/>
    <col min="1552" max="1552" width="1.6640625" style="342" customWidth="1"/>
    <col min="1553" max="1553" width="10.6640625" style="342" customWidth="1"/>
    <col min="1554" max="1554" width="1.6640625" style="342" customWidth="1"/>
    <col min="1555" max="1555" width="8.88671875" style="342"/>
    <col min="1556" max="1556" width="8.6640625" style="342" customWidth="1"/>
    <col min="1557" max="1557" width="0" style="342" hidden="1" customWidth="1"/>
    <col min="1558" max="1558" width="5.6640625" style="342" customWidth="1"/>
    <col min="1559" max="1792" width="8.88671875" style="342"/>
    <col min="1793" max="1794" width="3.33203125" style="342" customWidth="1"/>
    <col min="1795" max="1795" width="4.6640625" style="342" customWidth="1"/>
    <col min="1796" max="1796" width="4.33203125" style="342" customWidth="1"/>
    <col min="1797" max="1797" width="7.44140625" style="342" customWidth="1"/>
    <col min="1798" max="1798" width="12.6640625" style="342" customWidth="1"/>
    <col min="1799" max="1799" width="2.6640625" style="342" customWidth="1"/>
    <col min="1800" max="1800" width="5" style="342" customWidth="1"/>
    <col min="1801" max="1801" width="5.88671875" style="342" customWidth="1"/>
    <col min="1802" max="1802" width="1.6640625" style="342" customWidth="1"/>
    <col min="1803" max="1803" width="10.6640625" style="342" customWidth="1"/>
    <col min="1804" max="1804" width="1.6640625" style="342" customWidth="1"/>
    <col min="1805" max="1805" width="10.6640625" style="342" customWidth="1"/>
    <col min="1806" max="1806" width="1.6640625" style="342" customWidth="1"/>
    <col min="1807" max="1807" width="10.6640625" style="342" customWidth="1"/>
    <col min="1808" max="1808" width="1.6640625" style="342" customWidth="1"/>
    <col min="1809" max="1809" width="10.6640625" style="342" customWidth="1"/>
    <col min="1810" max="1810" width="1.6640625" style="342" customWidth="1"/>
    <col min="1811" max="1811" width="8.88671875" style="342"/>
    <col min="1812" max="1812" width="8.6640625" style="342" customWidth="1"/>
    <col min="1813" max="1813" width="0" style="342" hidden="1" customWidth="1"/>
    <col min="1814" max="1814" width="5.6640625" style="342" customWidth="1"/>
    <col min="1815" max="2048" width="8.88671875" style="342"/>
    <col min="2049" max="2050" width="3.33203125" style="342" customWidth="1"/>
    <col min="2051" max="2051" width="4.6640625" style="342" customWidth="1"/>
    <col min="2052" max="2052" width="4.33203125" style="342" customWidth="1"/>
    <col min="2053" max="2053" width="7.44140625" style="342" customWidth="1"/>
    <col min="2054" max="2054" width="12.6640625" style="342" customWidth="1"/>
    <col min="2055" max="2055" width="2.6640625" style="342" customWidth="1"/>
    <col min="2056" max="2056" width="5" style="342" customWidth="1"/>
    <col min="2057" max="2057" width="5.88671875" style="342" customWidth="1"/>
    <col min="2058" max="2058" width="1.6640625" style="342" customWidth="1"/>
    <col min="2059" max="2059" width="10.6640625" style="342" customWidth="1"/>
    <col min="2060" max="2060" width="1.6640625" style="342" customWidth="1"/>
    <col min="2061" max="2061" width="10.6640625" style="342" customWidth="1"/>
    <col min="2062" max="2062" width="1.6640625" style="342" customWidth="1"/>
    <col min="2063" max="2063" width="10.6640625" style="342" customWidth="1"/>
    <col min="2064" max="2064" width="1.6640625" style="342" customWidth="1"/>
    <col min="2065" max="2065" width="10.6640625" style="342" customWidth="1"/>
    <col min="2066" max="2066" width="1.6640625" style="342" customWidth="1"/>
    <col min="2067" max="2067" width="8.88671875" style="342"/>
    <col min="2068" max="2068" width="8.6640625" style="342" customWidth="1"/>
    <col min="2069" max="2069" width="0" style="342" hidden="1" customWidth="1"/>
    <col min="2070" max="2070" width="5.6640625" style="342" customWidth="1"/>
    <col min="2071" max="2304" width="8.88671875" style="342"/>
    <col min="2305" max="2306" width="3.33203125" style="342" customWidth="1"/>
    <col min="2307" max="2307" width="4.6640625" style="342" customWidth="1"/>
    <col min="2308" max="2308" width="4.33203125" style="342" customWidth="1"/>
    <col min="2309" max="2309" width="7.44140625" style="342" customWidth="1"/>
    <col min="2310" max="2310" width="12.6640625" style="342" customWidth="1"/>
    <col min="2311" max="2311" width="2.6640625" style="342" customWidth="1"/>
    <col min="2312" max="2312" width="5" style="342" customWidth="1"/>
    <col min="2313" max="2313" width="5.88671875" style="342" customWidth="1"/>
    <col min="2314" max="2314" width="1.6640625" style="342" customWidth="1"/>
    <col min="2315" max="2315" width="10.6640625" style="342" customWidth="1"/>
    <col min="2316" max="2316" width="1.6640625" style="342" customWidth="1"/>
    <col min="2317" max="2317" width="10.6640625" style="342" customWidth="1"/>
    <col min="2318" max="2318" width="1.6640625" style="342" customWidth="1"/>
    <col min="2319" max="2319" width="10.6640625" style="342" customWidth="1"/>
    <col min="2320" max="2320" width="1.6640625" style="342" customWidth="1"/>
    <col min="2321" max="2321" width="10.6640625" style="342" customWidth="1"/>
    <col min="2322" max="2322" width="1.6640625" style="342" customWidth="1"/>
    <col min="2323" max="2323" width="8.88671875" style="342"/>
    <col min="2324" max="2324" width="8.6640625" style="342" customWidth="1"/>
    <col min="2325" max="2325" width="0" style="342" hidden="1" customWidth="1"/>
    <col min="2326" max="2326" width="5.6640625" style="342" customWidth="1"/>
    <col min="2327" max="2560" width="8.88671875" style="342"/>
    <col min="2561" max="2562" width="3.33203125" style="342" customWidth="1"/>
    <col min="2563" max="2563" width="4.6640625" style="342" customWidth="1"/>
    <col min="2564" max="2564" width="4.33203125" style="342" customWidth="1"/>
    <col min="2565" max="2565" width="7.44140625" style="342" customWidth="1"/>
    <col min="2566" max="2566" width="12.6640625" style="342" customWidth="1"/>
    <col min="2567" max="2567" width="2.6640625" style="342" customWidth="1"/>
    <col min="2568" max="2568" width="5" style="342" customWidth="1"/>
    <col min="2569" max="2569" width="5.88671875" style="342" customWidth="1"/>
    <col min="2570" max="2570" width="1.6640625" style="342" customWidth="1"/>
    <col min="2571" max="2571" width="10.6640625" style="342" customWidth="1"/>
    <col min="2572" max="2572" width="1.6640625" style="342" customWidth="1"/>
    <col min="2573" max="2573" width="10.6640625" style="342" customWidth="1"/>
    <col min="2574" max="2574" width="1.6640625" style="342" customWidth="1"/>
    <col min="2575" max="2575" width="10.6640625" style="342" customWidth="1"/>
    <col min="2576" max="2576" width="1.6640625" style="342" customWidth="1"/>
    <col min="2577" max="2577" width="10.6640625" style="342" customWidth="1"/>
    <col min="2578" max="2578" width="1.6640625" style="342" customWidth="1"/>
    <col min="2579" max="2579" width="8.88671875" style="342"/>
    <col min="2580" max="2580" width="8.6640625" style="342" customWidth="1"/>
    <col min="2581" max="2581" width="0" style="342" hidden="1" customWidth="1"/>
    <col min="2582" max="2582" width="5.6640625" style="342" customWidth="1"/>
    <col min="2583" max="2816" width="8.88671875" style="342"/>
    <col min="2817" max="2818" width="3.33203125" style="342" customWidth="1"/>
    <col min="2819" max="2819" width="4.6640625" style="342" customWidth="1"/>
    <col min="2820" max="2820" width="4.33203125" style="342" customWidth="1"/>
    <col min="2821" max="2821" width="7.44140625" style="342" customWidth="1"/>
    <col min="2822" max="2822" width="12.6640625" style="342" customWidth="1"/>
    <col min="2823" max="2823" width="2.6640625" style="342" customWidth="1"/>
    <col min="2824" max="2824" width="5" style="342" customWidth="1"/>
    <col min="2825" max="2825" width="5.88671875" style="342" customWidth="1"/>
    <col min="2826" max="2826" width="1.6640625" style="342" customWidth="1"/>
    <col min="2827" max="2827" width="10.6640625" style="342" customWidth="1"/>
    <col min="2828" max="2828" width="1.6640625" style="342" customWidth="1"/>
    <col min="2829" max="2829" width="10.6640625" style="342" customWidth="1"/>
    <col min="2830" max="2830" width="1.6640625" style="342" customWidth="1"/>
    <col min="2831" max="2831" width="10.6640625" style="342" customWidth="1"/>
    <col min="2832" max="2832" width="1.6640625" style="342" customWidth="1"/>
    <col min="2833" max="2833" width="10.6640625" style="342" customWidth="1"/>
    <col min="2834" max="2834" width="1.6640625" style="342" customWidth="1"/>
    <col min="2835" max="2835" width="8.88671875" style="342"/>
    <col min="2836" max="2836" width="8.6640625" style="342" customWidth="1"/>
    <col min="2837" max="2837" width="0" style="342" hidden="1" customWidth="1"/>
    <col min="2838" max="2838" width="5.6640625" style="342" customWidth="1"/>
    <col min="2839" max="3072" width="8.88671875" style="342"/>
    <col min="3073" max="3074" width="3.33203125" style="342" customWidth="1"/>
    <col min="3075" max="3075" width="4.6640625" style="342" customWidth="1"/>
    <col min="3076" max="3076" width="4.33203125" style="342" customWidth="1"/>
    <col min="3077" max="3077" width="7.44140625" style="342" customWidth="1"/>
    <col min="3078" max="3078" width="12.6640625" style="342" customWidth="1"/>
    <col min="3079" max="3079" width="2.6640625" style="342" customWidth="1"/>
    <col min="3080" max="3080" width="5" style="342" customWidth="1"/>
    <col min="3081" max="3081" width="5.88671875" style="342" customWidth="1"/>
    <col min="3082" max="3082" width="1.6640625" style="342" customWidth="1"/>
    <col min="3083" max="3083" width="10.6640625" style="342" customWidth="1"/>
    <col min="3084" max="3084" width="1.6640625" style="342" customWidth="1"/>
    <col min="3085" max="3085" width="10.6640625" style="342" customWidth="1"/>
    <col min="3086" max="3086" width="1.6640625" style="342" customWidth="1"/>
    <col min="3087" max="3087" width="10.6640625" style="342" customWidth="1"/>
    <col min="3088" max="3088" width="1.6640625" style="342" customWidth="1"/>
    <col min="3089" max="3089" width="10.6640625" style="342" customWidth="1"/>
    <col min="3090" max="3090" width="1.6640625" style="342" customWidth="1"/>
    <col min="3091" max="3091" width="8.88671875" style="342"/>
    <col min="3092" max="3092" width="8.6640625" style="342" customWidth="1"/>
    <col min="3093" max="3093" width="0" style="342" hidden="1" customWidth="1"/>
    <col min="3094" max="3094" width="5.6640625" style="342" customWidth="1"/>
    <col min="3095" max="3328" width="8.88671875" style="342"/>
    <col min="3329" max="3330" width="3.33203125" style="342" customWidth="1"/>
    <col min="3331" max="3331" width="4.6640625" style="342" customWidth="1"/>
    <col min="3332" max="3332" width="4.33203125" style="342" customWidth="1"/>
    <col min="3333" max="3333" width="7.44140625" style="342" customWidth="1"/>
    <col min="3334" max="3334" width="12.6640625" style="342" customWidth="1"/>
    <col min="3335" max="3335" width="2.6640625" style="342" customWidth="1"/>
    <col min="3336" max="3336" width="5" style="342" customWidth="1"/>
    <col min="3337" max="3337" width="5.88671875" style="342" customWidth="1"/>
    <col min="3338" max="3338" width="1.6640625" style="342" customWidth="1"/>
    <col min="3339" max="3339" width="10.6640625" style="342" customWidth="1"/>
    <col min="3340" max="3340" width="1.6640625" style="342" customWidth="1"/>
    <col min="3341" max="3341" width="10.6640625" style="342" customWidth="1"/>
    <col min="3342" max="3342" width="1.6640625" style="342" customWidth="1"/>
    <col min="3343" max="3343" width="10.6640625" style="342" customWidth="1"/>
    <col min="3344" max="3344" width="1.6640625" style="342" customWidth="1"/>
    <col min="3345" max="3345" width="10.6640625" style="342" customWidth="1"/>
    <col min="3346" max="3346" width="1.6640625" style="342" customWidth="1"/>
    <col min="3347" max="3347" width="8.88671875" style="342"/>
    <col min="3348" max="3348" width="8.6640625" style="342" customWidth="1"/>
    <col min="3349" max="3349" width="0" style="342" hidden="1" customWidth="1"/>
    <col min="3350" max="3350" width="5.6640625" style="342" customWidth="1"/>
    <col min="3351" max="3584" width="8.88671875" style="342"/>
    <col min="3585" max="3586" width="3.33203125" style="342" customWidth="1"/>
    <col min="3587" max="3587" width="4.6640625" style="342" customWidth="1"/>
    <col min="3588" max="3588" width="4.33203125" style="342" customWidth="1"/>
    <col min="3589" max="3589" width="7.44140625" style="342" customWidth="1"/>
    <col min="3590" max="3590" width="12.6640625" style="342" customWidth="1"/>
    <col min="3591" max="3591" width="2.6640625" style="342" customWidth="1"/>
    <col min="3592" max="3592" width="5" style="342" customWidth="1"/>
    <col min="3593" max="3593" width="5.88671875" style="342" customWidth="1"/>
    <col min="3594" max="3594" width="1.6640625" style="342" customWidth="1"/>
    <col min="3595" max="3595" width="10.6640625" style="342" customWidth="1"/>
    <col min="3596" max="3596" width="1.6640625" style="342" customWidth="1"/>
    <col min="3597" max="3597" width="10.6640625" style="342" customWidth="1"/>
    <col min="3598" max="3598" width="1.6640625" style="342" customWidth="1"/>
    <col min="3599" max="3599" width="10.6640625" style="342" customWidth="1"/>
    <col min="3600" max="3600" width="1.6640625" style="342" customWidth="1"/>
    <col min="3601" max="3601" width="10.6640625" style="342" customWidth="1"/>
    <col min="3602" max="3602" width="1.6640625" style="342" customWidth="1"/>
    <col min="3603" max="3603" width="8.88671875" style="342"/>
    <col min="3604" max="3604" width="8.6640625" style="342" customWidth="1"/>
    <col min="3605" max="3605" width="0" style="342" hidden="1" customWidth="1"/>
    <col min="3606" max="3606" width="5.6640625" style="342" customWidth="1"/>
    <col min="3607" max="3840" width="8.88671875" style="342"/>
    <col min="3841" max="3842" width="3.33203125" style="342" customWidth="1"/>
    <col min="3843" max="3843" width="4.6640625" style="342" customWidth="1"/>
    <col min="3844" max="3844" width="4.33203125" style="342" customWidth="1"/>
    <col min="3845" max="3845" width="7.44140625" style="342" customWidth="1"/>
    <col min="3846" max="3846" width="12.6640625" style="342" customWidth="1"/>
    <col min="3847" max="3847" width="2.6640625" style="342" customWidth="1"/>
    <col min="3848" max="3848" width="5" style="342" customWidth="1"/>
    <col min="3849" max="3849" width="5.88671875" style="342" customWidth="1"/>
    <col min="3850" max="3850" width="1.6640625" style="342" customWidth="1"/>
    <col min="3851" max="3851" width="10.6640625" style="342" customWidth="1"/>
    <col min="3852" max="3852" width="1.6640625" style="342" customWidth="1"/>
    <col min="3853" max="3853" width="10.6640625" style="342" customWidth="1"/>
    <col min="3854" max="3854" width="1.6640625" style="342" customWidth="1"/>
    <col min="3855" max="3855" width="10.6640625" style="342" customWidth="1"/>
    <col min="3856" max="3856" width="1.6640625" style="342" customWidth="1"/>
    <col min="3857" max="3857" width="10.6640625" style="342" customWidth="1"/>
    <col min="3858" max="3858" width="1.6640625" style="342" customWidth="1"/>
    <col min="3859" max="3859" width="8.88671875" style="342"/>
    <col min="3860" max="3860" width="8.6640625" style="342" customWidth="1"/>
    <col min="3861" max="3861" width="0" style="342" hidden="1" customWidth="1"/>
    <col min="3862" max="3862" width="5.6640625" style="342" customWidth="1"/>
    <col min="3863" max="4096" width="8.88671875" style="342"/>
    <col min="4097" max="4098" width="3.33203125" style="342" customWidth="1"/>
    <col min="4099" max="4099" width="4.6640625" style="342" customWidth="1"/>
    <col min="4100" max="4100" width="4.33203125" style="342" customWidth="1"/>
    <col min="4101" max="4101" width="7.44140625" style="342" customWidth="1"/>
    <col min="4102" max="4102" width="12.6640625" style="342" customWidth="1"/>
    <col min="4103" max="4103" width="2.6640625" style="342" customWidth="1"/>
    <col min="4104" max="4104" width="5" style="342" customWidth="1"/>
    <col min="4105" max="4105" width="5.88671875" style="342" customWidth="1"/>
    <col min="4106" max="4106" width="1.6640625" style="342" customWidth="1"/>
    <col min="4107" max="4107" width="10.6640625" style="342" customWidth="1"/>
    <col min="4108" max="4108" width="1.6640625" style="342" customWidth="1"/>
    <col min="4109" max="4109" width="10.6640625" style="342" customWidth="1"/>
    <col min="4110" max="4110" width="1.6640625" style="342" customWidth="1"/>
    <col min="4111" max="4111" width="10.6640625" style="342" customWidth="1"/>
    <col min="4112" max="4112" width="1.6640625" style="342" customWidth="1"/>
    <col min="4113" max="4113" width="10.6640625" style="342" customWidth="1"/>
    <col min="4114" max="4114" width="1.6640625" style="342" customWidth="1"/>
    <col min="4115" max="4115" width="8.88671875" style="342"/>
    <col min="4116" max="4116" width="8.6640625" style="342" customWidth="1"/>
    <col min="4117" max="4117" width="0" style="342" hidden="1" customWidth="1"/>
    <col min="4118" max="4118" width="5.6640625" style="342" customWidth="1"/>
    <col min="4119" max="4352" width="8.88671875" style="342"/>
    <col min="4353" max="4354" width="3.33203125" style="342" customWidth="1"/>
    <col min="4355" max="4355" width="4.6640625" style="342" customWidth="1"/>
    <col min="4356" max="4356" width="4.33203125" style="342" customWidth="1"/>
    <col min="4357" max="4357" width="7.44140625" style="342" customWidth="1"/>
    <col min="4358" max="4358" width="12.6640625" style="342" customWidth="1"/>
    <col min="4359" max="4359" width="2.6640625" style="342" customWidth="1"/>
    <col min="4360" max="4360" width="5" style="342" customWidth="1"/>
    <col min="4361" max="4361" width="5.88671875" style="342" customWidth="1"/>
    <col min="4362" max="4362" width="1.6640625" style="342" customWidth="1"/>
    <col min="4363" max="4363" width="10.6640625" style="342" customWidth="1"/>
    <col min="4364" max="4364" width="1.6640625" style="342" customWidth="1"/>
    <col min="4365" max="4365" width="10.6640625" style="342" customWidth="1"/>
    <col min="4366" max="4366" width="1.6640625" style="342" customWidth="1"/>
    <col min="4367" max="4367" width="10.6640625" style="342" customWidth="1"/>
    <col min="4368" max="4368" width="1.6640625" style="342" customWidth="1"/>
    <col min="4369" max="4369" width="10.6640625" style="342" customWidth="1"/>
    <col min="4370" max="4370" width="1.6640625" style="342" customWidth="1"/>
    <col min="4371" max="4371" width="8.88671875" style="342"/>
    <col min="4372" max="4372" width="8.6640625" style="342" customWidth="1"/>
    <col min="4373" max="4373" width="0" style="342" hidden="1" customWidth="1"/>
    <col min="4374" max="4374" width="5.6640625" style="342" customWidth="1"/>
    <col min="4375" max="4608" width="8.88671875" style="342"/>
    <col min="4609" max="4610" width="3.33203125" style="342" customWidth="1"/>
    <col min="4611" max="4611" width="4.6640625" style="342" customWidth="1"/>
    <col min="4612" max="4612" width="4.33203125" style="342" customWidth="1"/>
    <col min="4613" max="4613" width="7.44140625" style="342" customWidth="1"/>
    <col min="4614" max="4614" width="12.6640625" style="342" customWidth="1"/>
    <col min="4615" max="4615" width="2.6640625" style="342" customWidth="1"/>
    <col min="4616" max="4616" width="5" style="342" customWidth="1"/>
    <col min="4617" max="4617" width="5.88671875" style="342" customWidth="1"/>
    <col min="4618" max="4618" width="1.6640625" style="342" customWidth="1"/>
    <col min="4619" max="4619" width="10.6640625" style="342" customWidth="1"/>
    <col min="4620" max="4620" width="1.6640625" style="342" customWidth="1"/>
    <col min="4621" max="4621" width="10.6640625" style="342" customWidth="1"/>
    <col min="4622" max="4622" width="1.6640625" style="342" customWidth="1"/>
    <col min="4623" max="4623" width="10.6640625" style="342" customWidth="1"/>
    <col min="4624" max="4624" width="1.6640625" style="342" customWidth="1"/>
    <col min="4625" max="4625" width="10.6640625" style="342" customWidth="1"/>
    <col min="4626" max="4626" width="1.6640625" style="342" customWidth="1"/>
    <col min="4627" max="4627" width="8.88671875" style="342"/>
    <col min="4628" max="4628" width="8.6640625" style="342" customWidth="1"/>
    <col min="4629" max="4629" width="0" style="342" hidden="1" customWidth="1"/>
    <col min="4630" max="4630" width="5.6640625" style="342" customWidth="1"/>
    <col min="4631" max="4864" width="8.88671875" style="342"/>
    <col min="4865" max="4866" width="3.33203125" style="342" customWidth="1"/>
    <col min="4867" max="4867" width="4.6640625" style="342" customWidth="1"/>
    <col min="4868" max="4868" width="4.33203125" style="342" customWidth="1"/>
    <col min="4869" max="4869" width="7.44140625" style="342" customWidth="1"/>
    <col min="4870" max="4870" width="12.6640625" style="342" customWidth="1"/>
    <col min="4871" max="4871" width="2.6640625" style="342" customWidth="1"/>
    <col min="4872" max="4872" width="5" style="342" customWidth="1"/>
    <col min="4873" max="4873" width="5.88671875" style="342" customWidth="1"/>
    <col min="4874" max="4874" width="1.6640625" style="342" customWidth="1"/>
    <col min="4875" max="4875" width="10.6640625" style="342" customWidth="1"/>
    <col min="4876" max="4876" width="1.6640625" style="342" customWidth="1"/>
    <col min="4877" max="4877" width="10.6640625" style="342" customWidth="1"/>
    <col min="4878" max="4878" width="1.6640625" style="342" customWidth="1"/>
    <col min="4879" max="4879" width="10.6640625" style="342" customWidth="1"/>
    <col min="4880" max="4880" width="1.6640625" style="342" customWidth="1"/>
    <col min="4881" max="4881" width="10.6640625" style="342" customWidth="1"/>
    <col min="4882" max="4882" width="1.6640625" style="342" customWidth="1"/>
    <col min="4883" max="4883" width="8.88671875" style="342"/>
    <col min="4884" max="4884" width="8.6640625" style="342" customWidth="1"/>
    <col min="4885" max="4885" width="0" style="342" hidden="1" customWidth="1"/>
    <col min="4886" max="4886" width="5.6640625" style="342" customWidth="1"/>
    <col min="4887" max="5120" width="8.88671875" style="342"/>
    <col min="5121" max="5122" width="3.33203125" style="342" customWidth="1"/>
    <col min="5123" max="5123" width="4.6640625" style="342" customWidth="1"/>
    <col min="5124" max="5124" width="4.33203125" style="342" customWidth="1"/>
    <col min="5125" max="5125" width="7.44140625" style="342" customWidth="1"/>
    <col min="5126" max="5126" width="12.6640625" style="342" customWidth="1"/>
    <col min="5127" max="5127" width="2.6640625" style="342" customWidth="1"/>
    <col min="5128" max="5128" width="5" style="342" customWidth="1"/>
    <col min="5129" max="5129" width="5.88671875" style="342" customWidth="1"/>
    <col min="5130" max="5130" width="1.6640625" style="342" customWidth="1"/>
    <col min="5131" max="5131" width="10.6640625" style="342" customWidth="1"/>
    <col min="5132" max="5132" width="1.6640625" style="342" customWidth="1"/>
    <col min="5133" max="5133" width="10.6640625" style="342" customWidth="1"/>
    <col min="5134" max="5134" width="1.6640625" style="342" customWidth="1"/>
    <col min="5135" max="5135" width="10.6640625" style="342" customWidth="1"/>
    <col min="5136" max="5136" width="1.6640625" style="342" customWidth="1"/>
    <col min="5137" max="5137" width="10.6640625" style="342" customWidth="1"/>
    <col min="5138" max="5138" width="1.6640625" style="342" customWidth="1"/>
    <col min="5139" max="5139" width="8.88671875" style="342"/>
    <col min="5140" max="5140" width="8.6640625" style="342" customWidth="1"/>
    <col min="5141" max="5141" width="0" style="342" hidden="1" customWidth="1"/>
    <col min="5142" max="5142" width="5.6640625" style="342" customWidth="1"/>
    <col min="5143" max="5376" width="8.88671875" style="342"/>
    <col min="5377" max="5378" width="3.33203125" style="342" customWidth="1"/>
    <col min="5379" max="5379" width="4.6640625" style="342" customWidth="1"/>
    <col min="5380" max="5380" width="4.33203125" style="342" customWidth="1"/>
    <col min="5381" max="5381" width="7.44140625" style="342" customWidth="1"/>
    <col min="5382" max="5382" width="12.6640625" style="342" customWidth="1"/>
    <col min="5383" max="5383" width="2.6640625" style="342" customWidth="1"/>
    <col min="5384" max="5384" width="5" style="342" customWidth="1"/>
    <col min="5385" max="5385" width="5.88671875" style="342" customWidth="1"/>
    <col min="5386" max="5386" width="1.6640625" style="342" customWidth="1"/>
    <col min="5387" max="5387" width="10.6640625" style="342" customWidth="1"/>
    <col min="5388" max="5388" width="1.6640625" style="342" customWidth="1"/>
    <col min="5389" max="5389" width="10.6640625" style="342" customWidth="1"/>
    <col min="5390" max="5390" width="1.6640625" style="342" customWidth="1"/>
    <col min="5391" max="5391" width="10.6640625" style="342" customWidth="1"/>
    <col min="5392" max="5392" width="1.6640625" style="342" customWidth="1"/>
    <col min="5393" max="5393" width="10.6640625" style="342" customWidth="1"/>
    <col min="5394" max="5394" width="1.6640625" style="342" customWidth="1"/>
    <col min="5395" max="5395" width="8.88671875" style="342"/>
    <col min="5396" max="5396" width="8.6640625" style="342" customWidth="1"/>
    <col min="5397" max="5397" width="0" style="342" hidden="1" customWidth="1"/>
    <col min="5398" max="5398" width="5.6640625" style="342" customWidth="1"/>
    <col min="5399" max="5632" width="8.88671875" style="342"/>
    <col min="5633" max="5634" width="3.33203125" style="342" customWidth="1"/>
    <col min="5635" max="5635" width="4.6640625" style="342" customWidth="1"/>
    <col min="5636" max="5636" width="4.33203125" style="342" customWidth="1"/>
    <col min="5637" max="5637" width="7.44140625" style="342" customWidth="1"/>
    <col min="5638" max="5638" width="12.6640625" style="342" customWidth="1"/>
    <col min="5639" max="5639" width="2.6640625" style="342" customWidth="1"/>
    <col min="5640" max="5640" width="5" style="342" customWidth="1"/>
    <col min="5641" max="5641" width="5.88671875" style="342" customWidth="1"/>
    <col min="5642" max="5642" width="1.6640625" style="342" customWidth="1"/>
    <col min="5643" max="5643" width="10.6640625" style="342" customWidth="1"/>
    <col min="5644" max="5644" width="1.6640625" style="342" customWidth="1"/>
    <col min="5645" max="5645" width="10.6640625" style="342" customWidth="1"/>
    <col min="5646" max="5646" width="1.6640625" style="342" customWidth="1"/>
    <col min="5647" max="5647" width="10.6640625" style="342" customWidth="1"/>
    <col min="5648" max="5648" width="1.6640625" style="342" customWidth="1"/>
    <col min="5649" max="5649" width="10.6640625" style="342" customWidth="1"/>
    <col min="5650" max="5650" width="1.6640625" style="342" customWidth="1"/>
    <col min="5651" max="5651" width="8.88671875" style="342"/>
    <col min="5652" max="5652" width="8.6640625" style="342" customWidth="1"/>
    <col min="5653" max="5653" width="0" style="342" hidden="1" customWidth="1"/>
    <col min="5654" max="5654" width="5.6640625" style="342" customWidth="1"/>
    <col min="5655" max="5888" width="8.88671875" style="342"/>
    <col min="5889" max="5890" width="3.33203125" style="342" customWidth="1"/>
    <col min="5891" max="5891" width="4.6640625" style="342" customWidth="1"/>
    <col min="5892" max="5892" width="4.33203125" style="342" customWidth="1"/>
    <col min="5893" max="5893" width="7.44140625" style="342" customWidth="1"/>
    <col min="5894" max="5894" width="12.6640625" style="342" customWidth="1"/>
    <col min="5895" max="5895" width="2.6640625" style="342" customWidth="1"/>
    <col min="5896" max="5896" width="5" style="342" customWidth="1"/>
    <col min="5897" max="5897" width="5.88671875" style="342" customWidth="1"/>
    <col min="5898" max="5898" width="1.6640625" style="342" customWidth="1"/>
    <col min="5899" max="5899" width="10.6640625" style="342" customWidth="1"/>
    <col min="5900" max="5900" width="1.6640625" style="342" customWidth="1"/>
    <col min="5901" max="5901" width="10.6640625" style="342" customWidth="1"/>
    <col min="5902" max="5902" width="1.6640625" style="342" customWidth="1"/>
    <col min="5903" max="5903" width="10.6640625" style="342" customWidth="1"/>
    <col min="5904" max="5904" width="1.6640625" style="342" customWidth="1"/>
    <col min="5905" max="5905" width="10.6640625" style="342" customWidth="1"/>
    <col min="5906" max="5906" width="1.6640625" style="342" customWidth="1"/>
    <col min="5907" max="5907" width="8.88671875" style="342"/>
    <col min="5908" max="5908" width="8.6640625" style="342" customWidth="1"/>
    <col min="5909" max="5909" width="0" style="342" hidden="1" customWidth="1"/>
    <col min="5910" max="5910" width="5.6640625" style="342" customWidth="1"/>
    <col min="5911" max="6144" width="8.88671875" style="342"/>
    <col min="6145" max="6146" width="3.33203125" style="342" customWidth="1"/>
    <col min="6147" max="6147" width="4.6640625" style="342" customWidth="1"/>
    <col min="6148" max="6148" width="4.33203125" style="342" customWidth="1"/>
    <col min="6149" max="6149" width="7.44140625" style="342" customWidth="1"/>
    <col min="6150" max="6150" width="12.6640625" style="342" customWidth="1"/>
    <col min="6151" max="6151" width="2.6640625" style="342" customWidth="1"/>
    <col min="6152" max="6152" width="5" style="342" customWidth="1"/>
    <col min="6153" max="6153" width="5.88671875" style="342" customWidth="1"/>
    <col min="6154" max="6154" width="1.6640625" style="342" customWidth="1"/>
    <col min="6155" max="6155" width="10.6640625" style="342" customWidth="1"/>
    <col min="6156" max="6156" width="1.6640625" style="342" customWidth="1"/>
    <col min="6157" max="6157" width="10.6640625" style="342" customWidth="1"/>
    <col min="6158" max="6158" width="1.6640625" style="342" customWidth="1"/>
    <col min="6159" max="6159" width="10.6640625" style="342" customWidth="1"/>
    <col min="6160" max="6160" width="1.6640625" style="342" customWidth="1"/>
    <col min="6161" max="6161" width="10.6640625" style="342" customWidth="1"/>
    <col min="6162" max="6162" width="1.6640625" style="342" customWidth="1"/>
    <col min="6163" max="6163" width="8.88671875" style="342"/>
    <col min="6164" max="6164" width="8.6640625" style="342" customWidth="1"/>
    <col min="6165" max="6165" width="0" style="342" hidden="1" customWidth="1"/>
    <col min="6166" max="6166" width="5.6640625" style="342" customWidth="1"/>
    <col min="6167" max="6400" width="8.88671875" style="342"/>
    <col min="6401" max="6402" width="3.33203125" style="342" customWidth="1"/>
    <col min="6403" max="6403" width="4.6640625" style="342" customWidth="1"/>
    <col min="6404" max="6404" width="4.33203125" style="342" customWidth="1"/>
    <col min="6405" max="6405" width="7.44140625" style="342" customWidth="1"/>
    <col min="6406" max="6406" width="12.6640625" style="342" customWidth="1"/>
    <col min="6407" max="6407" width="2.6640625" style="342" customWidth="1"/>
    <col min="6408" max="6408" width="5" style="342" customWidth="1"/>
    <col min="6409" max="6409" width="5.88671875" style="342" customWidth="1"/>
    <col min="6410" max="6410" width="1.6640625" style="342" customWidth="1"/>
    <col min="6411" max="6411" width="10.6640625" style="342" customWidth="1"/>
    <col min="6412" max="6412" width="1.6640625" style="342" customWidth="1"/>
    <col min="6413" max="6413" width="10.6640625" style="342" customWidth="1"/>
    <col min="6414" max="6414" width="1.6640625" style="342" customWidth="1"/>
    <col min="6415" max="6415" width="10.6640625" style="342" customWidth="1"/>
    <col min="6416" max="6416" width="1.6640625" style="342" customWidth="1"/>
    <col min="6417" max="6417" width="10.6640625" style="342" customWidth="1"/>
    <col min="6418" max="6418" width="1.6640625" style="342" customWidth="1"/>
    <col min="6419" max="6419" width="8.88671875" style="342"/>
    <col min="6420" max="6420" width="8.6640625" style="342" customWidth="1"/>
    <col min="6421" max="6421" width="0" style="342" hidden="1" customWidth="1"/>
    <col min="6422" max="6422" width="5.6640625" style="342" customWidth="1"/>
    <col min="6423" max="6656" width="8.88671875" style="342"/>
    <col min="6657" max="6658" width="3.33203125" style="342" customWidth="1"/>
    <col min="6659" max="6659" width="4.6640625" style="342" customWidth="1"/>
    <col min="6660" max="6660" width="4.33203125" style="342" customWidth="1"/>
    <col min="6661" max="6661" width="7.44140625" style="342" customWidth="1"/>
    <col min="6662" max="6662" width="12.6640625" style="342" customWidth="1"/>
    <col min="6663" max="6663" width="2.6640625" style="342" customWidth="1"/>
    <col min="6664" max="6664" width="5" style="342" customWidth="1"/>
    <col min="6665" max="6665" width="5.88671875" style="342" customWidth="1"/>
    <col min="6666" max="6666" width="1.6640625" style="342" customWidth="1"/>
    <col min="6667" max="6667" width="10.6640625" style="342" customWidth="1"/>
    <col min="6668" max="6668" width="1.6640625" style="342" customWidth="1"/>
    <col min="6669" max="6669" width="10.6640625" style="342" customWidth="1"/>
    <col min="6670" max="6670" width="1.6640625" style="342" customWidth="1"/>
    <col min="6671" max="6671" width="10.6640625" style="342" customWidth="1"/>
    <col min="6672" max="6672" width="1.6640625" style="342" customWidth="1"/>
    <col min="6673" max="6673" width="10.6640625" style="342" customWidth="1"/>
    <col min="6674" max="6674" width="1.6640625" style="342" customWidth="1"/>
    <col min="6675" max="6675" width="8.88671875" style="342"/>
    <col min="6676" max="6676" width="8.6640625" style="342" customWidth="1"/>
    <col min="6677" max="6677" width="0" style="342" hidden="1" customWidth="1"/>
    <col min="6678" max="6678" width="5.6640625" style="342" customWidth="1"/>
    <col min="6679" max="6912" width="8.88671875" style="342"/>
    <col min="6913" max="6914" width="3.33203125" style="342" customWidth="1"/>
    <col min="6915" max="6915" width="4.6640625" style="342" customWidth="1"/>
    <col min="6916" max="6916" width="4.33203125" style="342" customWidth="1"/>
    <col min="6917" max="6917" width="7.44140625" style="342" customWidth="1"/>
    <col min="6918" max="6918" width="12.6640625" style="342" customWidth="1"/>
    <col min="6919" max="6919" width="2.6640625" style="342" customWidth="1"/>
    <col min="6920" max="6920" width="5" style="342" customWidth="1"/>
    <col min="6921" max="6921" width="5.88671875" style="342" customWidth="1"/>
    <col min="6922" max="6922" width="1.6640625" style="342" customWidth="1"/>
    <col min="6923" max="6923" width="10.6640625" style="342" customWidth="1"/>
    <col min="6924" max="6924" width="1.6640625" style="342" customWidth="1"/>
    <col min="6925" max="6925" width="10.6640625" style="342" customWidth="1"/>
    <col min="6926" max="6926" width="1.6640625" style="342" customWidth="1"/>
    <col min="6927" max="6927" width="10.6640625" style="342" customWidth="1"/>
    <col min="6928" max="6928" width="1.6640625" style="342" customWidth="1"/>
    <col min="6929" max="6929" width="10.6640625" style="342" customWidth="1"/>
    <col min="6930" max="6930" width="1.6640625" style="342" customWidth="1"/>
    <col min="6931" max="6931" width="8.88671875" style="342"/>
    <col min="6932" max="6932" width="8.6640625" style="342" customWidth="1"/>
    <col min="6933" max="6933" width="0" style="342" hidden="1" customWidth="1"/>
    <col min="6934" max="6934" width="5.6640625" style="342" customWidth="1"/>
    <col min="6935" max="7168" width="8.88671875" style="342"/>
    <col min="7169" max="7170" width="3.33203125" style="342" customWidth="1"/>
    <col min="7171" max="7171" width="4.6640625" style="342" customWidth="1"/>
    <col min="7172" max="7172" width="4.33203125" style="342" customWidth="1"/>
    <col min="7173" max="7173" width="7.44140625" style="342" customWidth="1"/>
    <col min="7174" max="7174" width="12.6640625" style="342" customWidth="1"/>
    <col min="7175" max="7175" width="2.6640625" style="342" customWidth="1"/>
    <col min="7176" max="7176" width="5" style="342" customWidth="1"/>
    <col min="7177" max="7177" width="5.88671875" style="342" customWidth="1"/>
    <col min="7178" max="7178" width="1.6640625" style="342" customWidth="1"/>
    <col min="7179" max="7179" width="10.6640625" style="342" customWidth="1"/>
    <col min="7180" max="7180" width="1.6640625" style="342" customWidth="1"/>
    <col min="7181" max="7181" width="10.6640625" style="342" customWidth="1"/>
    <col min="7182" max="7182" width="1.6640625" style="342" customWidth="1"/>
    <col min="7183" max="7183" width="10.6640625" style="342" customWidth="1"/>
    <col min="7184" max="7184" width="1.6640625" style="342" customWidth="1"/>
    <col min="7185" max="7185" width="10.6640625" style="342" customWidth="1"/>
    <col min="7186" max="7186" width="1.6640625" style="342" customWidth="1"/>
    <col min="7187" max="7187" width="8.88671875" style="342"/>
    <col min="7188" max="7188" width="8.6640625" style="342" customWidth="1"/>
    <col min="7189" max="7189" width="0" style="342" hidden="1" customWidth="1"/>
    <col min="7190" max="7190" width="5.6640625" style="342" customWidth="1"/>
    <col min="7191" max="7424" width="8.88671875" style="342"/>
    <col min="7425" max="7426" width="3.33203125" style="342" customWidth="1"/>
    <col min="7427" max="7427" width="4.6640625" style="342" customWidth="1"/>
    <col min="7428" max="7428" width="4.33203125" style="342" customWidth="1"/>
    <col min="7429" max="7429" width="7.44140625" style="342" customWidth="1"/>
    <col min="7430" max="7430" width="12.6640625" style="342" customWidth="1"/>
    <col min="7431" max="7431" width="2.6640625" style="342" customWidth="1"/>
    <col min="7432" max="7432" width="5" style="342" customWidth="1"/>
    <col min="7433" max="7433" width="5.88671875" style="342" customWidth="1"/>
    <col min="7434" max="7434" width="1.6640625" style="342" customWidth="1"/>
    <col min="7435" max="7435" width="10.6640625" style="342" customWidth="1"/>
    <col min="7436" max="7436" width="1.6640625" style="342" customWidth="1"/>
    <col min="7437" max="7437" width="10.6640625" style="342" customWidth="1"/>
    <col min="7438" max="7438" width="1.6640625" style="342" customWidth="1"/>
    <col min="7439" max="7439" width="10.6640625" style="342" customWidth="1"/>
    <col min="7440" max="7440" width="1.6640625" style="342" customWidth="1"/>
    <col min="7441" max="7441" width="10.6640625" style="342" customWidth="1"/>
    <col min="7442" max="7442" width="1.6640625" style="342" customWidth="1"/>
    <col min="7443" max="7443" width="8.88671875" style="342"/>
    <col min="7444" max="7444" width="8.6640625" style="342" customWidth="1"/>
    <col min="7445" max="7445" width="0" style="342" hidden="1" customWidth="1"/>
    <col min="7446" max="7446" width="5.6640625" style="342" customWidth="1"/>
    <col min="7447" max="7680" width="8.88671875" style="342"/>
    <col min="7681" max="7682" width="3.33203125" style="342" customWidth="1"/>
    <col min="7683" max="7683" width="4.6640625" style="342" customWidth="1"/>
    <col min="7684" max="7684" width="4.33203125" style="342" customWidth="1"/>
    <col min="7685" max="7685" width="7.44140625" style="342" customWidth="1"/>
    <col min="7686" max="7686" width="12.6640625" style="342" customWidth="1"/>
    <col min="7687" max="7687" width="2.6640625" style="342" customWidth="1"/>
    <col min="7688" max="7688" width="5" style="342" customWidth="1"/>
    <col min="7689" max="7689" width="5.88671875" style="342" customWidth="1"/>
    <col min="7690" max="7690" width="1.6640625" style="342" customWidth="1"/>
    <col min="7691" max="7691" width="10.6640625" style="342" customWidth="1"/>
    <col min="7692" max="7692" width="1.6640625" style="342" customWidth="1"/>
    <col min="7693" max="7693" width="10.6640625" style="342" customWidth="1"/>
    <col min="7694" max="7694" width="1.6640625" style="342" customWidth="1"/>
    <col min="7695" max="7695" width="10.6640625" style="342" customWidth="1"/>
    <col min="7696" max="7696" width="1.6640625" style="342" customWidth="1"/>
    <col min="7697" max="7697" width="10.6640625" style="342" customWidth="1"/>
    <col min="7698" max="7698" width="1.6640625" style="342" customWidth="1"/>
    <col min="7699" max="7699" width="8.88671875" style="342"/>
    <col min="7700" max="7700" width="8.6640625" style="342" customWidth="1"/>
    <col min="7701" max="7701" width="0" style="342" hidden="1" customWidth="1"/>
    <col min="7702" max="7702" width="5.6640625" style="342" customWidth="1"/>
    <col min="7703" max="7936" width="8.88671875" style="342"/>
    <col min="7937" max="7938" width="3.33203125" style="342" customWidth="1"/>
    <col min="7939" max="7939" width="4.6640625" style="342" customWidth="1"/>
    <col min="7940" max="7940" width="4.33203125" style="342" customWidth="1"/>
    <col min="7941" max="7941" width="7.44140625" style="342" customWidth="1"/>
    <col min="7942" max="7942" width="12.6640625" style="342" customWidth="1"/>
    <col min="7943" max="7943" width="2.6640625" style="342" customWidth="1"/>
    <col min="7944" max="7944" width="5" style="342" customWidth="1"/>
    <col min="7945" max="7945" width="5.88671875" style="342" customWidth="1"/>
    <col min="7946" max="7946" width="1.6640625" style="342" customWidth="1"/>
    <col min="7947" max="7947" width="10.6640625" style="342" customWidth="1"/>
    <col min="7948" max="7948" width="1.6640625" style="342" customWidth="1"/>
    <col min="7949" max="7949" width="10.6640625" style="342" customWidth="1"/>
    <col min="7950" max="7950" width="1.6640625" style="342" customWidth="1"/>
    <col min="7951" max="7951" width="10.6640625" style="342" customWidth="1"/>
    <col min="7952" max="7952" width="1.6640625" style="342" customWidth="1"/>
    <col min="7953" max="7953" width="10.6640625" style="342" customWidth="1"/>
    <col min="7954" max="7954" width="1.6640625" style="342" customWidth="1"/>
    <col min="7955" max="7955" width="8.88671875" style="342"/>
    <col min="7956" max="7956" width="8.6640625" style="342" customWidth="1"/>
    <col min="7957" max="7957" width="0" style="342" hidden="1" customWidth="1"/>
    <col min="7958" max="7958" width="5.6640625" style="342" customWidth="1"/>
    <col min="7959" max="8192" width="8.88671875" style="342"/>
    <col min="8193" max="8194" width="3.33203125" style="342" customWidth="1"/>
    <col min="8195" max="8195" width="4.6640625" style="342" customWidth="1"/>
    <col min="8196" max="8196" width="4.33203125" style="342" customWidth="1"/>
    <col min="8197" max="8197" width="7.44140625" style="342" customWidth="1"/>
    <col min="8198" max="8198" width="12.6640625" style="342" customWidth="1"/>
    <col min="8199" max="8199" width="2.6640625" style="342" customWidth="1"/>
    <col min="8200" max="8200" width="5" style="342" customWidth="1"/>
    <col min="8201" max="8201" width="5.88671875" style="342" customWidth="1"/>
    <col min="8202" max="8202" width="1.6640625" style="342" customWidth="1"/>
    <col min="8203" max="8203" width="10.6640625" style="342" customWidth="1"/>
    <col min="8204" max="8204" width="1.6640625" style="342" customWidth="1"/>
    <col min="8205" max="8205" width="10.6640625" style="342" customWidth="1"/>
    <col min="8206" max="8206" width="1.6640625" style="342" customWidth="1"/>
    <col min="8207" max="8207" width="10.6640625" style="342" customWidth="1"/>
    <col min="8208" max="8208" width="1.6640625" style="342" customWidth="1"/>
    <col min="8209" max="8209" width="10.6640625" style="342" customWidth="1"/>
    <col min="8210" max="8210" width="1.6640625" style="342" customWidth="1"/>
    <col min="8211" max="8211" width="8.88671875" style="342"/>
    <col min="8212" max="8212" width="8.6640625" style="342" customWidth="1"/>
    <col min="8213" max="8213" width="0" style="342" hidden="1" customWidth="1"/>
    <col min="8214" max="8214" width="5.6640625" style="342" customWidth="1"/>
    <col min="8215" max="8448" width="8.88671875" style="342"/>
    <col min="8449" max="8450" width="3.33203125" style="342" customWidth="1"/>
    <col min="8451" max="8451" width="4.6640625" style="342" customWidth="1"/>
    <col min="8452" max="8452" width="4.33203125" style="342" customWidth="1"/>
    <col min="8453" max="8453" width="7.44140625" style="342" customWidth="1"/>
    <col min="8454" max="8454" width="12.6640625" style="342" customWidth="1"/>
    <col min="8455" max="8455" width="2.6640625" style="342" customWidth="1"/>
    <col min="8456" max="8456" width="5" style="342" customWidth="1"/>
    <col min="8457" max="8457" width="5.88671875" style="342" customWidth="1"/>
    <col min="8458" max="8458" width="1.6640625" style="342" customWidth="1"/>
    <col min="8459" max="8459" width="10.6640625" style="342" customWidth="1"/>
    <col min="8460" max="8460" width="1.6640625" style="342" customWidth="1"/>
    <col min="8461" max="8461" width="10.6640625" style="342" customWidth="1"/>
    <col min="8462" max="8462" width="1.6640625" style="342" customWidth="1"/>
    <col min="8463" max="8463" width="10.6640625" style="342" customWidth="1"/>
    <col min="8464" max="8464" width="1.6640625" style="342" customWidth="1"/>
    <col min="8465" max="8465" width="10.6640625" style="342" customWidth="1"/>
    <col min="8466" max="8466" width="1.6640625" style="342" customWidth="1"/>
    <col min="8467" max="8467" width="8.88671875" style="342"/>
    <col min="8468" max="8468" width="8.6640625" style="342" customWidth="1"/>
    <col min="8469" max="8469" width="0" style="342" hidden="1" customWidth="1"/>
    <col min="8470" max="8470" width="5.6640625" style="342" customWidth="1"/>
    <col min="8471" max="8704" width="8.88671875" style="342"/>
    <col min="8705" max="8706" width="3.33203125" style="342" customWidth="1"/>
    <col min="8707" max="8707" width="4.6640625" style="342" customWidth="1"/>
    <col min="8708" max="8708" width="4.33203125" style="342" customWidth="1"/>
    <col min="8709" max="8709" width="7.44140625" style="342" customWidth="1"/>
    <col min="8710" max="8710" width="12.6640625" style="342" customWidth="1"/>
    <col min="8711" max="8711" width="2.6640625" style="342" customWidth="1"/>
    <col min="8712" max="8712" width="5" style="342" customWidth="1"/>
    <col min="8713" max="8713" width="5.88671875" style="342" customWidth="1"/>
    <col min="8714" max="8714" width="1.6640625" style="342" customWidth="1"/>
    <col min="8715" max="8715" width="10.6640625" style="342" customWidth="1"/>
    <col min="8716" max="8716" width="1.6640625" style="342" customWidth="1"/>
    <col min="8717" max="8717" width="10.6640625" style="342" customWidth="1"/>
    <col min="8718" max="8718" width="1.6640625" style="342" customWidth="1"/>
    <col min="8719" max="8719" width="10.6640625" style="342" customWidth="1"/>
    <col min="8720" max="8720" width="1.6640625" style="342" customWidth="1"/>
    <col min="8721" max="8721" width="10.6640625" style="342" customWidth="1"/>
    <col min="8722" max="8722" width="1.6640625" style="342" customWidth="1"/>
    <col min="8723" max="8723" width="8.88671875" style="342"/>
    <col min="8724" max="8724" width="8.6640625" style="342" customWidth="1"/>
    <col min="8725" max="8725" width="0" style="342" hidden="1" customWidth="1"/>
    <col min="8726" max="8726" width="5.6640625" style="342" customWidth="1"/>
    <col min="8727" max="8960" width="8.88671875" style="342"/>
    <col min="8961" max="8962" width="3.33203125" style="342" customWidth="1"/>
    <col min="8963" max="8963" width="4.6640625" style="342" customWidth="1"/>
    <col min="8964" max="8964" width="4.33203125" style="342" customWidth="1"/>
    <col min="8965" max="8965" width="7.44140625" style="342" customWidth="1"/>
    <col min="8966" max="8966" width="12.6640625" style="342" customWidth="1"/>
    <col min="8967" max="8967" width="2.6640625" style="342" customWidth="1"/>
    <col min="8968" max="8968" width="5" style="342" customWidth="1"/>
    <col min="8969" max="8969" width="5.88671875" style="342" customWidth="1"/>
    <col min="8970" max="8970" width="1.6640625" style="342" customWidth="1"/>
    <col min="8971" max="8971" width="10.6640625" style="342" customWidth="1"/>
    <col min="8972" max="8972" width="1.6640625" style="342" customWidth="1"/>
    <col min="8973" max="8973" width="10.6640625" style="342" customWidth="1"/>
    <col min="8974" max="8974" width="1.6640625" style="342" customWidth="1"/>
    <col min="8975" max="8975" width="10.6640625" style="342" customWidth="1"/>
    <col min="8976" max="8976" width="1.6640625" style="342" customWidth="1"/>
    <col min="8977" max="8977" width="10.6640625" style="342" customWidth="1"/>
    <col min="8978" max="8978" width="1.6640625" style="342" customWidth="1"/>
    <col min="8979" max="8979" width="8.88671875" style="342"/>
    <col min="8980" max="8980" width="8.6640625" style="342" customWidth="1"/>
    <col min="8981" max="8981" width="0" style="342" hidden="1" customWidth="1"/>
    <col min="8982" max="8982" width="5.6640625" style="342" customWidth="1"/>
    <col min="8983" max="9216" width="8.88671875" style="342"/>
    <col min="9217" max="9218" width="3.33203125" style="342" customWidth="1"/>
    <col min="9219" max="9219" width="4.6640625" style="342" customWidth="1"/>
    <col min="9220" max="9220" width="4.33203125" style="342" customWidth="1"/>
    <col min="9221" max="9221" width="7.44140625" style="342" customWidth="1"/>
    <col min="9222" max="9222" width="12.6640625" style="342" customWidth="1"/>
    <col min="9223" max="9223" width="2.6640625" style="342" customWidth="1"/>
    <col min="9224" max="9224" width="5" style="342" customWidth="1"/>
    <col min="9225" max="9225" width="5.88671875" style="342" customWidth="1"/>
    <col min="9226" max="9226" width="1.6640625" style="342" customWidth="1"/>
    <col min="9227" max="9227" width="10.6640625" style="342" customWidth="1"/>
    <col min="9228" max="9228" width="1.6640625" style="342" customWidth="1"/>
    <col min="9229" max="9229" width="10.6640625" style="342" customWidth="1"/>
    <col min="9230" max="9230" width="1.6640625" style="342" customWidth="1"/>
    <col min="9231" max="9231" width="10.6640625" style="342" customWidth="1"/>
    <col min="9232" max="9232" width="1.6640625" style="342" customWidth="1"/>
    <col min="9233" max="9233" width="10.6640625" style="342" customWidth="1"/>
    <col min="9234" max="9234" width="1.6640625" style="342" customWidth="1"/>
    <col min="9235" max="9235" width="8.88671875" style="342"/>
    <col min="9236" max="9236" width="8.6640625" style="342" customWidth="1"/>
    <col min="9237" max="9237" width="0" style="342" hidden="1" customWidth="1"/>
    <col min="9238" max="9238" width="5.6640625" style="342" customWidth="1"/>
    <col min="9239" max="9472" width="8.88671875" style="342"/>
    <col min="9473" max="9474" width="3.33203125" style="342" customWidth="1"/>
    <col min="9475" max="9475" width="4.6640625" style="342" customWidth="1"/>
    <col min="9476" max="9476" width="4.33203125" style="342" customWidth="1"/>
    <col min="9477" max="9477" width="7.44140625" style="342" customWidth="1"/>
    <col min="9478" max="9478" width="12.6640625" style="342" customWidth="1"/>
    <col min="9479" max="9479" width="2.6640625" style="342" customWidth="1"/>
    <col min="9480" max="9480" width="5" style="342" customWidth="1"/>
    <col min="9481" max="9481" width="5.88671875" style="342" customWidth="1"/>
    <col min="9482" max="9482" width="1.6640625" style="342" customWidth="1"/>
    <col min="9483" max="9483" width="10.6640625" style="342" customWidth="1"/>
    <col min="9484" max="9484" width="1.6640625" style="342" customWidth="1"/>
    <col min="9485" max="9485" width="10.6640625" style="342" customWidth="1"/>
    <col min="9486" max="9486" width="1.6640625" style="342" customWidth="1"/>
    <col min="9487" max="9487" width="10.6640625" style="342" customWidth="1"/>
    <col min="9488" max="9488" width="1.6640625" style="342" customWidth="1"/>
    <col min="9489" max="9489" width="10.6640625" style="342" customWidth="1"/>
    <col min="9490" max="9490" width="1.6640625" style="342" customWidth="1"/>
    <col min="9491" max="9491" width="8.88671875" style="342"/>
    <col min="9492" max="9492" width="8.6640625" style="342" customWidth="1"/>
    <col min="9493" max="9493" width="0" style="342" hidden="1" customWidth="1"/>
    <col min="9494" max="9494" width="5.6640625" style="342" customWidth="1"/>
    <col min="9495" max="9728" width="8.88671875" style="342"/>
    <col min="9729" max="9730" width="3.33203125" style="342" customWidth="1"/>
    <col min="9731" max="9731" width="4.6640625" style="342" customWidth="1"/>
    <col min="9732" max="9732" width="4.33203125" style="342" customWidth="1"/>
    <col min="9733" max="9733" width="7.44140625" style="342" customWidth="1"/>
    <col min="9734" max="9734" width="12.6640625" style="342" customWidth="1"/>
    <col min="9735" max="9735" width="2.6640625" style="342" customWidth="1"/>
    <col min="9736" max="9736" width="5" style="342" customWidth="1"/>
    <col min="9737" max="9737" width="5.88671875" style="342" customWidth="1"/>
    <col min="9738" max="9738" width="1.6640625" style="342" customWidth="1"/>
    <col min="9739" max="9739" width="10.6640625" style="342" customWidth="1"/>
    <col min="9740" max="9740" width="1.6640625" style="342" customWidth="1"/>
    <col min="9741" max="9741" width="10.6640625" style="342" customWidth="1"/>
    <col min="9742" max="9742" width="1.6640625" style="342" customWidth="1"/>
    <col min="9743" max="9743" width="10.6640625" style="342" customWidth="1"/>
    <col min="9744" max="9744" width="1.6640625" style="342" customWidth="1"/>
    <col min="9745" max="9745" width="10.6640625" style="342" customWidth="1"/>
    <col min="9746" max="9746" width="1.6640625" style="342" customWidth="1"/>
    <col min="9747" max="9747" width="8.88671875" style="342"/>
    <col min="9748" max="9748" width="8.6640625" style="342" customWidth="1"/>
    <col min="9749" max="9749" width="0" style="342" hidden="1" customWidth="1"/>
    <col min="9750" max="9750" width="5.6640625" style="342" customWidth="1"/>
    <col min="9751" max="9984" width="8.88671875" style="342"/>
    <col min="9985" max="9986" width="3.33203125" style="342" customWidth="1"/>
    <col min="9987" max="9987" width="4.6640625" style="342" customWidth="1"/>
    <col min="9988" max="9988" width="4.33203125" style="342" customWidth="1"/>
    <col min="9989" max="9989" width="7.44140625" style="342" customWidth="1"/>
    <col min="9990" max="9990" width="12.6640625" style="342" customWidth="1"/>
    <col min="9991" max="9991" width="2.6640625" style="342" customWidth="1"/>
    <col min="9992" max="9992" width="5" style="342" customWidth="1"/>
    <col min="9993" max="9993" width="5.88671875" style="342" customWidth="1"/>
    <col min="9994" max="9994" width="1.6640625" style="342" customWidth="1"/>
    <col min="9995" max="9995" width="10.6640625" style="342" customWidth="1"/>
    <col min="9996" max="9996" width="1.6640625" style="342" customWidth="1"/>
    <col min="9997" max="9997" width="10.6640625" style="342" customWidth="1"/>
    <col min="9998" max="9998" width="1.6640625" style="342" customWidth="1"/>
    <col min="9999" max="9999" width="10.6640625" style="342" customWidth="1"/>
    <col min="10000" max="10000" width="1.6640625" style="342" customWidth="1"/>
    <col min="10001" max="10001" width="10.6640625" style="342" customWidth="1"/>
    <col min="10002" max="10002" width="1.6640625" style="342" customWidth="1"/>
    <col min="10003" max="10003" width="8.88671875" style="342"/>
    <col min="10004" max="10004" width="8.6640625" style="342" customWidth="1"/>
    <col min="10005" max="10005" width="0" style="342" hidden="1" customWidth="1"/>
    <col min="10006" max="10006" width="5.6640625" style="342" customWidth="1"/>
    <col min="10007" max="10240" width="8.88671875" style="342"/>
    <col min="10241" max="10242" width="3.33203125" style="342" customWidth="1"/>
    <col min="10243" max="10243" width="4.6640625" style="342" customWidth="1"/>
    <col min="10244" max="10244" width="4.33203125" style="342" customWidth="1"/>
    <col min="10245" max="10245" width="7.44140625" style="342" customWidth="1"/>
    <col min="10246" max="10246" width="12.6640625" style="342" customWidth="1"/>
    <col min="10247" max="10247" width="2.6640625" style="342" customWidth="1"/>
    <col min="10248" max="10248" width="5" style="342" customWidth="1"/>
    <col min="10249" max="10249" width="5.88671875" style="342" customWidth="1"/>
    <col min="10250" max="10250" width="1.6640625" style="342" customWidth="1"/>
    <col min="10251" max="10251" width="10.6640625" style="342" customWidth="1"/>
    <col min="10252" max="10252" width="1.6640625" style="342" customWidth="1"/>
    <col min="10253" max="10253" width="10.6640625" style="342" customWidth="1"/>
    <col min="10254" max="10254" width="1.6640625" style="342" customWidth="1"/>
    <col min="10255" max="10255" width="10.6640625" style="342" customWidth="1"/>
    <col min="10256" max="10256" width="1.6640625" style="342" customWidth="1"/>
    <col min="10257" max="10257" width="10.6640625" style="342" customWidth="1"/>
    <col min="10258" max="10258" width="1.6640625" style="342" customWidth="1"/>
    <col min="10259" max="10259" width="8.88671875" style="342"/>
    <col min="10260" max="10260" width="8.6640625" style="342" customWidth="1"/>
    <col min="10261" max="10261" width="0" style="342" hidden="1" customWidth="1"/>
    <col min="10262" max="10262" width="5.6640625" style="342" customWidth="1"/>
    <col min="10263" max="10496" width="8.88671875" style="342"/>
    <col min="10497" max="10498" width="3.33203125" style="342" customWidth="1"/>
    <col min="10499" max="10499" width="4.6640625" style="342" customWidth="1"/>
    <col min="10500" max="10500" width="4.33203125" style="342" customWidth="1"/>
    <col min="10501" max="10501" width="7.44140625" style="342" customWidth="1"/>
    <col min="10502" max="10502" width="12.6640625" style="342" customWidth="1"/>
    <col min="10503" max="10503" width="2.6640625" style="342" customWidth="1"/>
    <col min="10504" max="10504" width="5" style="342" customWidth="1"/>
    <col min="10505" max="10505" width="5.88671875" style="342" customWidth="1"/>
    <col min="10506" max="10506" width="1.6640625" style="342" customWidth="1"/>
    <col min="10507" max="10507" width="10.6640625" style="342" customWidth="1"/>
    <col min="10508" max="10508" width="1.6640625" style="342" customWidth="1"/>
    <col min="10509" max="10509" width="10.6640625" style="342" customWidth="1"/>
    <col min="10510" max="10510" width="1.6640625" style="342" customWidth="1"/>
    <col min="10511" max="10511" width="10.6640625" style="342" customWidth="1"/>
    <col min="10512" max="10512" width="1.6640625" style="342" customWidth="1"/>
    <col min="10513" max="10513" width="10.6640625" style="342" customWidth="1"/>
    <col min="10514" max="10514" width="1.6640625" style="342" customWidth="1"/>
    <col min="10515" max="10515" width="8.88671875" style="342"/>
    <col min="10516" max="10516" width="8.6640625" style="342" customWidth="1"/>
    <col min="10517" max="10517" width="0" style="342" hidden="1" customWidth="1"/>
    <col min="10518" max="10518" width="5.6640625" style="342" customWidth="1"/>
    <col min="10519" max="10752" width="8.88671875" style="342"/>
    <col min="10753" max="10754" width="3.33203125" style="342" customWidth="1"/>
    <col min="10755" max="10755" width="4.6640625" style="342" customWidth="1"/>
    <col min="10756" max="10756" width="4.33203125" style="342" customWidth="1"/>
    <col min="10757" max="10757" width="7.44140625" style="342" customWidth="1"/>
    <col min="10758" max="10758" width="12.6640625" style="342" customWidth="1"/>
    <col min="10759" max="10759" width="2.6640625" style="342" customWidth="1"/>
    <col min="10760" max="10760" width="5" style="342" customWidth="1"/>
    <col min="10761" max="10761" width="5.88671875" style="342" customWidth="1"/>
    <col min="10762" max="10762" width="1.6640625" style="342" customWidth="1"/>
    <col min="10763" max="10763" width="10.6640625" style="342" customWidth="1"/>
    <col min="10764" max="10764" width="1.6640625" style="342" customWidth="1"/>
    <col min="10765" max="10765" width="10.6640625" style="342" customWidth="1"/>
    <col min="10766" max="10766" width="1.6640625" style="342" customWidth="1"/>
    <col min="10767" max="10767" width="10.6640625" style="342" customWidth="1"/>
    <col min="10768" max="10768" width="1.6640625" style="342" customWidth="1"/>
    <col min="10769" max="10769" width="10.6640625" style="342" customWidth="1"/>
    <col min="10770" max="10770" width="1.6640625" style="342" customWidth="1"/>
    <col min="10771" max="10771" width="8.88671875" style="342"/>
    <col min="10772" max="10772" width="8.6640625" style="342" customWidth="1"/>
    <col min="10773" max="10773" width="0" style="342" hidden="1" customWidth="1"/>
    <col min="10774" max="10774" width="5.6640625" style="342" customWidth="1"/>
    <col min="10775" max="11008" width="8.88671875" style="342"/>
    <col min="11009" max="11010" width="3.33203125" style="342" customWidth="1"/>
    <col min="11011" max="11011" width="4.6640625" style="342" customWidth="1"/>
    <col min="11012" max="11012" width="4.33203125" style="342" customWidth="1"/>
    <col min="11013" max="11013" width="7.44140625" style="342" customWidth="1"/>
    <col min="11014" max="11014" width="12.6640625" style="342" customWidth="1"/>
    <col min="11015" max="11015" width="2.6640625" style="342" customWidth="1"/>
    <col min="11016" max="11016" width="5" style="342" customWidth="1"/>
    <col min="11017" max="11017" width="5.88671875" style="342" customWidth="1"/>
    <col min="11018" max="11018" width="1.6640625" style="342" customWidth="1"/>
    <col min="11019" max="11019" width="10.6640625" style="342" customWidth="1"/>
    <col min="11020" max="11020" width="1.6640625" style="342" customWidth="1"/>
    <col min="11021" max="11021" width="10.6640625" style="342" customWidth="1"/>
    <col min="11022" max="11022" width="1.6640625" style="342" customWidth="1"/>
    <col min="11023" max="11023" width="10.6640625" style="342" customWidth="1"/>
    <col min="11024" max="11024" width="1.6640625" style="342" customWidth="1"/>
    <col min="11025" max="11025" width="10.6640625" style="342" customWidth="1"/>
    <col min="11026" max="11026" width="1.6640625" style="342" customWidth="1"/>
    <col min="11027" max="11027" width="8.88671875" style="342"/>
    <col min="11028" max="11028" width="8.6640625" style="342" customWidth="1"/>
    <col min="11029" max="11029" width="0" style="342" hidden="1" customWidth="1"/>
    <col min="11030" max="11030" width="5.6640625" style="342" customWidth="1"/>
    <col min="11031" max="11264" width="8.88671875" style="342"/>
    <col min="11265" max="11266" width="3.33203125" style="342" customWidth="1"/>
    <col min="11267" max="11267" width="4.6640625" style="342" customWidth="1"/>
    <col min="11268" max="11268" width="4.33203125" style="342" customWidth="1"/>
    <col min="11269" max="11269" width="7.44140625" style="342" customWidth="1"/>
    <col min="11270" max="11270" width="12.6640625" style="342" customWidth="1"/>
    <col min="11271" max="11271" width="2.6640625" style="342" customWidth="1"/>
    <col min="11272" max="11272" width="5" style="342" customWidth="1"/>
    <col min="11273" max="11273" width="5.88671875" style="342" customWidth="1"/>
    <col min="11274" max="11274" width="1.6640625" style="342" customWidth="1"/>
    <col min="11275" max="11275" width="10.6640625" style="342" customWidth="1"/>
    <col min="11276" max="11276" width="1.6640625" style="342" customWidth="1"/>
    <col min="11277" max="11277" width="10.6640625" style="342" customWidth="1"/>
    <col min="11278" max="11278" width="1.6640625" style="342" customWidth="1"/>
    <col min="11279" max="11279" width="10.6640625" style="342" customWidth="1"/>
    <col min="11280" max="11280" width="1.6640625" style="342" customWidth="1"/>
    <col min="11281" max="11281" width="10.6640625" style="342" customWidth="1"/>
    <col min="11282" max="11282" width="1.6640625" style="342" customWidth="1"/>
    <col min="11283" max="11283" width="8.88671875" style="342"/>
    <col min="11284" max="11284" width="8.6640625" style="342" customWidth="1"/>
    <col min="11285" max="11285" width="0" style="342" hidden="1" customWidth="1"/>
    <col min="11286" max="11286" width="5.6640625" style="342" customWidth="1"/>
    <col min="11287" max="11520" width="8.88671875" style="342"/>
    <col min="11521" max="11522" width="3.33203125" style="342" customWidth="1"/>
    <col min="11523" max="11523" width="4.6640625" style="342" customWidth="1"/>
    <col min="11524" max="11524" width="4.33203125" style="342" customWidth="1"/>
    <col min="11525" max="11525" width="7.44140625" style="342" customWidth="1"/>
    <col min="11526" max="11526" width="12.6640625" style="342" customWidth="1"/>
    <col min="11527" max="11527" width="2.6640625" style="342" customWidth="1"/>
    <col min="11528" max="11528" width="5" style="342" customWidth="1"/>
    <col min="11529" max="11529" width="5.88671875" style="342" customWidth="1"/>
    <col min="11530" max="11530" width="1.6640625" style="342" customWidth="1"/>
    <col min="11531" max="11531" width="10.6640625" style="342" customWidth="1"/>
    <col min="11532" max="11532" width="1.6640625" style="342" customWidth="1"/>
    <col min="11533" max="11533" width="10.6640625" style="342" customWidth="1"/>
    <col min="11534" max="11534" width="1.6640625" style="342" customWidth="1"/>
    <col min="11535" max="11535" width="10.6640625" style="342" customWidth="1"/>
    <col min="11536" max="11536" width="1.6640625" style="342" customWidth="1"/>
    <col min="11537" max="11537" width="10.6640625" style="342" customWidth="1"/>
    <col min="11538" max="11538" width="1.6640625" style="342" customWidth="1"/>
    <col min="11539" max="11539" width="8.88671875" style="342"/>
    <col min="11540" max="11540" width="8.6640625" style="342" customWidth="1"/>
    <col min="11541" max="11541" width="0" style="342" hidden="1" customWidth="1"/>
    <col min="11542" max="11542" width="5.6640625" style="342" customWidth="1"/>
    <col min="11543" max="11776" width="8.88671875" style="342"/>
    <col min="11777" max="11778" width="3.33203125" style="342" customWidth="1"/>
    <col min="11779" max="11779" width="4.6640625" style="342" customWidth="1"/>
    <col min="11780" max="11780" width="4.33203125" style="342" customWidth="1"/>
    <col min="11781" max="11781" width="7.44140625" style="342" customWidth="1"/>
    <col min="11782" max="11782" width="12.6640625" style="342" customWidth="1"/>
    <col min="11783" max="11783" width="2.6640625" style="342" customWidth="1"/>
    <col min="11784" max="11784" width="5" style="342" customWidth="1"/>
    <col min="11785" max="11785" width="5.88671875" style="342" customWidth="1"/>
    <col min="11786" max="11786" width="1.6640625" style="342" customWidth="1"/>
    <col min="11787" max="11787" width="10.6640625" style="342" customWidth="1"/>
    <col min="11788" max="11788" width="1.6640625" style="342" customWidth="1"/>
    <col min="11789" max="11789" width="10.6640625" style="342" customWidth="1"/>
    <col min="11790" max="11790" width="1.6640625" style="342" customWidth="1"/>
    <col min="11791" max="11791" width="10.6640625" style="342" customWidth="1"/>
    <col min="11792" max="11792" width="1.6640625" style="342" customWidth="1"/>
    <col min="11793" max="11793" width="10.6640625" style="342" customWidth="1"/>
    <col min="11794" max="11794" width="1.6640625" style="342" customWidth="1"/>
    <col min="11795" max="11795" width="8.88671875" style="342"/>
    <col min="11796" max="11796" width="8.6640625" style="342" customWidth="1"/>
    <col min="11797" max="11797" width="0" style="342" hidden="1" customWidth="1"/>
    <col min="11798" max="11798" width="5.6640625" style="342" customWidth="1"/>
    <col min="11799" max="12032" width="8.88671875" style="342"/>
    <col min="12033" max="12034" width="3.33203125" style="342" customWidth="1"/>
    <col min="12035" max="12035" width="4.6640625" style="342" customWidth="1"/>
    <col min="12036" max="12036" width="4.33203125" style="342" customWidth="1"/>
    <col min="12037" max="12037" width="7.44140625" style="342" customWidth="1"/>
    <col min="12038" max="12038" width="12.6640625" style="342" customWidth="1"/>
    <col min="12039" max="12039" width="2.6640625" style="342" customWidth="1"/>
    <col min="12040" max="12040" width="5" style="342" customWidth="1"/>
    <col min="12041" max="12041" width="5.88671875" style="342" customWidth="1"/>
    <col min="12042" max="12042" width="1.6640625" style="342" customWidth="1"/>
    <col min="12043" max="12043" width="10.6640625" style="342" customWidth="1"/>
    <col min="12044" max="12044" width="1.6640625" style="342" customWidth="1"/>
    <col min="12045" max="12045" width="10.6640625" style="342" customWidth="1"/>
    <col min="12046" max="12046" width="1.6640625" style="342" customWidth="1"/>
    <col min="12047" max="12047" width="10.6640625" style="342" customWidth="1"/>
    <col min="12048" max="12048" width="1.6640625" style="342" customWidth="1"/>
    <col min="12049" max="12049" width="10.6640625" style="342" customWidth="1"/>
    <col min="12050" max="12050" width="1.6640625" style="342" customWidth="1"/>
    <col min="12051" max="12051" width="8.88671875" style="342"/>
    <col min="12052" max="12052" width="8.6640625" style="342" customWidth="1"/>
    <col min="12053" max="12053" width="0" style="342" hidden="1" customWidth="1"/>
    <col min="12054" max="12054" width="5.6640625" style="342" customWidth="1"/>
    <col min="12055" max="12288" width="8.88671875" style="342"/>
    <col min="12289" max="12290" width="3.33203125" style="342" customWidth="1"/>
    <col min="12291" max="12291" width="4.6640625" style="342" customWidth="1"/>
    <col min="12292" max="12292" width="4.33203125" style="342" customWidth="1"/>
    <col min="12293" max="12293" width="7.44140625" style="342" customWidth="1"/>
    <col min="12294" max="12294" width="12.6640625" style="342" customWidth="1"/>
    <col min="12295" max="12295" width="2.6640625" style="342" customWidth="1"/>
    <col min="12296" max="12296" width="5" style="342" customWidth="1"/>
    <col min="12297" max="12297" width="5.88671875" style="342" customWidth="1"/>
    <col min="12298" max="12298" width="1.6640625" style="342" customWidth="1"/>
    <col min="12299" max="12299" width="10.6640625" style="342" customWidth="1"/>
    <col min="12300" max="12300" width="1.6640625" style="342" customWidth="1"/>
    <col min="12301" max="12301" width="10.6640625" style="342" customWidth="1"/>
    <col min="12302" max="12302" width="1.6640625" style="342" customWidth="1"/>
    <col min="12303" max="12303" width="10.6640625" style="342" customWidth="1"/>
    <col min="12304" max="12304" width="1.6640625" style="342" customWidth="1"/>
    <col min="12305" max="12305" width="10.6640625" style="342" customWidth="1"/>
    <col min="12306" max="12306" width="1.6640625" style="342" customWidth="1"/>
    <col min="12307" max="12307" width="8.88671875" style="342"/>
    <col min="12308" max="12308" width="8.6640625" style="342" customWidth="1"/>
    <col min="12309" max="12309" width="0" style="342" hidden="1" customWidth="1"/>
    <col min="12310" max="12310" width="5.6640625" style="342" customWidth="1"/>
    <col min="12311" max="12544" width="8.88671875" style="342"/>
    <col min="12545" max="12546" width="3.33203125" style="342" customWidth="1"/>
    <col min="12547" max="12547" width="4.6640625" style="342" customWidth="1"/>
    <col min="12548" max="12548" width="4.33203125" style="342" customWidth="1"/>
    <col min="12549" max="12549" width="7.44140625" style="342" customWidth="1"/>
    <col min="12550" max="12550" width="12.6640625" style="342" customWidth="1"/>
    <col min="12551" max="12551" width="2.6640625" style="342" customWidth="1"/>
    <col min="12552" max="12552" width="5" style="342" customWidth="1"/>
    <col min="12553" max="12553" width="5.88671875" style="342" customWidth="1"/>
    <col min="12554" max="12554" width="1.6640625" style="342" customWidth="1"/>
    <col min="12555" max="12555" width="10.6640625" style="342" customWidth="1"/>
    <col min="12556" max="12556" width="1.6640625" style="342" customWidth="1"/>
    <col min="12557" max="12557" width="10.6640625" style="342" customWidth="1"/>
    <col min="12558" max="12558" width="1.6640625" style="342" customWidth="1"/>
    <col min="12559" max="12559" width="10.6640625" style="342" customWidth="1"/>
    <col min="12560" max="12560" width="1.6640625" style="342" customWidth="1"/>
    <col min="12561" max="12561" width="10.6640625" style="342" customWidth="1"/>
    <col min="12562" max="12562" width="1.6640625" style="342" customWidth="1"/>
    <col min="12563" max="12563" width="8.88671875" style="342"/>
    <col min="12564" max="12564" width="8.6640625" style="342" customWidth="1"/>
    <col min="12565" max="12565" width="0" style="342" hidden="1" customWidth="1"/>
    <col min="12566" max="12566" width="5.6640625" style="342" customWidth="1"/>
    <col min="12567" max="12800" width="8.88671875" style="342"/>
    <col min="12801" max="12802" width="3.33203125" style="342" customWidth="1"/>
    <col min="12803" max="12803" width="4.6640625" style="342" customWidth="1"/>
    <col min="12804" max="12804" width="4.33203125" style="342" customWidth="1"/>
    <col min="12805" max="12805" width="7.44140625" style="342" customWidth="1"/>
    <col min="12806" max="12806" width="12.6640625" style="342" customWidth="1"/>
    <col min="12807" max="12807" width="2.6640625" style="342" customWidth="1"/>
    <col min="12808" max="12808" width="5" style="342" customWidth="1"/>
    <col min="12809" max="12809" width="5.88671875" style="342" customWidth="1"/>
    <col min="12810" max="12810" width="1.6640625" style="342" customWidth="1"/>
    <col min="12811" max="12811" width="10.6640625" style="342" customWidth="1"/>
    <col min="12812" max="12812" width="1.6640625" style="342" customWidth="1"/>
    <col min="12813" max="12813" width="10.6640625" style="342" customWidth="1"/>
    <col min="12814" max="12814" width="1.6640625" style="342" customWidth="1"/>
    <col min="12815" max="12815" width="10.6640625" style="342" customWidth="1"/>
    <col min="12816" max="12816" width="1.6640625" style="342" customWidth="1"/>
    <col min="12817" max="12817" width="10.6640625" style="342" customWidth="1"/>
    <col min="12818" max="12818" width="1.6640625" style="342" customWidth="1"/>
    <col min="12819" max="12819" width="8.88671875" style="342"/>
    <col min="12820" max="12820" width="8.6640625" style="342" customWidth="1"/>
    <col min="12821" max="12821" width="0" style="342" hidden="1" customWidth="1"/>
    <col min="12822" max="12822" width="5.6640625" style="342" customWidth="1"/>
    <col min="12823" max="13056" width="8.88671875" style="342"/>
    <col min="13057" max="13058" width="3.33203125" style="342" customWidth="1"/>
    <col min="13059" max="13059" width="4.6640625" style="342" customWidth="1"/>
    <col min="13060" max="13060" width="4.33203125" style="342" customWidth="1"/>
    <col min="13061" max="13061" width="7.44140625" style="342" customWidth="1"/>
    <col min="13062" max="13062" width="12.6640625" style="342" customWidth="1"/>
    <col min="13063" max="13063" width="2.6640625" style="342" customWidth="1"/>
    <col min="13064" max="13064" width="5" style="342" customWidth="1"/>
    <col min="13065" max="13065" width="5.88671875" style="342" customWidth="1"/>
    <col min="13066" max="13066" width="1.6640625" style="342" customWidth="1"/>
    <col min="13067" max="13067" width="10.6640625" style="342" customWidth="1"/>
    <col min="13068" max="13068" width="1.6640625" style="342" customWidth="1"/>
    <col min="13069" max="13069" width="10.6640625" style="342" customWidth="1"/>
    <col min="13070" max="13070" width="1.6640625" style="342" customWidth="1"/>
    <col min="13071" max="13071" width="10.6640625" style="342" customWidth="1"/>
    <col min="13072" max="13072" width="1.6640625" style="342" customWidth="1"/>
    <col min="13073" max="13073" width="10.6640625" style="342" customWidth="1"/>
    <col min="13074" max="13074" width="1.6640625" style="342" customWidth="1"/>
    <col min="13075" max="13075" width="8.88671875" style="342"/>
    <col min="13076" max="13076" width="8.6640625" style="342" customWidth="1"/>
    <col min="13077" max="13077" width="0" style="342" hidden="1" customWidth="1"/>
    <col min="13078" max="13078" width="5.6640625" style="342" customWidth="1"/>
    <col min="13079" max="13312" width="8.88671875" style="342"/>
    <col min="13313" max="13314" width="3.33203125" style="342" customWidth="1"/>
    <col min="13315" max="13315" width="4.6640625" style="342" customWidth="1"/>
    <col min="13316" max="13316" width="4.33203125" style="342" customWidth="1"/>
    <col min="13317" max="13317" width="7.44140625" style="342" customWidth="1"/>
    <col min="13318" max="13318" width="12.6640625" style="342" customWidth="1"/>
    <col min="13319" max="13319" width="2.6640625" style="342" customWidth="1"/>
    <col min="13320" max="13320" width="5" style="342" customWidth="1"/>
    <col min="13321" max="13321" width="5.88671875" style="342" customWidth="1"/>
    <col min="13322" max="13322" width="1.6640625" style="342" customWidth="1"/>
    <col min="13323" max="13323" width="10.6640625" style="342" customWidth="1"/>
    <col min="13324" max="13324" width="1.6640625" style="342" customWidth="1"/>
    <col min="13325" max="13325" width="10.6640625" style="342" customWidth="1"/>
    <col min="13326" max="13326" width="1.6640625" style="342" customWidth="1"/>
    <col min="13327" max="13327" width="10.6640625" style="342" customWidth="1"/>
    <col min="13328" max="13328" width="1.6640625" style="342" customWidth="1"/>
    <col min="13329" max="13329" width="10.6640625" style="342" customWidth="1"/>
    <col min="13330" max="13330" width="1.6640625" style="342" customWidth="1"/>
    <col min="13331" max="13331" width="8.88671875" style="342"/>
    <col min="13332" max="13332" width="8.6640625" style="342" customWidth="1"/>
    <col min="13333" max="13333" width="0" style="342" hidden="1" customWidth="1"/>
    <col min="13334" max="13334" width="5.6640625" style="342" customWidth="1"/>
    <col min="13335" max="13568" width="8.88671875" style="342"/>
    <col min="13569" max="13570" width="3.33203125" style="342" customWidth="1"/>
    <col min="13571" max="13571" width="4.6640625" style="342" customWidth="1"/>
    <col min="13572" max="13572" width="4.33203125" style="342" customWidth="1"/>
    <col min="13573" max="13573" width="7.44140625" style="342" customWidth="1"/>
    <col min="13574" max="13574" width="12.6640625" style="342" customWidth="1"/>
    <col min="13575" max="13575" width="2.6640625" style="342" customWidth="1"/>
    <col min="13576" max="13576" width="5" style="342" customWidth="1"/>
    <col min="13577" max="13577" width="5.88671875" style="342" customWidth="1"/>
    <col min="13578" max="13578" width="1.6640625" style="342" customWidth="1"/>
    <col min="13579" max="13579" width="10.6640625" style="342" customWidth="1"/>
    <col min="13580" max="13580" width="1.6640625" style="342" customWidth="1"/>
    <col min="13581" max="13581" width="10.6640625" style="342" customWidth="1"/>
    <col min="13582" max="13582" width="1.6640625" style="342" customWidth="1"/>
    <col min="13583" max="13583" width="10.6640625" style="342" customWidth="1"/>
    <col min="13584" max="13584" width="1.6640625" style="342" customWidth="1"/>
    <col min="13585" max="13585" width="10.6640625" style="342" customWidth="1"/>
    <col min="13586" max="13586" width="1.6640625" style="342" customWidth="1"/>
    <col min="13587" max="13587" width="8.88671875" style="342"/>
    <col min="13588" max="13588" width="8.6640625" style="342" customWidth="1"/>
    <col min="13589" max="13589" width="0" style="342" hidden="1" customWidth="1"/>
    <col min="13590" max="13590" width="5.6640625" style="342" customWidth="1"/>
    <col min="13591" max="13824" width="8.88671875" style="342"/>
    <col min="13825" max="13826" width="3.33203125" style="342" customWidth="1"/>
    <col min="13827" max="13827" width="4.6640625" style="342" customWidth="1"/>
    <col min="13828" max="13828" width="4.33203125" style="342" customWidth="1"/>
    <col min="13829" max="13829" width="7.44140625" style="342" customWidth="1"/>
    <col min="13830" max="13830" width="12.6640625" style="342" customWidth="1"/>
    <col min="13831" max="13831" width="2.6640625" style="342" customWidth="1"/>
    <col min="13832" max="13832" width="5" style="342" customWidth="1"/>
    <col min="13833" max="13833" width="5.88671875" style="342" customWidth="1"/>
    <col min="13834" max="13834" width="1.6640625" style="342" customWidth="1"/>
    <col min="13835" max="13835" width="10.6640625" style="342" customWidth="1"/>
    <col min="13836" max="13836" width="1.6640625" style="342" customWidth="1"/>
    <col min="13837" max="13837" width="10.6640625" style="342" customWidth="1"/>
    <col min="13838" max="13838" width="1.6640625" style="342" customWidth="1"/>
    <col min="13839" max="13839" width="10.6640625" style="342" customWidth="1"/>
    <col min="13840" max="13840" width="1.6640625" style="342" customWidth="1"/>
    <col min="13841" max="13841" width="10.6640625" style="342" customWidth="1"/>
    <col min="13842" max="13842" width="1.6640625" style="342" customWidth="1"/>
    <col min="13843" max="13843" width="8.88671875" style="342"/>
    <col min="13844" max="13844" width="8.6640625" style="342" customWidth="1"/>
    <col min="13845" max="13845" width="0" style="342" hidden="1" customWidth="1"/>
    <col min="13846" max="13846" width="5.6640625" style="342" customWidth="1"/>
    <col min="13847" max="14080" width="8.88671875" style="342"/>
    <col min="14081" max="14082" width="3.33203125" style="342" customWidth="1"/>
    <col min="14083" max="14083" width="4.6640625" style="342" customWidth="1"/>
    <col min="14084" max="14084" width="4.33203125" style="342" customWidth="1"/>
    <col min="14085" max="14085" width="7.44140625" style="342" customWidth="1"/>
    <col min="14086" max="14086" width="12.6640625" style="342" customWidth="1"/>
    <col min="14087" max="14087" width="2.6640625" style="342" customWidth="1"/>
    <col min="14088" max="14088" width="5" style="342" customWidth="1"/>
    <col min="14089" max="14089" width="5.88671875" style="342" customWidth="1"/>
    <col min="14090" max="14090" width="1.6640625" style="342" customWidth="1"/>
    <col min="14091" max="14091" width="10.6640625" style="342" customWidth="1"/>
    <col min="14092" max="14092" width="1.6640625" style="342" customWidth="1"/>
    <col min="14093" max="14093" width="10.6640625" style="342" customWidth="1"/>
    <col min="14094" max="14094" width="1.6640625" style="342" customWidth="1"/>
    <col min="14095" max="14095" width="10.6640625" style="342" customWidth="1"/>
    <col min="14096" max="14096" width="1.6640625" style="342" customWidth="1"/>
    <col min="14097" max="14097" width="10.6640625" style="342" customWidth="1"/>
    <col min="14098" max="14098" width="1.6640625" style="342" customWidth="1"/>
    <col min="14099" max="14099" width="8.88671875" style="342"/>
    <col min="14100" max="14100" width="8.6640625" style="342" customWidth="1"/>
    <col min="14101" max="14101" width="0" style="342" hidden="1" customWidth="1"/>
    <col min="14102" max="14102" width="5.6640625" style="342" customWidth="1"/>
    <col min="14103" max="14336" width="8.88671875" style="342"/>
    <col min="14337" max="14338" width="3.33203125" style="342" customWidth="1"/>
    <col min="14339" max="14339" width="4.6640625" style="342" customWidth="1"/>
    <col min="14340" max="14340" width="4.33203125" style="342" customWidth="1"/>
    <col min="14341" max="14341" width="7.44140625" style="342" customWidth="1"/>
    <col min="14342" max="14342" width="12.6640625" style="342" customWidth="1"/>
    <col min="14343" max="14343" width="2.6640625" style="342" customWidth="1"/>
    <col min="14344" max="14344" width="5" style="342" customWidth="1"/>
    <col min="14345" max="14345" width="5.88671875" style="342" customWidth="1"/>
    <col min="14346" max="14346" width="1.6640625" style="342" customWidth="1"/>
    <col min="14347" max="14347" width="10.6640625" style="342" customWidth="1"/>
    <col min="14348" max="14348" width="1.6640625" style="342" customWidth="1"/>
    <col min="14349" max="14349" width="10.6640625" style="342" customWidth="1"/>
    <col min="14350" max="14350" width="1.6640625" style="342" customWidth="1"/>
    <col min="14351" max="14351" width="10.6640625" style="342" customWidth="1"/>
    <col min="14352" max="14352" width="1.6640625" style="342" customWidth="1"/>
    <col min="14353" max="14353" width="10.6640625" style="342" customWidth="1"/>
    <col min="14354" max="14354" width="1.6640625" style="342" customWidth="1"/>
    <col min="14355" max="14355" width="8.88671875" style="342"/>
    <col min="14356" max="14356" width="8.6640625" style="342" customWidth="1"/>
    <col min="14357" max="14357" width="0" style="342" hidden="1" customWidth="1"/>
    <col min="14358" max="14358" width="5.6640625" style="342" customWidth="1"/>
    <col min="14359" max="14592" width="8.88671875" style="342"/>
    <col min="14593" max="14594" width="3.33203125" style="342" customWidth="1"/>
    <col min="14595" max="14595" width="4.6640625" style="342" customWidth="1"/>
    <col min="14596" max="14596" width="4.33203125" style="342" customWidth="1"/>
    <col min="14597" max="14597" width="7.44140625" style="342" customWidth="1"/>
    <col min="14598" max="14598" width="12.6640625" style="342" customWidth="1"/>
    <col min="14599" max="14599" width="2.6640625" style="342" customWidth="1"/>
    <col min="14600" max="14600" width="5" style="342" customWidth="1"/>
    <col min="14601" max="14601" width="5.88671875" style="342" customWidth="1"/>
    <col min="14602" max="14602" width="1.6640625" style="342" customWidth="1"/>
    <col min="14603" max="14603" width="10.6640625" style="342" customWidth="1"/>
    <col min="14604" max="14604" width="1.6640625" style="342" customWidth="1"/>
    <col min="14605" max="14605" width="10.6640625" style="342" customWidth="1"/>
    <col min="14606" max="14606" width="1.6640625" style="342" customWidth="1"/>
    <col min="14607" max="14607" width="10.6640625" style="342" customWidth="1"/>
    <col min="14608" max="14608" width="1.6640625" style="342" customWidth="1"/>
    <col min="14609" max="14609" width="10.6640625" style="342" customWidth="1"/>
    <col min="14610" max="14610" width="1.6640625" style="342" customWidth="1"/>
    <col min="14611" max="14611" width="8.88671875" style="342"/>
    <col min="14612" max="14612" width="8.6640625" style="342" customWidth="1"/>
    <col min="14613" max="14613" width="0" style="342" hidden="1" customWidth="1"/>
    <col min="14614" max="14614" width="5.6640625" style="342" customWidth="1"/>
    <col min="14615" max="14848" width="8.88671875" style="342"/>
    <col min="14849" max="14850" width="3.33203125" style="342" customWidth="1"/>
    <col min="14851" max="14851" width="4.6640625" style="342" customWidth="1"/>
    <col min="14852" max="14852" width="4.33203125" style="342" customWidth="1"/>
    <col min="14853" max="14853" width="7.44140625" style="342" customWidth="1"/>
    <col min="14854" max="14854" width="12.6640625" style="342" customWidth="1"/>
    <col min="14855" max="14855" width="2.6640625" style="342" customWidth="1"/>
    <col min="14856" max="14856" width="5" style="342" customWidth="1"/>
    <col min="14857" max="14857" width="5.88671875" style="342" customWidth="1"/>
    <col min="14858" max="14858" width="1.6640625" style="342" customWidth="1"/>
    <col min="14859" max="14859" width="10.6640625" style="342" customWidth="1"/>
    <col min="14860" max="14860" width="1.6640625" style="342" customWidth="1"/>
    <col min="14861" max="14861" width="10.6640625" style="342" customWidth="1"/>
    <col min="14862" max="14862" width="1.6640625" style="342" customWidth="1"/>
    <col min="14863" max="14863" width="10.6640625" style="342" customWidth="1"/>
    <col min="14864" max="14864" width="1.6640625" style="342" customWidth="1"/>
    <col min="14865" max="14865" width="10.6640625" style="342" customWidth="1"/>
    <col min="14866" max="14866" width="1.6640625" style="342" customWidth="1"/>
    <col min="14867" max="14867" width="8.88671875" style="342"/>
    <col min="14868" max="14868" width="8.6640625" style="342" customWidth="1"/>
    <col min="14869" max="14869" width="0" style="342" hidden="1" customWidth="1"/>
    <col min="14870" max="14870" width="5.6640625" style="342" customWidth="1"/>
    <col min="14871" max="15104" width="8.88671875" style="342"/>
    <col min="15105" max="15106" width="3.33203125" style="342" customWidth="1"/>
    <col min="15107" max="15107" width="4.6640625" style="342" customWidth="1"/>
    <col min="15108" max="15108" width="4.33203125" style="342" customWidth="1"/>
    <col min="15109" max="15109" width="7.44140625" style="342" customWidth="1"/>
    <col min="15110" max="15110" width="12.6640625" style="342" customWidth="1"/>
    <col min="15111" max="15111" width="2.6640625" style="342" customWidth="1"/>
    <col min="15112" max="15112" width="5" style="342" customWidth="1"/>
    <col min="15113" max="15113" width="5.88671875" style="342" customWidth="1"/>
    <col min="15114" max="15114" width="1.6640625" style="342" customWidth="1"/>
    <col min="15115" max="15115" width="10.6640625" style="342" customWidth="1"/>
    <col min="15116" max="15116" width="1.6640625" style="342" customWidth="1"/>
    <col min="15117" max="15117" width="10.6640625" style="342" customWidth="1"/>
    <col min="15118" max="15118" width="1.6640625" style="342" customWidth="1"/>
    <col min="15119" max="15119" width="10.6640625" style="342" customWidth="1"/>
    <col min="15120" max="15120" width="1.6640625" style="342" customWidth="1"/>
    <col min="15121" max="15121" width="10.6640625" style="342" customWidth="1"/>
    <col min="15122" max="15122" width="1.6640625" style="342" customWidth="1"/>
    <col min="15123" max="15123" width="8.88671875" style="342"/>
    <col min="15124" max="15124" width="8.6640625" style="342" customWidth="1"/>
    <col min="15125" max="15125" width="0" style="342" hidden="1" customWidth="1"/>
    <col min="15126" max="15126" width="5.6640625" style="342" customWidth="1"/>
    <col min="15127" max="15360" width="8.88671875" style="342"/>
    <col min="15361" max="15362" width="3.33203125" style="342" customWidth="1"/>
    <col min="15363" max="15363" width="4.6640625" style="342" customWidth="1"/>
    <col min="15364" max="15364" width="4.33203125" style="342" customWidth="1"/>
    <col min="15365" max="15365" width="7.44140625" style="342" customWidth="1"/>
    <col min="15366" max="15366" width="12.6640625" style="342" customWidth="1"/>
    <col min="15367" max="15367" width="2.6640625" style="342" customWidth="1"/>
    <col min="15368" max="15368" width="5" style="342" customWidth="1"/>
    <col min="15369" max="15369" width="5.88671875" style="342" customWidth="1"/>
    <col min="15370" max="15370" width="1.6640625" style="342" customWidth="1"/>
    <col min="15371" max="15371" width="10.6640625" style="342" customWidth="1"/>
    <col min="15372" max="15372" width="1.6640625" style="342" customWidth="1"/>
    <col min="15373" max="15373" width="10.6640625" style="342" customWidth="1"/>
    <col min="15374" max="15374" width="1.6640625" style="342" customWidth="1"/>
    <col min="15375" max="15375" width="10.6640625" style="342" customWidth="1"/>
    <col min="15376" max="15376" width="1.6640625" style="342" customWidth="1"/>
    <col min="15377" max="15377" width="10.6640625" style="342" customWidth="1"/>
    <col min="15378" max="15378" width="1.6640625" style="342" customWidth="1"/>
    <col min="15379" max="15379" width="8.88671875" style="342"/>
    <col min="15380" max="15380" width="8.6640625" style="342" customWidth="1"/>
    <col min="15381" max="15381" width="0" style="342" hidden="1" customWidth="1"/>
    <col min="15382" max="15382" width="5.6640625" style="342" customWidth="1"/>
    <col min="15383" max="15616" width="8.88671875" style="342"/>
    <col min="15617" max="15618" width="3.33203125" style="342" customWidth="1"/>
    <col min="15619" max="15619" width="4.6640625" style="342" customWidth="1"/>
    <col min="15620" max="15620" width="4.33203125" style="342" customWidth="1"/>
    <col min="15621" max="15621" width="7.44140625" style="342" customWidth="1"/>
    <col min="15622" max="15622" width="12.6640625" style="342" customWidth="1"/>
    <col min="15623" max="15623" width="2.6640625" style="342" customWidth="1"/>
    <col min="15624" max="15624" width="5" style="342" customWidth="1"/>
    <col min="15625" max="15625" width="5.88671875" style="342" customWidth="1"/>
    <col min="15626" max="15626" width="1.6640625" style="342" customWidth="1"/>
    <col min="15627" max="15627" width="10.6640625" style="342" customWidth="1"/>
    <col min="15628" max="15628" width="1.6640625" style="342" customWidth="1"/>
    <col min="15629" max="15629" width="10.6640625" style="342" customWidth="1"/>
    <col min="15630" max="15630" width="1.6640625" style="342" customWidth="1"/>
    <col min="15631" max="15631" width="10.6640625" style="342" customWidth="1"/>
    <col min="15632" max="15632" width="1.6640625" style="342" customWidth="1"/>
    <col min="15633" max="15633" width="10.6640625" style="342" customWidth="1"/>
    <col min="15634" max="15634" width="1.6640625" style="342" customWidth="1"/>
    <col min="15635" max="15635" width="8.88671875" style="342"/>
    <col min="15636" max="15636" width="8.6640625" style="342" customWidth="1"/>
    <col min="15637" max="15637" width="0" style="342" hidden="1" customWidth="1"/>
    <col min="15638" max="15638" width="5.6640625" style="342" customWidth="1"/>
    <col min="15639" max="15872" width="8.88671875" style="342"/>
    <col min="15873" max="15874" width="3.33203125" style="342" customWidth="1"/>
    <col min="15875" max="15875" width="4.6640625" style="342" customWidth="1"/>
    <col min="15876" max="15876" width="4.33203125" style="342" customWidth="1"/>
    <col min="15877" max="15877" width="7.44140625" style="342" customWidth="1"/>
    <col min="15878" max="15878" width="12.6640625" style="342" customWidth="1"/>
    <col min="15879" max="15879" width="2.6640625" style="342" customWidth="1"/>
    <col min="15880" max="15880" width="5" style="342" customWidth="1"/>
    <col min="15881" max="15881" width="5.88671875" style="342" customWidth="1"/>
    <col min="15882" max="15882" width="1.6640625" style="342" customWidth="1"/>
    <col min="15883" max="15883" width="10.6640625" style="342" customWidth="1"/>
    <col min="15884" max="15884" width="1.6640625" style="342" customWidth="1"/>
    <col min="15885" max="15885" width="10.6640625" style="342" customWidth="1"/>
    <col min="15886" max="15886" width="1.6640625" style="342" customWidth="1"/>
    <col min="15887" max="15887" width="10.6640625" style="342" customWidth="1"/>
    <col min="15888" max="15888" width="1.6640625" style="342" customWidth="1"/>
    <col min="15889" max="15889" width="10.6640625" style="342" customWidth="1"/>
    <col min="15890" max="15890" width="1.6640625" style="342" customWidth="1"/>
    <col min="15891" max="15891" width="8.88671875" style="342"/>
    <col min="15892" max="15892" width="8.6640625" style="342" customWidth="1"/>
    <col min="15893" max="15893" width="0" style="342" hidden="1" customWidth="1"/>
    <col min="15894" max="15894" width="5.6640625" style="342" customWidth="1"/>
    <col min="15895" max="16128" width="8.88671875" style="342"/>
    <col min="16129" max="16130" width="3.33203125" style="342" customWidth="1"/>
    <col min="16131" max="16131" width="4.6640625" style="342" customWidth="1"/>
    <col min="16132" max="16132" width="4.33203125" style="342" customWidth="1"/>
    <col min="16133" max="16133" width="7.44140625" style="342" customWidth="1"/>
    <col min="16134" max="16134" width="12.6640625" style="342" customWidth="1"/>
    <col min="16135" max="16135" width="2.6640625" style="342" customWidth="1"/>
    <col min="16136" max="16136" width="5" style="342" customWidth="1"/>
    <col min="16137" max="16137" width="5.88671875" style="342" customWidth="1"/>
    <col min="16138" max="16138" width="1.6640625" style="342" customWidth="1"/>
    <col min="16139" max="16139" width="10.6640625" style="342" customWidth="1"/>
    <col min="16140" max="16140" width="1.6640625" style="342" customWidth="1"/>
    <col min="16141" max="16141" width="10.6640625" style="342" customWidth="1"/>
    <col min="16142" max="16142" width="1.6640625" style="342" customWidth="1"/>
    <col min="16143" max="16143" width="10.6640625" style="342" customWidth="1"/>
    <col min="16144" max="16144" width="1.6640625" style="342" customWidth="1"/>
    <col min="16145" max="16145" width="10.6640625" style="342" customWidth="1"/>
    <col min="16146" max="16146" width="1.6640625" style="342" customWidth="1"/>
    <col min="16147" max="16147" width="8.88671875" style="342"/>
    <col min="16148" max="16148" width="8.6640625" style="342" customWidth="1"/>
    <col min="16149" max="16149" width="0" style="342" hidden="1" customWidth="1"/>
    <col min="16150" max="16150" width="5.6640625" style="342" customWidth="1"/>
    <col min="16151" max="16384" width="8.88671875" style="342"/>
  </cols>
  <sheetData>
    <row r="1" spans="1:21" s="190" customFormat="1" ht="21.75" customHeight="1" x14ac:dyDescent="0.4">
      <c r="A1" s="188" t="str">
        <f>[1]Altalanos!$A$6</f>
        <v>Fehérvár Kupa</v>
      </c>
      <c r="B1" s="189"/>
      <c r="I1" s="191"/>
      <c r="J1" s="192"/>
      <c r="K1" s="193" t="s">
        <v>140</v>
      </c>
      <c r="L1" s="193"/>
      <c r="M1" s="194"/>
      <c r="N1" s="192"/>
      <c r="O1" s="192"/>
      <c r="P1" s="192" t="s">
        <v>141</v>
      </c>
      <c r="R1" s="192"/>
    </row>
    <row r="2" spans="1:21" s="198" customFormat="1" x14ac:dyDescent="0.25">
      <c r="A2" s="195" t="s">
        <v>2</v>
      </c>
      <c r="B2" s="196"/>
      <c r="C2" s="196"/>
      <c r="D2" s="196"/>
      <c r="E2" s="196"/>
      <c r="F2" s="196" t="str">
        <f>[1]Altalanos!$A$8</f>
        <v>F16</v>
      </c>
      <c r="G2" s="197"/>
      <c r="J2" s="199"/>
      <c r="K2" s="193"/>
      <c r="L2" s="193"/>
      <c r="M2" s="193"/>
      <c r="N2" s="199"/>
      <c r="P2" s="199"/>
      <c r="R2" s="199"/>
    </row>
    <row r="3" spans="1:21" s="206" customFormat="1" ht="10.5" customHeight="1" x14ac:dyDescent="0.25">
      <c r="A3" s="200" t="s">
        <v>4</v>
      </c>
      <c r="B3" s="200"/>
      <c r="C3" s="200"/>
      <c r="D3" s="200"/>
      <c r="E3" s="200"/>
      <c r="F3" s="200"/>
      <c r="G3" s="200" t="s">
        <v>5</v>
      </c>
      <c r="H3" s="200"/>
      <c r="I3" s="200"/>
      <c r="J3" s="201"/>
      <c r="K3" s="202" t="s">
        <v>6</v>
      </c>
      <c r="L3" s="203"/>
      <c r="M3" s="204"/>
      <c r="N3" s="201"/>
      <c r="O3" s="200"/>
      <c r="P3" s="201"/>
      <c r="Q3" s="200"/>
      <c r="R3" s="205" t="s">
        <v>7</v>
      </c>
    </row>
    <row r="4" spans="1:21" s="214" customFormat="1" ht="11.25" customHeight="1" thickBot="1" x14ac:dyDescent="0.3">
      <c r="A4" s="366" t="str">
        <f>[1]Altalanos!$A$10</f>
        <v>2022.01-15-17</v>
      </c>
      <c r="B4" s="366"/>
      <c r="C4" s="366"/>
      <c r="D4" s="207"/>
      <c r="E4" s="207"/>
      <c r="F4" s="207"/>
      <c r="G4" s="208" t="str">
        <f>[1]Altalanos!$C$10</f>
        <v>Székesfehérvár</v>
      </c>
      <c r="H4" s="209"/>
      <c r="I4" s="207"/>
      <c r="J4" s="210"/>
      <c r="K4" s="28"/>
      <c r="L4" s="211"/>
      <c r="M4" s="212"/>
      <c r="N4" s="210"/>
      <c r="O4" s="207"/>
      <c r="P4" s="210"/>
      <c r="Q4" s="207"/>
      <c r="R4" s="213" t="str">
        <f>[1]Altalanos!$E$10</f>
        <v>Izmendi Károly</v>
      </c>
    </row>
    <row r="5" spans="1:21" s="206" customFormat="1" ht="9.6" x14ac:dyDescent="0.25">
      <c r="A5" s="215"/>
      <c r="B5" s="216" t="s">
        <v>10</v>
      </c>
      <c r="C5" s="216" t="s">
        <v>142</v>
      </c>
      <c r="D5" s="216" t="s">
        <v>13</v>
      </c>
      <c r="E5" s="217" t="s">
        <v>143</v>
      </c>
      <c r="F5" s="218" t="s">
        <v>14</v>
      </c>
      <c r="G5" s="218" t="s">
        <v>15</v>
      </c>
      <c r="H5" s="218"/>
      <c r="I5" s="218" t="s">
        <v>16</v>
      </c>
      <c r="J5" s="218"/>
      <c r="K5" s="216" t="s">
        <v>17</v>
      </c>
      <c r="L5" s="219"/>
      <c r="M5" s="216" t="s">
        <v>19</v>
      </c>
      <c r="N5" s="219"/>
      <c r="O5" s="216" t="s">
        <v>20</v>
      </c>
      <c r="P5" s="219"/>
      <c r="Q5" s="216" t="s">
        <v>144</v>
      </c>
      <c r="R5" s="220"/>
    </row>
    <row r="6" spans="1:21" s="224" customFormat="1" ht="12.75" customHeight="1" thickBot="1" x14ac:dyDescent="0.3">
      <c r="A6" s="221"/>
      <c r="B6" s="222"/>
      <c r="C6" s="222"/>
      <c r="D6" s="222"/>
      <c r="E6" s="222"/>
      <c r="F6" s="223"/>
      <c r="G6" s="223"/>
      <c r="I6" s="223" t="s">
        <v>227</v>
      </c>
      <c r="J6" s="225"/>
      <c r="K6" s="222" t="s">
        <v>226</v>
      </c>
      <c r="L6" s="225"/>
      <c r="M6" s="222" t="s">
        <v>223</v>
      </c>
      <c r="N6" s="225"/>
      <c r="O6" s="222" t="s">
        <v>222</v>
      </c>
      <c r="P6" s="225"/>
      <c r="Q6" s="222" t="s">
        <v>221</v>
      </c>
      <c r="R6" s="226"/>
    </row>
    <row r="7" spans="1:21" s="238" customFormat="1" ht="10.5" customHeight="1" x14ac:dyDescent="0.25">
      <c r="A7" s="227">
        <v>1</v>
      </c>
      <c r="B7" s="228">
        <f>IF($D7="","",VLOOKUP($D7,'[1]F16P elokeszito'!$A$7:$P$23,14))</f>
        <v>0</v>
      </c>
      <c r="C7" s="228">
        <f>IF($D7="","",VLOOKUP($D7,'[1]F16P elokeszito'!$A$7:$P$33,15))</f>
        <v>22</v>
      </c>
      <c r="D7" s="229">
        <v>1</v>
      </c>
      <c r="E7" s="230" t="str">
        <f>UPPER(IF($D7="","",VLOOKUP($D7,'[1]F16P elokeszito'!$A$7:$P$33,5)))</f>
        <v>"0612120</v>
      </c>
      <c r="F7" s="231" t="str">
        <f>UPPER(IF($D7="","",VLOOKUP($D7,'[1]F16P elokeszito'!$A$7:$P$33,2)))</f>
        <v>JILLY</v>
      </c>
      <c r="G7" s="231" t="str">
        <f>IF($D7="","",VLOOKUP($D7,'[1]F16P elokeszito'!$A$7:$P$33,3))</f>
        <v>Ádám</v>
      </c>
      <c r="H7" s="232"/>
      <c r="I7" s="231" t="str">
        <f>IF($D7="","",VLOOKUP($D7,'[1]F16P elokeszito'!$A$7:$P$33,4))</f>
        <v>Alfa TI</v>
      </c>
      <c r="J7" s="233"/>
      <c r="K7" s="234"/>
      <c r="L7" s="235"/>
      <c r="M7" s="234"/>
      <c r="N7" s="235"/>
      <c r="O7" s="234"/>
      <c r="P7" s="235"/>
      <c r="Q7" s="234"/>
      <c r="R7" s="236"/>
      <c r="S7" s="237"/>
      <c r="U7" s="239" t="str">
        <f>[1]Birók!P21</f>
        <v>Bíró</v>
      </c>
    </row>
    <row r="8" spans="1:21" s="238" customFormat="1" ht="9.6" customHeight="1" x14ac:dyDescent="0.25">
      <c r="A8" s="240"/>
      <c r="B8" s="241"/>
      <c r="C8" s="241"/>
      <c r="D8" s="241"/>
      <c r="E8" s="230" t="str">
        <f>UPPER(IF($D7="","",VLOOKUP($D7,'[1]F16P elokeszito'!$A$7:$P$33,11)))</f>
        <v>"071102</v>
      </c>
      <c r="F8" s="231" t="str">
        <f>UPPER(IF($D7="","",VLOOKUP($D7,'[1]F16P elokeszito'!$A$7:$P$33,8)))</f>
        <v xml:space="preserve">NAGY </v>
      </c>
      <c r="G8" s="231" t="str">
        <f>IF($D7="","",VLOOKUP($D7,'[1]F16P elokeszito'!$A$7:$P$33,9))</f>
        <v>Botond</v>
      </c>
      <c r="H8" s="232"/>
      <c r="I8" s="231" t="str">
        <f>IF($D7="","",VLOOKUP($D7,'[1]F16P elokeszito'!$A$7:$P$33,10))</f>
        <v>Alfa TI</v>
      </c>
      <c r="J8" s="242"/>
      <c r="K8" s="243" t="str">
        <f>IF(J8="a",F7,IF(J8="b",F9,""))</f>
        <v/>
      </c>
      <c r="L8" s="235"/>
      <c r="M8" s="234"/>
      <c r="N8" s="235"/>
      <c r="O8" s="234"/>
      <c r="P8" s="235"/>
      <c r="Q8" s="234"/>
      <c r="R8" s="236"/>
      <c r="S8" s="237"/>
      <c r="U8" s="244" t="str">
        <f>[1]Birók!P22</f>
        <v>M Ujszászi</v>
      </c>
    </row>
    <row r="9" spans="1:21" s="238" customFormat="1" ht="9.6" customHeight="1" x14ac:dyDescent="0.25">
      <c r="A9" s="240"/>
      <c r="B9" s="245"/>
      <c r="C9" s="245"/>
      <c r="D9" s="245"/>
      <c r="E9" s="246"/>
      <c r="F9" s="247"/>
      <c r="G9" s="247"/>
      <c r="H9" s="248"/>
      <c r="I9" s="247"/>
      <c r="J9" s="249"/>
      <c r="K9" s="250" t="str">
        <f>UPPER(IF(OR(J10="a",J10="as"),F7,IF(OR(J10="b",J10="bs"),F11,)))</f>
        <v>JILLY</v>
      </c>
      <c r="L9" s="251"/>
      <c r="M9" s="234"/>
      <c r="N9" s="235"/>
      <c r="O9" s="234"/>
      <c r="P9" s="235"/>
      <c r="Q9" s="234"/>
      <c r="R9" s="236"/>
      <c r="S9" s="237"/>
      <c r="U9" s="244" t="str">
        <f>[1]Birók!P23</f>
        <v xml:space="preserve"> </v>
      </c>
    </row>
    <row r="10" spans="1:21" s="238" customFormat="1" ht="9.6" customHeight="1" x14ac:dyDescent="0.25">
      <c r="A10" s="240"/>
      <c r="B10" s="245"/>
      <c r="C10" s="245"/>
      <c r="D10" s="245"/>
      <c r="E10" s="252"/>
      <c r="F10" s="247"/>
      <c r="G10" s="247"/>
      <c r="H10" s="253"/>
      <c r="I10" s="254" t="s">
        <v>24</v>
      </c>
      <c r="J10" s="255" t="s">
        <v>25</v>
      </c>
      <c r="K10" s="256" t="str">
        <f>UPPER(IF(OR(J10="a",J10="as"),F8,IF(OR(J10="b",J10="bs"),F12,)))</f>
        <v xml:space="preserve">NAGY </v>
      </c>
      <c r="L10" s="257"/>
      <c r="M10" s="234"/>
      <c r="N10" s="235"/>
      <c r="O10" s="234"/>
      <c r="P10" s="235"/>
      <c r="Q10" s="234"/>
      <c r="R10" s="236"/>
      <c r="S10" s="237"/>
      <c r="U10" s="244" t="str">
        <f>[1]Birók!P24</f>
        <v xml:space="preserve"> </v>
      </c>
    </row>
    <row r="11" spans="1:21" s="238" customFormat="1" ht="9.6" customHeight="1" x14ac:dyDescent="0.25">
      <c r="A11" s="240">
        <v>2</v>
      </c>
      <c r="B11" s="228" t="str">
        <f>IF($D11="","",VLOOKUP($D11,'[1]F16P elokeszito'!$A$7:$P$23,14))</f>
        <v/>
      </c>
      <c r="C11" s="228" t="str">
        <f>IF($D11="","",VLOOKUP($D11,'[1]F16P elokeszito'!$A$7:$P$33,15))</f>
        <v/>
      </c>
      <c r="D11" s="229"/>
      <c r="E11" s="258" t="s">
        <v>31</v>
      </c>
      <c r="F11" s="259" t="str">
        <f>UPPER(IF($D11="","",VLOOKUP($D11,'[1]F16P elokeszito'!$A$7:$P$33,2)))</f>
        <v/>
      </c>
      <c r="G11" s="259" t="str">
        <f>IF($D11="","",VLOOKUP($D11,'[1]F16P elokeszito'!$A$7:$P$33,3))</f>
        <v/>
      </c>
      <c r="H11" s="260"/>
      <c r="I11" s="259" t="str">
        <f>IF($D11="","",VLOOKUP($D11,'[1]F16P elokeszito'!$A$7:$P$33,4))</f>
        <v/>
      </c>
      <c r="J11" s="261"/>
      <c r="K11" s="234"/>
      <c r="L11" s="262"/>
      <c r="M11" s="263"/>
      <c r="N11" s="251"/>
      <c r="O11" s="234"/>
      <c r="P11" s="235"/>
      <c r="Q11" s="234"/>
      <c r="R11" s="236"/>
      <c r="S11" s="237"/>
      <c r="U11" s="244" t="str">
        <f>[1]Birók!P25</f>
        <v xml:space="preserve"> </v>
      </c>
    </row>
    <row r="12" spans="1:21" s="238" customFormat="1" ht="9.6" customHeight="1" x14ac:dyDescent="0.25">
      <c r="A12" s="240"/>
      <c r="B12" s="241"/>
      <c r="C12" s="241"/>
      <c r="D12" s="241"/>
      <c r="E12" s="258" t="str">
        <f>UPPER(IF($D11="","",VLOOKUP($D11,'[1]F16P elokeszito'!$A$7:$P$33,11)))</f>
        <v/>
      </c>
      <c r="F12" s="259" t="str">
        <f>UPPER(IF($D11="","",VLOOKUP($D11,'[1]F16P elokeszito'!$A$7:$P$33,8)))</f>
        <v/>
      </c>
      <c r="G12" s="259" t="str">
        <f>IF($D11="","",VLOOKUP($D11,'[1]F16P elokeszito'!$A$7:$P$33,9))</f>
        <v/>
      </c>
      <c r="H12" s="260"/>
      <c r="I12" s="259" t="str">
        <f>IF($D11="","",VLOOKUP($D11,'[1]F16P elokeszito'!$A$7:$P$33,10))</f>
        <v/>
      </c>
      <c r="J12" s="242"/>
      <c r="K12" s="234"/>
      <c r="L12" s="262"/>
      <c r="M12" s="264"/>
      <c r="N12" s="265"/>
      <c r="O12" s="234"/>
      <c r="P12" s="235"/>
      <c r="Q12" s="234"/>
      <c r="R12" s="236"/>
      <c r="S12" s="237"/>
      <c r="U12" s="244" t="str">
        <f>[1]Birók!P26</f>
        <v xml:space="preserve"> </v>
      </c>
    </row>
    <row r="13" spans="1:21" s="238" customFormat="1" ht="9.6" customHeight="1" x14ac:dyDescent="0.25">
      <c r="A13" s="240"/>
      <c r="B13" s="245"/>
      <c r="C13" s="245"/>
      <c r="D13" s="266"/>
      <c r="E13" s="267"/>
      <c r="F13" s="247"/>
      <c r="G13" s="247"/>
      <c r="H13" s="253"/>
      <c r="I13" s="247"/>
      <c r="J13" s="268"/>
      <c r="K13" s="234"/>
      <c r="L13" s="249"/>
      <c r="M13" s="250" t="str">
        <f>UPPER(IF(OR(L14="a",L14="as"),K9,IF(OR(L14="b",L14="bs"),K17,)))</f>
        <v>JILLY</v>
      </c>
      <c r="N13" s="235"/>
      <c r="O13" s="234"/>
      <c r="P13" s="235"/>
      <c r="Q13" s="234"/>
      <c r="R13" s="236"/>
      <c r="S13" s="237"/>
      <c r="U13" s="244" t="str">
        <f>[1]Birók!P27</f>
        <v xml:space="preserve"> </v>
      </c>
    </row>
    <row r="14" spans="1:21" s="238" customFormat="1" ht="9.6" customHeight="1" x14ac:dyDescent="0.25">
      <c r="A14" s="240"/>
      <c r="B14" s="245"/>
      <c r="C14" s="245"/>
      <c r="D14" s="266"/>
      <c r="E14" s="267"/>
      <c r="F14" s="247"/>
      <c r="G14" s="247"/>
      <c r="H14" s="253"/>
      <c r="I14" s="247"/>
      <c r="J14" s="268"/>
      <c r="K14" s="269" t="s">
        <v>24</v>
      </c>
      <c r="L14" s="255" t="s">
        <v>25</v>
      </c>
      <c r="M14" s="256" t="str">
        <f>UPPER(IF(OR(L14="a",L14="as"),K10,IF(OR(L14="b",L14="bs"),K18,)))</f>
        <v xml:space="preserve">NAGY </v>
      </c>
      <c r="N14" s="257"/>
      <c r="O14" s="234"/>
      <c r="P14" s="235"/>
      <c r="Q14" s="234"/>
      <c r="R14" s="236"/>
      <c r="S14" s="237"/>
      <c r="U14" s="244" t="str">
        <f>[1]Birók!P28</f>
        <v xml:space="preserve"> </v>
      </c>
    </row>
    <row r="15" spans="1:21" s="238" customFormat="1" ht="9.6" customHeight="1" x14ac:dyDescent="0.25">
      <c r="A15" s="270">
        <v>3</v>
      </c>
      <c r="B15" s="228">
        <f>IF($D15="","",VLOOKUP($D15,'[1]F16P elokeszito'!$A$7:$P$23,14))</f>
        <v>0</v>
      </c>
      <c r="C15" s="228">
        <f>IF($D15="","",VLOOKUP($D15,'[1]F16P elokeszito'!$A$7:$P$33,15))</f>
        <v>41</v>
      </c>
      <c r="D15" s="229">
        <v>4</v>
      </c>
      <c r="E15" s="258" t="str">
        <f>UPPER(IF($D15="","",VLOOKUP($D15,'[1]F16P elokeszito'!$A$7:$P$33,5)))</f>
        <v>"060109</v>
      </c>
      <c r="F15" s="259" t="str">
        <f>UPPER(IF($D15="","",VLOOKUP($D15,'[1]F16P elokeszito'!$A$7:$P$33,2)))</f>
        <v>VARGA</v>
      </c>
      <c r="G15" s="259" t="str">
        <f>IF($D15="","",VLOOKUP($D15,'[1]F16P elokeszito'!$A$7:$P$33,3))</f>
        <v>Ákos</v>
      </c>
      <c r="H15" s="260"/>
      <c r="I15" s="259" t="str">
        <f>IF($D15="","",VLOOKUP($D15,'[1]F16P elokeszito'!$A$7:$P$33,4))</f>
        <v>DEAC</v>
      </c>
      <c r="J15" s="233"/>
      <c r="K15" s="234"/>
      <c r="L15" s="262"/>
      <c r="M15" s="234" t="s">
        <v>197</v>
      </c>
      <c r="N15" s="262"/>
      <c r="O15" s="263"/>
      <c r="P15" s="235"/>
      <c r="Q15" s="234"/>
      <c r="R15" s="236"/>
      <c r="S15" s="237"/>
      <c r="U15" s="244" t="str">
        <f>[1]Birók!P29</f>
        <v xml:space="preserve"> </v>
      </c>
    </row>
    <row r="16" spans="1:21" s="238" customFormat="1" ht="9.6" customHeight="1" thickBot="1" x14ac:dyDescent="0.3">
      <c r="A16" s="240"/>
      <c r="B16" s="241"/>
      <c r="C16" s="241"/>
      <c r="D16" s="241"/>
      <c r="E16" s="258" t="str">
        <f>UPPER(IF($D15="","",VLOOKUP($D15,'[1]F16P elokeszito'!$A$7:$P$33,11)))</f>
        <v>"060103</v>
      </c>
      <c r="F16" s="259" t="str">
        <f>UPPER(IF($D15="","",VLOOKUP($D15,'[1]F16P elokeszito'!$A$7:$P$33,8)))</f>
        <v>FEHÉR</v>
      </c>
      <c r="G16" s="259" t="str">
        <f>IF($D15="","",VLOOKUP($D15,'[1]F16P elokeszito'!$A$7:$P$33,9))</f>
        <v>Alexander</v>
      </c>
      <c r="H16" s="260"/>
      <c r="I16" s="259" t="str">
        <f>IF($D15="","",VLOOKUP($D15,'[1]F16P elokeszito'!$A$7:$P$33,10))</f>
        <v>Bebto Team</v>
      </c>
      <c r="J16" s="242"/>
      <c r="K16" s="243" t="str">
        <f>IF(J16="a",F15,IF(J16="b",F17,""))</f>
        <v/>
      </c>
      <c r="L16" s="262"/>
      <c r="M16" s="234"/>
      <c r="N16" s="262"/>
      <c r="O16" s="234"/>
      <c r="P16" s="235"/>
      <c r="Q16" s="234"/>
      <c r="R16" s="236"/>
      <c r="S16" s="237"/>
      <c r="U16" s="271" t="str">
        <f>[1]Birók!P30</f>
        <v>Egyik sem</v>
      </c>
    </row>
    <row r="17" spans="1:19" s="238" customFormat="1" ht="9.6" customHeight="1" x14ac:dyDescent="0.25">
      <c r="A17" s="240"/>
      <c r="B17" s="245"/>
      <c r="C17" s="245"/>
      <c r="D17" s="266"/>
      <c r="E17" s="267"/>
      <c r="F17" s="247"/>
      <c r="G17" s="247"/>
      <c r="H17" s="253"/>
      <c r="I17" s="247"/>
      <c r="J17" s="249"/>
      <c r="K17" s="250" t="str">
        <f>UPPER(IF(OR(J18="a",J18="as"),F15,IF(OR(J18="b",J18="bs"),F19,)))</f>
        <v>VARGA</v>
      </c>
      <c r="L17" s="272"/>
      <c r="M17" s="234"/>
      <c r="N17" s="262"/>
      <c r="O17" s="234"/>
      <c r="P17" s="235"/>
      <c r="Q17" s="234"/>
      <c r="R17" s="236"/>
      <c r="S17" s="237"/>
    </row>
    <row r="18" spans="1:19" s="238" customFormat="1" ht="9.6" customHeight="1" x14ac:dyDescent="0.25">
      <c r="A18" s="240"/>
      <c r="B18" s="245"/>
      <c r="C18" s="245"/>
      <c r="D18" s="266"/>
      <c r="E18" s="267"/>
      <c r="F18" s="247"/>
      <c r="G18" s="247"/>
      <c r="H18" s="253"/>
      <c r="I18" s="254" t="s">
        <v>24</v>
      </c>
      <c r="J18" s="255" t="s">
        <v>66</v>
      </c>
      <c r="K18" s="256" t="str">
        <f>UPPER(IF(OR(J18="a",J18="as"),F16,IF(OR(J18="b",J18="bs"),F20,)))</f>
        <v>FEHÉR</v>
      </c>
      <c r="L18" s="242"/>
      <c r="M18" s="234"/>
      <c r="N18" s="262"/>
      <c r="O18" s="234"/>
      <c r="P18" s="235"/>
      <c r="Q18" s="234"/>
      <c r="R18" s="236"/>
      <c r="S18" s="237"/>
    </row>
    <row r="19" spans="1:19" s="238" customFormat="1" ht="9.6" customHeight="1" x14ac:dyDescent="0.25">
      <c r="A19" s="240">
        <v>4</v>
      </c>
      <c r="B19" s="228" t="str">
        <f>IF($D19="","",VLOOKUP($D19,'[1]F16P elokeszito'!$A$7:$P$23,14))</f>
        <v/>
      </c>
      <c r="C19" s="228" t="str">
        <f>IF($D19="","",VLOOKUP($D19,'[1]F16P elokeszito'!$A$7:$P$33,15))</f>
        <v/>
      </c>
      <c r="D19" s="229"/>
      <c r="E19" s="258" t="s">
        <v>31</v>
      </c>
      <c r="F19" s="259" t="str">
        <f>UPPER(IF($D19="","",VLOOKUP($D19,'[1]F16P elokeszito'!$A$7:$P$33,2)))</f>
        <v/>
      </c>
      <c r="G19" s="259" t="str">
        <f>IF($D19="","",VLOOKUP($D19,'[1]F16P elokeszito'!$A$7:$P$33,3))</f>
        <v/>
      </c>
      <c r="H19" s="260"/>
      <c r="I19" s="259" t="str">
        <f>IF($D19="","",VLOOKUP($D19,'[1]F16P elokeszito'!$A$7:$P$33,4))</f>
        <v/>
      </c>
      <c r="J19" s="261"/>
      <c r="K19" s="234"/>
      <c r="L19" s="235"/>
      <c r="M19" s="263"/>
      <c r="N19" s="272"/>
      <c r="O19" s="234"/>
      <c r="P19" s="235"/>
      <c r="Q19" s="234"/>
      <c r="R19" s="236"/>
      <c r="S19" s="237"/>
    </row>
    <row r="20" spans="1:19" s="238" customFormat="1" ht="9.6" customHeight="1" x14ac:dyDescent="0.25">
      <c r="A20" s="240"/>
      <c r="B20" s="241"/>
      <c r="C20" s="241"/>
      <c r="D20" s="241"/>
      <c r="E20" s="258" t="str">
        <f>UPPER(IF($D19="","",VLOOKUP($D19,'[1]F16P elokeszito'!$A$7:$P$33,11)))</f>
        <v/>
      </c>
      <c r="F20" s="259" t="str">
        <f>UPPER(IF($D19="","",VLOOKUP($D19,'[1]F16P elokeszito'!$A$7:$P$33,8)))</f>
        <v/>
      </c>
      <c r="G20" s="259" t="str">
        <f>IF($D19="","",VLOOKUP($D19,'[1]F16P elokeszito'!$A$7:$P$33,9))</f>
        <v/>
      </c>
      <c r="H20" s="260"/>
      <c r="I20" s="259" t="str">
        <f>IF($D19="","",VLOOKUP($D19,'[1]F16P elokeszito'!$A$7:$P$33,10))</f>
        <v/>
      </c>
      <c r="J20" s="242"/>
      <c r="K20" s="234"/>
      <c r="L20" s="235"/>
      <c r="M20" s="264"/>
      <c r="N20" s="273"/>
      <c r="O20" s="234"/>
      <c r="P20" s="235"/>
      <c r="Q20" s="234"/>
      <c r="R20" s="236"/>
      <c r="S20" s="237"/>
    </row>
    <row r="21" spans="1:19" s="238" customFormat="1" ht="9.6" customHeight="1" x14ac:dyDescent="0.25">
      <c r="A21" s="240"/>
      <c r="B21" s="245"/>
      <c r="C21" s="245"/>
      <c r="D21" s="245"/>
      <c r="E21" s="252"/>
      <c r="F21" s="247"/>
      <c r="G21" s="247"/>
      <c r="H21" s="253"/>
      <c r="I21" s="247"/>
      <c r="J21" s="268"/>
      <c r="K21" s="234"/>
      <c r="L21" s="235"/>
      <c r="M21" s="234"/>
      <c r="N21" s="249"/>
      <c r="O21" s="250" t="str">
        <f>UPPER(IF(OR(N22="a",N22="as"),M13,IF(OR(N22="b",N22="bs"),M29,)))</f>
        <v>JILLY</v>
      </c>
      <c r="P21" s="235"/>
      <c r="Q21" s="234"/>
      <c r="R21" s="236"/>
      <c r="S21" s="237"/>
    </row>
    <row r="22" spans="1:19" s="238" customFormat="1" ht="9.6" customHeight="1" x14ac:dyDescent="0.25">
      <c r="A22" s="240"/>
      <c r="B22" s="245"/>
      <c r="C22" s="245"/>
      <c r="D22" s="245"/>
      <c r="E22" s="246"/>
      <c r="F22" s="247"/>
      <c r="G22" s="247"/>
      <c r="H22" s="248"/>
      <c r="I22" s="247"/>
      <c r="J22" s="268"/>
      <c r="K22" s="234"/>
      <c r="L22" s="235"/>
      <c r="M22" s="269" t="s">
        <v>24</v>
      </c>
      <c r="N22" s="255" t="s">
        <v>25</v>
      </c>
      <c r="O22" s="256" t="str">
        <f>UPPER(IF(OR(N22="a",N22="as"),M14,IF(OR(N22="b",N22="bs"),M30,)))</f>
        <v xml:space="preserve">NAGY </v>
      </c>
      <c r="P22" s="257"/>
      <c r="Q22" s="234"/>
      <c r="R22" s="236"/>
      <c r="S22" s="237"/>
    </row>
    <row r="23" spans="1:19" s="238" customFormat="1" ht="9.6" customHeight="1" x14ac:dyDescent="0.25">
      <c r="A23" s="227">
        <v>5</v>
      </c>
      <c r="B23" s="228">
        <f>IF($D23="","",VLOOKUP($D23,'[1]F16P elokeszito'!$A$7:$P$23,14))</f>
        <v>0</v>
      </c>
      <c r="C23" s="228">
        <f>IF($D23="","",VLOOKUP($D23,'[1]F16P elokeszito'!$A$7:$P$33,15))</f>
        <v>98</v>
      </c>
      <c r="D23" s="229">
        <v>8</v>
      </c>
      <c r="E23" s="258" t="str">
        <f>UPPER(IF($D23="","",VLOOKUP($D23,'[1]F16P elokeszito'!$A$7:$P$33,5)))</f>
        <v>"0712190</v>
      </c>
      <c r="F23" s="259" t="str">
        <f>UPPER(IF($D23="","",VLOOKUP($D23,'[1]F16P elokeszito'!$A$7:$P$33,2)))</f>
        <v>IPACS</v>
      </c>
      <c r="G23" s="259" t="str">
        <f>IF($D23="","",VLOOKUP($D23,'[1]F16P elokeszito'!$A$7:$P$33,3))</f>
        <v>Attila</v>
      </c>
      <c r="H23" s="260"/>
      <c r="I23" s="259" t="str">
        <f>IF($D23="","",VLOOKUP($D23,'[1]F16P elokeszito'!$A$7:$P$33,4))</f>
        <v>Ten.Műhely</v>
      </c>
      <c r="J23" s="233"/>
      <c r="K23" s="234"/>
      <c r="L23" s="235"/>
      <c r="M23" s="234"/>
      <c r="N23" s="262"/>
      <c r="O23" s="234" t="s">
        <v>160</v>
      </c>
      <c r="P23" s="262"/>
      <c r="Q23" s="234"/>
      <c r="R23" s="236"/>
      <c r="S23" s="237"/>
    </row>
    <row r="24" spans="1:19" s="238" customFormat="1" ht="9.6" customHeight="1" x14ac:dyDescent="0.25">
      <c r="A24" s="240"/>
      <c r="B24" s="241"/>
      <c r="C24" s="241"/>
      <c r="D24" s="241"/>
      <c r="E24" s="258" t="str">
        <f>UPPER(IF($D23="","",VLOOKUP($D23,'[1]F16P elokeszito'!$A$7:$P$33,11)))</f>
        <v>"0706260</v>
      </c>
      <c r="F24" s="259" t="str">
        <f>UPPER(IF($D23="","",VLOOKUP($D23,'[1]F16P elokeszito'!$A$7:$P$33,8)))</f>
        <v>DRASKOVICS</v>
      </c>
      <c r="G24" s="259" t="str">
        <f>IF($D23="","",VLOOKUP($D23,'[1]F16P elokeszito'!$A$7:$P$33,9))</f>
        <v>Dénes</v>
      </c>
      <c r="H24" s="260"/>
      <c r="I24" s="259" t="str">
        <f>IF($D23="","",VLOOKUP($D23,'[1]F16P elokeszito'!$A$7:$P$33,10))</f>
        <v>Budaörs SC</v>
      </c>
      <c r="J24" s="242"/>
      <c r="K24" s="243" t="str">
        <f>IF(J24="a",F23,IF(J24="b",F25,""))</f>
        <v/>
      </c>
      <c r="L24" s="235"/>
      <c r="M24" s="234"/>
      <c r="N24" s="262"/>
      <c r="O24" s="234"/>
      <c r="P24" s="262"/>
      <c r="Q24" s="234"/>
      <c r="R24" s="236"/>
      <c r="S24" s="237"/>
    </row>
    <row r="25" spans="1:19" s="238" customFormat="1" ht="9.6" customHeight="1" x14ac:dyDescent="0.25">
      <c r="A25" s="240"/>
      <c r="B25" s="245"/>
      <c r="C25" s="245"/>
      <c r="D25" s="245"/>
      <c r="E25" s="246"/>
      <c r="F25" s="247"/>
      <c r="G25" s="247"/>
      <c r="H25" s="248"/>
      <c r="I25" s="247"/>
      <c r="J25" s="249"/>
      <c r="K25" s="250" t="str">
        <f>UPPER(IF(OR(J26="a",J26="as"),F23,IF(OR(J26="b",J26="bs"),F27,)))</f>
        <v>IPACS</v>
      </c>
      <c r="L25" s="251"/>
      <c r="M25" s="234"/>
      <c r="N25" s="262"/>
      <c r="O25" s="234"/>
      <c r="P25" s="262"/>
      <c r="Q25" s="234"/>
      <c r="R25" s="236"/>
      <c r="S25" s="237"/>
    </row>
    <row r="26" spans="1:19" s="238" customFormat="1" ht="9.6" customHeight="1" x14ac:dyDescent="0.25">
      <c r="A26" s="240"/>
      <c r="B26" s="245"/>
      <c r="C26" s="245"/>
      <c r="D26" s="245"/>
      <c r="E26" s="252"/>
      <c r="F26" s="247"/>
      <c r="G26" s="247"/>
      <c r="H26" s="253"/>
      <c r="I26" s="254" t="s">
        <v>24</v>
      </c>
      <c r="J26" s="255" t="s">
        <v>66</v>
      </c>
      <c r="K26" s="256" t="str">
        <f>UPPER(IF(OR(J26="a",J26="as"),F24,IF(OR(J26="b",J26="bs"),F28,)))</f>
        <v>DRASKOVICS</v>
      </c>
      <c r="L26" s="257"/>
      <c r="M26" s="234"/>
      <c r="N26" s="262"/>
      <c r="O26" s="234"/>
      <c r="P26" s="262"/>
      <c r="Q26" s="234"/>
      <c r="R26" s="236"/>
      <c r="S26" s="237"/>
    </row>
    <row r="27" spans="1:19" s="238" customFormat="1" ht="9.6" customHeight="1" x14ac:dyDescent="0.25">
      <c r="A27" s="240">
        <v>6</v>
      </c>
      <c r="B27" s="228">
        <f>IF($D27="","",VLOOKUP($D27,'[1]F16P elokeszito'!$A$7:$P$23,14))</f>
        <v>0</v>
      </c>
      <c r="C27" s="228">
        <f>IF($D27="","",VLOOKUP($D27,'[1]F16P elokeszito'!$A$7:$P$33,15))</f>
        <v>122</v>
      </c>
      <c r="D27" s="229">
        <v>9</v>
      </c>
      <c r="E27" s="258" t="str">
        <f>UPPER(IF($D27="","",VLOOKUP($D27,'[1]F16P elokeszito'!$A$7:$P$33,5)))</f>
        <v>"070927</v>
      </c>
      <c r="F27" s="259" t="str">
        <f>UPPER(IF($D27="","",VLOOKUP($D27,'[1]F16P elokeszito'!$A$7:$P$33,2)))</f>
        <v xml:space="preserve">BÉRES </v>
      </c>
      <c r="G27" s="259" t="str">
        <f>IF($D27="","",VLOOKUP($D27,'[1]F16P elokeszito'!$A$7:$P$33,3))</f>
        <v>Máté Sámuel</v>
      </c>
      <c r="H27" s="260"/>
      <c r="I27" s="259" t="str">
        <f>IF($D27="","",VLOOKUP($D27,'[1]F16P elokeszito'!$A$7:$P$33,4))</f>
        <v>Next TA</v>
      </c>
      <c r="J27" s="261"/>
      <c r="K27" s="234" t="s">
        <v>178</v>
      </c>
      <c r="L27" s="262"/>
      <c r="M27" s="263"/>
      <c r="N27" s="272"/>
      <c r="O27" s="234"/>
      <c r="P27" s="262"/>
      <c r="Q27" s="234"/>
      <c r="R27" s="236"/>
      <c r="S27" s="237"/>
    </row>
    <row r="28" spans="1:19" s="238" customFormat="1" ht="9.6" customHeight="1" x14ac:dyDescent="0.25">
      <c r="A28" s="240"/>
      <c r="B28" s="241"/>
      <c r="C28" s="241"/>
      <c r="D28" s="241"/>
      <c r="E28" s="258" t="str">
        <f>UPPER(IF($D27="","",VLOOKUP($D27,'[1]F16P elokeszito'!$A$7:$P$33,11)))</f>
        <v>"0705040</v>
      </c>
      <c r="F28" s="259" t="str">
        <f>UPPER(IF($D27="","",VLOOKUP($D27,'[1]F16P elokeszito'!$A$7:$P$33,8)))</f>
        <v>BORKOVITS</v>
      </c>
      <c r="G28" s="259" t="str">
        <f>IF($D27="","",VLOOKUP($D27,'[1]F16P elokeszito'!$A$7:$P$33,9))</f>
        <v>Benedek</v>
      </c>
      <c r="H28" s="260"/>
      <c r="I28" s="259" t="str">
        <f>IF($D27="","",VLOOKUP($D27,'[1]F16P elokeszito'!$A$7:$P$33,10))</f>
        <v>Ten.Partner</v>
      </c>
      <c r="J28" s="242"/>
      <c r="K28" s="234"/>
      <c r="L28" s="262"/>
      <c r="M28" s="264"/>
      <c r="N28" s="273"/>
      <c r="O28" s="234"/>
      <c r="P28" s="262"/>
      <c r="Q28" s="234"/>
      <c r="R28" s="236"/>
      <c r="S28" s="237"/>
    </row>
    <row r="29" spans="1:19" s="238" customFormat="1" ht="9.6" customHeight="1" x14ac:dyDescent="0.25">
      <c r="A29" s="240"/>
      <c r="B29" s="245"/>
      <c r="C29" s="245"/>
      <c r="D29" s="266"/>
      <c r="E29" s="267"/>
      <c r="F29" s="247"/>
      <c r="G29" s="247"/>
      <c r="H29" s="253"/>
      <c r="I29" s="247"/>
      <c r="J29" s="268"/>
      <c r="K29" s="234"/>
      <c r="L29" s="249"/>
      <c r="M29" s="250" t="str">
        <f>UPPER(IF(OR(L30="a",L30="as"),K25,IF(OR(L30="b",L30="bs"),K33,)))</f>
        <v>GARAMI</v>
      </c>
      <c r="N29" s="262"/>
      <c r="O29" s="234"/>
      <c r="P29" s="262"/>
      <c r="Q29" s="234"/>
      <c r="R29" s="236"/>
      <c r="S29" s="237"/>
    </row>
    <row r="30" spans="1:19" s="238" customFormat="1" ht="9.6" customHeight="1" x14ac:dyDescent="0.25">
      <c r="A30" s="240"/>
      <c r="B30" s="245"/>
      <c r="C30" s="245"/>
      <c r="D30" s="266"/>
      <c r="E30" s="267"/>
      <c r="F30" s="247"/>
      <c r="G30" s="247"/>
      <c r="H30" s="253"/>
      <c r="I30" s="247"/>
      <c r="J30" s="268"/>
      <c r="K30" s="269" t="s">
        <v>24</v>
      </c>
      <c r="L30" s="255" t="s">
        <v>159</v>
      </c>
      <c r="M30" s="256" t="str">
        <f>UPPER(IF(OR(L30="a",L30="as"),K26,IF(OR(L30="b",L30="bs"),K34,)))</f>
        <v>BÁNYAI</v>
      </c>
      <c r="N30" s="242"/>
      <c r="O30" s="234"/>
      <c r="P30" s="262"/>
      <c r="Q30" s="234"/>
      <c r="R30" s="236"/>
      <c r="S30" s="237"/>
    </row>
    <row r="31" spans="1:19" s="238" customFormat="1" ht="9.6" customHeight="1" x14ac:dyDescent="0.25">
      <c r="A31" s="270">
        <v>7</v>
      </c>
      <c r="B31" s="228">
        <f>IF($D31="","",VLOOKUP($D31,'[1]F16P elokeszito'!$A$7:$P$23,14))</f>
        <v>0</v>
      </c>
      <c r="C31" s="228">
        <f>IF($D31="","",VLOOKUP($D31,'[1]F16P elokeszito'!$A$7:$P$33,15))</f>
        <v>83</v>
      </c>
      <c r="D31" s="229">
        <v>7</v>
      </c>
      <c r="E31" s="258" t="str">
        <f>UPPER(IF($D31="","",VLOOKUP($D31,'[1]F16P elokeszito'!$A$7:$P$33,5)))</f>
        <v>"060707</v>
      </c>
      <c r="F31" s="259" t="str">
        <f>UPPER(IF($D31="","",VLOOKUP($D31,'[1]F16P elokeszito'!$A$7:$P$33,2)))</f>
        <v>GARAMI</v>
      </c>
      <c r="G31" s="259" t="str">
        <f>IF($D31="","",VLOOKUP($D31,'[1]F16P elokeszito'!$A$7:$P$33,3))</f>
        <v>József</v>
      </c>
      <c r="H31" s="260"/>
      <c r="I31" s="259" t="str">
        <f>IF($D31="","",VLOOKUP($D31,'[1]F16P elokeszito'!$A$7:$P$33,4))</f>
        <v>Pécs VTC</v>
      </c>
      <c r="J31" s="233"/>
      <c r="K31" s="234"/>
      <c r="L31" s="262"/>
      <c r="M31" s="234" t="s">
        <v>200</v>
      </c>
      <c r="N31" s="235"/>
      <c r="O31" s="263"/>
      <c r="P31" s="262"/>
      <c r="Q31" s="234"/>
      <c r="R31" s="236"/>
      <c r="S31" s="237"/>
    </row>
    <row r="32" spans="1:19" s="238" customFormat="1" ht="9.6" customHeight="1" x14ac:dyDescent="0.25">
      <c r="A32" s="240"/>
      <c r="B32" s="241"/>
      <c r="C32" s="241"/>
      <c r="D32" s="241"/>
      <c r="E32" s="258" t="str">
        <f>UPPER(IF($D31="","",VLOOKUP($D31,'[1]F16P elokeszito'!$A$7:$P$33,11)))</f>
        <v>"060131</v>
      </c>
      <c r="F32" s="259" t="str">
        <f>UPPER(IF($D31="","",VLOOKUP($D31,'[1]F16P elokeszito'!$A$7:$P$33,8)))</f>
        <v>BÁNYAI</v>
      </c>
      <c r="G32" s="259" t="str">
        <f>IF($D31="","",VLOOKUP($D31,'[1]F16P elokeszito'!$A$7:$P$33,9))</f>
        <v>Benedek</v>
      </c>
      <c r="H32" s="260"/>
      <c r="I32" s="259" t="str">
        <f>IF($D31="","",VLOOKUP($D31,'[1]F16P elokeszito'!$A$7:$P$33,10))</f>
        <v>DEAC</v>
      </c>
      <c r="J32" s="242"/>
      <c r="K32" s="243" t="str">
        <f>IF(J32="a",F31,IF(J32="b",F33,""))</f>
        <v/>
      </c>
      <c r="L32" s="262"/>
      <c r="M32" s="234"/>
      <c r="N32" s="235"/>
      <c r="O32" s="234"/>
      <c r="P32" s="262"/>
      <c r="Q32" s="234"/>
      <c r="R32" s="236"/>
      <c r="S32" s="237"/>
    </row>
    <row r="33" spans="1:19" s="238" customFormat="1" ht="9.6" customHeight="1" x14ac:dyDescent="0.25">
      <c r="A33" s="240"/>
      <c r="B33" s="245"/>
      <c r="C33" s="245"/>
      <c r="D33" s="266"/>
      <c r="E33" s="267"/>
      <c r="F33" s="247"/>
      <c r="G33" s="247"/>
      <c r="H33" s="253"/>
      <c r="I33" s="247"/>
      <c r="J33" s="249"/>
      <c r="K33" s="250" t="str">
        <f>UPPER(IF(OR(J34="a",J34="as"),F31,IF(OR(J34="b",J34="bs"),F35,)))</f>
        <v>GARAMI</v>
      </c>
      <c r="L33" s="272"/>
      <c r="M33" s="234"/>
      <c r="N33" s="235"/>
      <c r="O33" s="234"/>
      <c r="P33" s="262"/>
      <c r="Q33" s="234"/>
      <c r="R33" s="236"/>
      <c r="S33" s="237"/>
    </row>
    <row r="34" spans="1:19" s="238" customFormat="1" ht="9.6" customHeight="1" x14ac:dyDescent="0.25">
      <c r="A34" s="240"/>
      <c r="B34" s="245"/>
      <c r="C34" s="245"/>
      <c r="D34" s="266"/>
      <c r="E34" s="267"/>
      <c r="F34" s="247"/>
      <c r="G34" s="247"/>
      <c r="H34" s="253"/>
      <c r="I34" s="254" t="s">
        <v>24</v>
      </c>
      <c r="J34" s="255" t="s">
        <v>66</v>
      </c>
      <c r="K34" s="256" t="str">
        <f>UPPER(IF(OR(J34="a",J34="as"),F32,IF(OR(J34="b",J34="bs"),F36,)))</f>
        <v>BÁNYAI</v>
      </c>
      <c r="L34" s="242"/>
      <c r="M34" s="234"/>
      <c r="N34" s="235"/>
      <c r="O34" s="234"/>
      <c r="P34" s="262"/>
      <c r="Q34" s="234"/>
      <c r="R34" s="236"/>
      <c r="S34" s="237"/>
    </row>
    <row r="35" spans="1:19" s="238" customFormat="1" ht="9.6" customHeight="1" x14ac:dyDescent="0.25">
      <c r="A35" s="240">
        <v>8</v>
      </c>
      <c r="B35" s="228" t="str">
        <f>IF($D35="","",VLOOKUP($D35,'[1]F16P elokeszito'!$A$7:$P$23,14))</f>
        <v/>
      </c>
      <c r="C35" s="228" t="str">
        <f>IF($D35="","",VLOOKUP($D35,'[1]F16P elokeszito'!$A$7:$P$33,15))</f>
        <v/>
      </c>
      <c r="D35" s="229"/>
      <c r="E35" s="258" t="s">
        <v>31</v>
      </c>
      <c r="F35" s="259" t="str">
        <f>UPPER(IF($D35="","",VLOOKUP($D35,'[1]F16P elokeszito'!$A$7:$P$33,2)))</f>
        <v/>
      </c>
      <c r="G35" s="259" t="str">
        <f>IF($D35="","",VLOOKUP($D35,'[1]F16P elokeszito'!$A$7:$P$33,3))</f>
        <v/>
      </c>
      <c r="H35" s="260"/>
      <c r="I35" s="259" t="str">
        <f>IF($D35="","",VLOOKUP($D35,'[1]F16P elokeszito'!$A$7:$P$33,4))</f>
        <v/>
      </c>
      <c r="J35" s="261"/>
      <c r="K35" s="234"/>
      <c r="L35" s="235"/>
      <c r="M35" s="263"/>
      <c r="N35" s="251"/>
      <c r="O35" s="234"/>
      <c r="P35" s="262"/>
      <c r="Q35" s="234"/>
      <c r="R35" s="236"/>
      <c r="S35" s="237"/>
    </row>
    <row r="36" spans="1:19" s="238" customFormat="1" ht="9.6" customHeight="1" x14ac:dyDescent="0.25">
      <c r="A36" s="240"/>
      <c r="B36" s="241"/>
      <c r="C36" s="241"/>
      <c r="D36" s="241"/>
      <c r="E36" s="258" t="str">
        <f>UPPER(IF($D35="","",VLOOKUP($D35,'[1]F16P elokeszito'!$A$7:$P$33,11)))</f>
        <v/>
      </c>
      <c r="F36" s="259" t="str">
        <f>UPPER(IF($D35="","",VLOOKUP($D35,'[1]F16P elokeszito'!$A$7:$P$33,8)))</f>
        <v/>
      </c>
      <c r="G36" s="259" t="str">
        <f>IF($D35="","",VLOOKUP($D35,'[1]F16P elokeszito'!$A$7:$P$33,9))</f>
        <v/>
      </c>
      <c r="H36" s="260"/>
      <c r="I36" s="259" t="str">
        <f>IF($D35="","",VLOOKUP($D35,'[1]F16P elokeszito'!$A$7:$P$33,10))</f>
        <v/>
      </c>
      <c r="J36" s="242"/>
      <c r="K36" s="234"/>
      <c r="L36" s="235"/>
      <c r="M36" s="264"/>
      <c r="N36" s="265"/>
      <c r="O36" s="234"/>
      <c r="P36" s="262"/>
      <c r="Q36" s="234"/>
      <c r="R36" s="236"/>
      <c r="S36" s="237"/>
    </row>
    <row r="37" spans="1:19" s="238" customFormat="1" ht="9.6" customHeight="1" x14ac:dyDescent="0.25">
      <c r="A37" s="240"/>
      <c r="B37" s="245"/>
      <c r="C37" s="245"/>
      <c r="D37" s="266"/>
      <c r="E37" s="267"/>
      <c r="F37" s="247"/>
      <c r="G37" s="247"/>
      <c r="H37" s="253"/>
      <c r="I37" s="247"/>
      <c r="J37" s="268"/>
      <c r="K37" s="234"/>
      <c r="L37" s="235"/>
      <c r="M37" s="234"/>
      <c r="N37" s="235"/>
      <c r="O37" s="235"/>
      <c r="P37" s="249"/>
      <c r="Q37" s="250" t="str">
        <f>UPPER(IF(OR(P38="a",P38="as"),O21,IF(OR(P38="b",P38="bs"),O53,)))</f>
        <v>JILLY</v>
      </c>
      <c r="R37" s="274"/>
      <c r="S37" s="237"/>
    </row>
    <row r="38" spans="1:19" s="238" customFormat="1" ht="9.6" customHeight="1" x14ac:dyDescent="0.25">
      <c r="A38" s="240"/>
      <c r="B38" s="245"/>
      <c r="C38" s="245"/>
      <c r="D38" s="266"/>
      <c r="E38" s="267"/>
      <c r="F38" s="247"/>
      <c r="G38" s="247"/>
      <c r="H38" s="253"/>
      <c r="I38" s="247"/>
      <c r="J38" s="268"/>
      <c r="K38" s="234"/>
      <c r="L38" s="235"/>
      <c r="M38" s="234"/>
      <c r="N38" s="235"/>
      <c r="O38" s="269" t="s">
        <v>24</v>
      </c>
      <c r="P38" s="255" t="s">
        <v>25</v>
      </c>
      <c r="Q38" s="256" t="str">
        <f>UPPER(IF(OR(P38="a",P38="as"),O22,IF(OR(P38="b",P38="bs"),O54,)))</f>
        <v xml:space="preserve">NAGY </v>
      </c>
      <c r="R38" s="275"/>
      <c r="S38" s="237"/>
    </row>
    <row r="39" spans="1:19" s="238" customFormat="1" ht="9.6" customHeight="1" x14ac:dyDescent="0.25">
      <c r="A39" s="270">
        <v>9</v>
      </c>
      <c r="B39" s="228">
        <f>IF($D39="","",VLOOKUP($D39,'[1]F16P elokeszito'!$A$7:$P$23,14))</f>
        <v>0</v>
      </c>
      <c r="C39" s="228">
        <f>IF($D39="","",VLOOKUP($D39,'[1]F16P elokeszito'!$A$7:$P$33,15))</f>
        <v>53</v>
      </c>
      <c r="D39" s="229">
        <v>5</v>
      </c>
      <c r="E39" s="258" t="str">
        <f>UPPER(IF($D39="","",VLOOKUP($D39,'[1]F16P elokeszito'!$A$7:$P$33,5)))</f>
        <v>"060920</v>
      </c>
      <c r="F39" s="259" t="str">
        <f>UPPER(IF($D39="","",VLOOKUP($D39,'[1]F16P elokeszito'!$A$7:$P$33,2)))</f>
        <v>HARGITAI</v>
      </c>
      <c r="G39" s="259" t="str">
        <f>IF($D39="","",VLOOKUP($D39,'[1]F16P elokeszito'!$A$7:$P$33,3))</f>
        <v>Csaba</v>
      </c>
      <c r="H39" s="260"/>
      <c r="I39" s="259" t="str">
        <f>IF($D39="","",VLOOKUP($D39,'[1]F16P elokeszito'!$A$7:$P$33,4))</f>
        <v>Ten.Műhely</v>
      </c>
      <c r="J39" s="233"/>
      <c r="K39" s="234"/>
      <c r="L39" s="235"/>
      <c r="M39" s="234"/>
      <c r="N39" s="235"/>
      <c r="O39" s="234"/>
      <c r="P39" s="262" t="s">
        <v>25</v>
      </c>
      <c r="Q39" s="263" t="s">
        <v>172</v>
      </c>
      <c r="R39" s="236"/>
      <c r="S39" s="237"/>
    </row>
    <row r="40" spans="1:19" s="238" customFormat="1" ht="9.6" customHeight="1" x14ac:dyDescent="0.25">
      <c r="A40" s="240"/>
      <c r="B40" s="241"/>
      <c r="C40" s="241"/>
      <c r="D40" s="241"/>
      <c r="E40" s="258" t="str">
        <f>UPPER(IF($D39="","",VLOOKUP($D39,'[1]F16P elokeszito'!$A$7:$P$33,11)))</f>
        <v>"071130</v>
      </c>
      <c r="F40" s="259" t="str">
        <f>UPPER(IF($D39="","",VLOOKUP($D39,'[1]F16P elokeszito'!$A$7:$P$33,8)))</f>
        <v>HORVÁTH</v>
      </c>
      <c r="G40" s="259" t="str">
        <f>IF($D39="","",VLOOKUP($D39,'[1]F16P elokeszito'!$A$7:$P$33,9))</f>
        <v>Bence</v>
      </c>
      <c r="H40" s="260"/>
      <c r="I40" s="259" t="str">
        <f>IF($D39="","",VLOOKUP($D39,'[1]F16P elokeszito'!$A$7:$P$33,10))</f>
        <v>Panakor TK</v>
      </c>
      <c r="J40" s="242"/>
      <c r="K40" s="243" t="str">
        <f>IF(J40="a",F39,IF(J40="b",F41,""))</f>
        <v/>
      </c>
      <c r="L40" s="235"/>
      <c r="M40" s="234"/>
      <c r="N40" s="235"/>
      <c r="O40" s="234"/>
      <c r="P40" s="262"/>
      <c r="Q40" s="264"/>
      <c r="R40" s="276"/>
      <c r="S40" s="237"/>
    </row>
    <row r="41" spans="1:19" s="238" customFormat="1" ht="9.6" customHeight="1" x14ac:dyDescent="0.25">
      <c r="A41" s="240"/>
      <c r="B41" s="245"/>
      <c r="C41" s="245"/>
      <c r="D41" s="266"/>
      <c r="E41" s="267"/>
      <c r="F41" s="247"/>
      <c r="G41" s="247"/>
      <c r="H41" s="253"/>
      <c r="I41" s="247"/>
      <c r="J41" s="249"/>
      <c r="K41" s="250" t="str">
        <f>UPPER(IF(OR(J42="a",J42="as"),F39,IF(OR(J42="b",J42="bs"),F43,)))</f>
        <v>HARGITAI</v>
      </c>
      <c r="L41" s="251"/>
      <c r="M41" s="234"/>
      <c r="N41" s="235"/>
      <c r="O41" s="234"/>
      <c r="P41" s="262"/>
      <c r="Q41" s="234"/>
      <c r="R41" s="236"/>
      <c r="S41" s="237"/>
    </row>
    <row r="42" spans="1:19" s="238" customFormat="1" ht="9.6" customHeight="1" x14ac:dyDescent="0.25">
      <c r="A42" s="240"/>
      <c r="B42" s="245"/>
      <c r="C42" s="245"/>
      <c r="D42" s="266"/>
      <c r="E42" s="267"/>
      <c r="F42" s="247"/>
      <c r="G42" s="247"/>
      <c r="H42" s="253"/>
      <c r="I42" s="254" t="s">
        <v>24</v>
      </c>
      <c r="J42" s="255" t="s">
        <v>66</v>
      </c>
      <c r="K42" s="256" t="str">
        <f>UPPER(IF(OR(J42="a",J42="as"),F40,IF(OR(J42="b",J42="bs"),F44,)))</f>
        <v>HORVÁTH</v>
      </c>
      <c r="L42" s="257"/>
      <c r="M42" s="234"/>
      <c r="N42" s="235"/>
      <c r="O42" s="234"/>
      <c r="P42" s="262"/>
      <c r="Q42" s="234"/>
      <c r="R42" s="236"/>
      <c r="S42" s="237"/>
    </row>
    <row r="43" spans="1:19" s="238" customFormat="1" ht="9.6" customHeight="1" x14ac:dyDescent="0.25">
      <c r="A43" s="240">
        <v>10</v>
      </c>
      <c r="B43" s="228" t="str">
        <f>IF($D43="","",VLOOKUP($D43,'[1]F16P elokeszito'!$A$7:$P$23,14))</f>
        <v/>
      </c>
      <c r="C43" s="228" t="str">
        <f>IF($D43="","",VLOOKUP($D43,'[1]F16P elokeszito'!$A$7:$P$33,15))</f>
        <v/>
      </c>
      <c r="D43" s="229"/>
      <c r="E43" s="258" t="s">
        <v>31</v>
      </c>
      <c r="F43" s="259" t="str">
        <f>UPPER(IF($D43="","",VLOOKUP($D43,'[1]F16P elokeszito'!$A$7:$P$33,2)))</f>
        <v/>
      </c>
      <c r="G43" s="259" t="str">
        <f>IF($D43="","",VLOOKUP($D43,'[1]F16P elokeszito'!$A$7:$P$33,3))</f>
        <v/>
      </c>
      <c r="H43" s="260"/>
      <c r="I43" s="259" t="str">
        <f>IF($D43="","",VLOOKUP($D43,'[1]F16P elokeszito'!$A$7:$P$33,4))</f>
        <v/>
      </c>
      <c r="J43" s="261"/>
      <c r="K43" s="234"/>
      <c r="L43" s="262"/>
      <c r="M43" s="263"/>
      <c r="N43" s="251"/>
      <c r="O43" s="234"/>
      <c r="P43" s="262"/>
      <c r="Q43" s="234"/>
      <c r="R43" s="236"/>
      <c r="S43" s="237"/>
    </row>
    <row r="44" spans="1:19" s="238" customFormat="1" ht="9.6" customHeight="1" x14ac:dyDescent="0.25">
      <c r="A44" s="240"/>
      <c r="B44" s="241"/>
      <c r="C44" s="241"/>
      <c r="D44" s="241"/>
      <c r="E44" s="258" t="str">
        <f>UPPER(IF($D43="","",VLOOKUP($D43,'[1]F16P elokeszito'!$A$7:$P$33,11)))</f>
        <v/>
      </c>
      <c r="F44" s="259" t="str">
        <f>UPPER(IF($D43="","",VLOOKUP($D43,'[1]F16P elokeszito'!$A$7:$P$33,8)))</f>
        <v/>
      </c>
      <c r="G44" s="259" t="str">
        <f>IF($D43="","",VLOOKUP($D43,'[1]F16P elokeszito'!$A$7:$P$33,9))</f>
        <v/>
      </c>
      <c r="H44" s="260"/>
      <c r="I44" s="259" t="str">
        <f>IF($D43="","",VLOOKUP($D43,'[1]F16P elokeszito'!$A$7:$P$33,10))</f>
        <v/>
      </c>
      <c r="J44" s="242"/>
      <c r="K44" s="234"/>
      <c r="L44" s="262"/>
      <c r="M44" s="264"/>
      <c r="N44" s="265"/>
      <c r="O44" s="234"/>
      <c r="P44" s="262"/>
      <c r="Q44" s="234"/>
      <c r="R44" s="236"/>
      <c r="S44" s="237"/>
    </row>
    <row r="45" spans="1:19" s="238" customFormat="1" ht="9.6" customHeight="1" x14ac:dyDescent="0.25">
      <c r="A45" s="240"/>
      <c r="B45" s="245"/>
      <c r="C45" s="245"/>
      <c r="D45" s="266"/>
      <c r="E45" s="267"/>
      <c r="F45" s="247"/>
      <c r="G45" s="247"/>
      <c r="H45" s="253"/>
      <c r="I45" s="247"/>
      <c r="J45" s="268"/>
      <c r="K45" s="234"/>
      <c r="L45" s="249"/>
      <c r="M45" s="250" t="str">
        <f>UPPER(IF(OR(L46="a",L46="as"),K41,IF(OR(L46="b",L46="bs"),K49,)))</f>
        <v>JUHÁSZ</v>
      </c>
      <c r="N45" s="235"/>
      <c r="O45" s="234"/>
      <c r="P45" s="262"/>
      <c r="Q45" s="234"/>
      <c r="R45" s="236"/>
      <c r="S45" s="237"/>
    </row>
    <row r="46" spans="1:19" s="238" customFormat="1" ht="9.6" customHeight="1" x14ac:dyDescent="0.25">
      <c r="A46" s="240"/>
      <c r="B46" s="245"/>
      <c r="C46" s="245"/>
      <c r="D46" s="266"/>
      <c r="E46" s="267"/>
      <c r="F46" s="247"/>
      <c r="G46" s="247"/>
      <c r="H46" s="253"/>
      <c r="I46" s="247"/>
      <c r="J46" s="268"/>
      <c r="K46" s="269" t="s">
        <v>24</v>
      </c>
      <c r="L46" s="255" t="s">
        <v>159</v>
      </c>
      <c r="M46" s="256" t="str">
        <f>UPPER(IF(OR(L46="a",L46="as"),K42,IF(OR(L46="b",L46="bs"),K50,)))</f>
        <v>KURUCSAI</v>
      </c>
      <c r="N46" s="257"/>
      <c r="O46" s="234"/>
      <c r="P46" s="262"/>
      <c r="Q46" s="234"/>
      <c r="R46" s="236"/>
      <c r="S46" s="237"/>
    </row>
    <row r="47" spans="1:19" s="238" customFormat="1" ht="9.6" customHeight="1" x14ac:dyDescent="0.25">
      <c r="A47" s="270">
        <v>11</v>
      </c>
      <c r="B47" s="228">
        <f>IF($D47="","",VLOOKUP($D47,'[1]F16P elokeszito'!$A$7:$P$23,14))</f>
        <v>0</v>
      </c>
      <c r="C47" s="228">
        <f>IF($D47="","",VLOOKUP($D47,'[1]F16P elokeszito'!$A$7:$P$33,15))</f>
        <v>40</v>
      </c>
      <c r="D47" s="229">
        <v>3</v>
      </c>
      <c r="E47" s="258" t="str">
        <f>UPPER(IF($D47="","",VLOOKUP($D47,'[1]F16P elokeszito'!$A$7:$P$33,5)))</f>
        <v>"060824</v>
      </c>
      <c r="F47" s="259" t="str">
        <f>UPPER(IF($D47="","",VLOOKUP($D47,'[1]F16P elokeszito'!$A$7:$P$33,2)))</f>
        <v>JUHÁSZ</v>
      </c>
      <c r="G47" s="259" t="str">
        <f>IF($D47="","",VLOOKUP($D47,'[1]F16P elokeszito'!$A$7:$P$33,3))</f>
        <v>Bence</v>
      </c>
      <c r="H47" s="260"/>
      <c r="I47" s="259" t="str">
        <f>IF($D47="","",VLOOKUP($D47,'[1]F16P elokeszito'!$A$7:$P$33,4))</f>
        <v>Kiskút TK</v>
      </c>
      <c r="J47" s="233"/>
      <c r="K47" s="234"/>
      <c r="L47" s="262"/>
      <c r="M47" s="234" t="s">
        <v>198</v>
      </c>
      <c r="N47" s="262"/>
      <c r="O47" s="263"/>
      <c r="P47" s="262"/>
      <c r="Q47" s="234"/>
      <c r="R47" s="236"/>
      <c r="S47" s="237"/>
    </row>
    <row r="48" spans="1:19" s="238" customFormat="1" ht="9.6" customHeight="1" x14ac:dyDescent="0.25">
      <c r="A48" s="240"/>
      <c r="B48" s="241"/>
      <c r="C48" s="241"/>
      <c r="D48" s="241"/>
      <c r="E48" s="258" t="str">
        <f>UPPER(IF($D47="","",VLOOKUP($D47,'[1]F16P elokeszito'!$A$7:$P$33,11)))</f>
        <v>"0601260</v>
      </c>
      <c r="F48" s="259" t="str">
        <f>UPPER(IF($D47="","",VLOOKUP($D47,'[1]F16P elokeszito'!$A$7:$P$33,8)))</f>
        <v>KURUCSAI</v>
      </c>
      <c r="G48" s="259" t="str">
        <f>IF($D47="","",VLOOKUP($D47,'[1]F16P elokeszito'!$A$7:$P$33,9))</f>
        <v>Dominik</v>
      </c>
      <c r="H48" s="260"/>
      <c r="I48" s="259" t="str">
        <f>IF($D47="","",VLOOKUP($D47,'[1]F16P elokeszito'!$A$7:$P$33,10))</f>
        <v>Kiskút TK</v>
      </c>
      <c r="J48" s="242"/>
      <c r="K48" s="243" t="str">
        <f>IF(J48="a",F47,IF(J48="b",F49,""))</f>
        <v/>
      </c>
      <c r="L48" s="262"/>
      <c r="M48" s="234"/>
      <c r="N48" s="262"/>
      <c r="O48" s="234"/>
      <c r="P48" s="262"/>
      <c r="Q48" s="234"/>
      <c r="R48" s="236"/>
      <c r="S48" s="237"/>
    </row>
    <row r="49" spans="1:19" s="238" customFormat="1" ht="9.6" customHeight="1" x14ac:dyDescent="0.25">
      <c r="A49" s="240"/>
      <c r="B49" s="245"/>
      <c r="C49" s="245"/>
      <c r="D49" s="245"/>
      <c r="E49" s="252"/>
      <c r="F49" s="247"/>
      <c r="G49" s="247"/>
      <c r="H49" s="253"/>
      <c r="I49" s="247"/>
      <c r="J49" s="249"/>
      <c r="K49" s="250" t="str">
        <f>UPPER(IF(OR(J50="a",J50="as"),F47,IF(OR(J50="b",J50="bs"),F51,)))</f>
        <v>JUHÁSZ</v>
      </c>
      <c r="L49" s="272"/>
      <c r="M49" s="234"/>
      <c r="N49" s="262"/>
      <c r="O49" s="234"/>
      <c r="P49" s="262"/>
      <c r="Q49" s="234"/>
      <c r="R49" s="236"/>
      <c r="S49" s="237"/>
    </row>
    <row r="50" spans="1:19" s="238" customFormat="1" ht="9.6" customHeight="1" x14ac:dyDescent="0.25">
      <c r="A50" s="240"/>
      <c r="B50" s="245"/>
      <c r="C50" s="245"/>
      <c r="D50" s="245"/>
      <c r="E50" s="246"/>
      <c r="F50" s="247"/>
      <c r="G50" s="247"/>
      <c r="H50" s="248"/>
      <c r="I50" s="269" t="s">
        <v>24</v>
      </c>
      <c r="J50" s="255" t="s">
        <v>66</v>
      </c>
      <c r="K50" s="256" t="str">
        <f>UPPER(IF(OR(J50="a",J50="as"),F48,IF(OR(J50="b",J50="bs"),F52,)))</f>
        <v>KURUCSAI</v>
      </c>
      <c r="L50" s="242"/>
      <c r="M50" s="234"/>
      <c r="N50" s="262"/>
      <c r="O50" s="234"/>
      <c r="P50" s="262"/>
      <c r="Q50" s="234"/>
      <c r="R50" s="236"/>
      <c r="S50" s="237"/>
    </row>
    <row r="51" spans="1:19" s="238" customFormat="1" ht="9.6" customHeight="1" x14ac:dyDescent="0.25">
      <c r="A51" s="277">
        <v>12</v>
      </c>
      <c r="B51" s="228" t="str">
        <f>IF($D51="","",VLOOKUP($D51,'[1]F16P elokeszito'!$A$7:$P$23,14))</f>
        <v/>
      </c>
      <c r="C51" s="228" t="str">
        <f>IF($D51="","",VLOOKUP($D51,'[1]F16P elokeszito'!$A$7:$P$33,15))</f>
        <v/>
      </c>
      <c r="D51" s="229"/>
      <c r="E51" s="230" t="s">
        <v>31</v>
      </c>
      <c r="F51" s="231" t="str">
        <f>UPPER(IF($D51="","",VLOOKUP($D51,'[1]F16P elokeszito'!$A$7:$P$33,2)))</f>
        <v/>
      </c>
      <c r="G51" s="231" t="str">
        <f>IF($D51="","",VLOOKUP($D51,'[1]F16P elokeszito'!$A$7:$P$33,3))</f>
        <v/>
      </c>
      <c r="H51" s="232"/>
      <c r="I51" s="231" t="str">
        <f>IF($D51="","",VLOOKUP($D51,'[1]F16P elokeszito'!$A$7:$P$33,4))</f>
        <v/>
      </c>
      <c r="J51" s="261"/>
      <c r="K51" s="234"/>
      <c r="L51" s="235"/>
      <c r="M51" s="263"/>
      <c r="N51" s="272"/>
      <c r="O51" s="234"/>
      <c r="P51" s="262"/>
      <c r="Q51" s="234"/>
      <c r="R51" s="236"/>
      <c r="S51" s="237"/>
    </row>
    <row r="52" spans="1:19" s="238" customFormat="1" ht="9.6" customHeight="1" x14ac:dyDescent="0.25">
      <c r="A52" s="240"/>
      <c r="B52" s="241"/>
      <c r="C52" s="241"/>
      <c r="D52" s="241"/>
      <c r="E52" s="278" t="str">
        <f>UPPER(IF($D51="","",VLOOKUP($D51,'[1]F16P elokeszito'!$A$7:$P$33,11)))</f>
        <v/>
      </c>
      <c r="F52" s="279" t="str">
        <f>UPPER(IF($D51="","",VLOOKUP($D51,'[1]F16P elokeszito'!$A$7:$P$33,8)))</f>
        <v/>
      </c>
      <c r="G52" s="279" t="str">
        <f>IF($D51="","",VLOOKUP($D51,'[1]F16P elokeszito'!$A$7:$P$33,9))</f>
        <v/>
      </c>
      <c r="H52" s="280"/>
      <c r="I52" s="279" t="str">
        <f>IF($D51="","",VLOOKUP($D51,'[1]F16P elokeszito'!$A$7:$P$33,10))</f>
        <v/>
      </c>
      <c r="J52" s="242"/>
      <c r="K52" s="234"/>
      <c r="L52" s="235"/>
      <c r="M52" s="264"/>
      <c r="N52" s="273"/>
      <c r="O52" s="234"/>
      <c r="P52" s="262"/>
      <c r="Q52" s="234"/>
      <c r="R52" s="236"/>
      <c r="S52" s="237"/>
    </row>
    <row r="53" spans="1:19" s="238" customFormat="1" ht="9.6" customHeight="1" x14ac:dyDescent="0.25">
      <c r="A53" s="240"/>
      <c r="B53" s="245"/>
      <c r="C53" s="245"/>
      <c r="D53" s="245"/>
      <c r="E53" s="246"/>
      <c r="F53" s="247"/>
      <c r="G53" s="247"/>
      <c r="H53" s="248"/>
      <c r="I53" s="247"/>
      <c r="J53" s="268"/>
      <c r="K53" s="234"/>
      <c r="L53" s="235"/>
      <c r="M53" s="234"/>
      <c r="N53" s="249"/>
      <c r="O53" s="250" t="str">
        <f>UPPER(IF(OR(N54="a",N54="as"),M45,IF(OR(N54="b",N54="bs"),M61,)))</f>
        <v>KRISTYÁN</v>
      </c>
      <c r="P53" s="262"/>
      <c r="Q53" s="234"/>
      <c r="R53" s="236"/>
      <c r="S53" s="237"/>
    </row>
    <row r="54" spans="1:19" s="238" customFormat="1" ht="9.6" customHeight="1" x14ac:dyDescent="0.25">
      <c r="A54" s="240"/>
      <c r="B54" s="245"/>
      <c r="C54" s="245"/>
      <c r="D54" s="245"/>
      <c r="E54" s="252"/>
      <c r="F54" s="247"/>
      <c r="G54" s="247"/>
      <c r="H54" s="253"/>
      <c r="I54" s="247"/>
      <c r="J54" s="268"/>
      <c r="K54" s="234"/>
      <c r="L54" s="235"/>
      <c r="M54" s="269" t="s">
        <v>24</v>
      </c>
      <c r="N54" s="255" t="s">
        <v>47</v>
      </c>
      <c r="O54" s="256" t="str">
        <f>UPPER(IF(OR(N54="a",N54="as"),M46,IF(OR(N54="b",N54="bs"),M62,)))</f>
        <v>GYÜRE</v>
      </c>
      <c r="P54" s="242"/>
      <c r="Q54" s="234"/>
      <c r="R54" s="236"/>
      <c r="S54" s="237"/>
    </row>
    <row r="55" spans="1:19" s="238" customFormat="1" ht="9.6" customHeight="1" x14ac:dyDescent="0.25">
      <c r="A55" s="270">
        <v>13</v>
      </c>
      <c r="B55" s="228">
        <f>IF($D55="","",VLOOKUP($D55,'[1]F16P elokeszito'!$A$7:$P$23,14))</f>
        <v>0</v>
      </c>
      <c r="C55" s="228">
        <f>IF($D55="","",VLOOKUP($D55,'[1]F16P elokeszito'!$A$7:$P$33,15))</f>
        <v>70</v>
      </c>
      <c r="D55" s="229">
        <v>6</v>
      </c>
      <c r="E55" s="258" t="str">
        <f>UPPER(IF($D55="","",VLOOKUP($D55,'[1]F16P elokeszito'!$A$7:$P$33,5)))</f>
        <v>"060731</v>
      </c>
      <c r="F55" s="259" t="str">
        <f>UPPER(IF($D55="","",VLOOKUP($D55,'[1]F16P elokeszito'!$A$7:$P$33,2)))</f>
        <v>SINKALOVICS</v>
      </c>
      <c r="G55" s="259" t="str">
        <f>IF($D55="","",VLOOKUP($D55,'[1]F16P elokeszito'!$A$7:$P$33,3))</f>
        <v xml:space="preserve">Patrik </v>
      </c>
      <c r="H55" s="260"/>
      <c r="I55" s="259" t="str">
        <f>IF($D55="","",VLOOKUP($D55,'[1]F16P elokeszito'!$A$7:$P$33,4))</f>
        <v>MTK</v>
      </c>
      <c r="J55" s="233"/>
      <c r="K55" s="234"/>
      <c r="L55" s="235"/>
      <c r="M55" s="234"/>
      <c r="N55" s="262"/>
      <c r="O55" s="234" t="s">
        <v>139</v>
      </c>
      <c r="P55" s="235"/>
      <c r="Q55" s="234"/>
      <c r="R55" s="236"/>
      <c r="S55" s="237"/>
    </row>
    <row r="56" spans="1:19" s="238" customFormat="1" ht="9.6" customHeight="1" x14ac:dyDescent="0.25">
      <c r="A56" s="240"/>
      <c r="B56" s="241"/>
      <c r="C56" s="241"/>
      <c r="D56" s="241"/>
      <c r="E56" s="258" t="str">
        <f>UPPER(IF($D55="","",VLOOKUP($D55,'[1]F16P elokeszito'!$A$7:$P$33,11)))</f>
        <v>"060903</v>
      </c>
      <c r="F56" s="259" t="str">
        <f>UPPER(IF($D55="","",VLOOKUP($D55,'[1]F16P elokeszito'!$A$7:$P$33,8)))</f>
        <v>GÉRESI</v>
      </c>
      <c r="G56" s="259" t="str">
        <f>IF($D55="","",VLOOKUP($D55,'[1]F16P elokeszito'!$A$7:$P$33,9))</f>
        <v>Olivér</v>
      </c>
      <c r="H56" s="260"/>
      <c r="I56" s="259" t="str">
        <f>IF($D55="","",VLOOKUP($D55,'[1]F16P elokeszito'!$A$7:$P$33,10))</f>
        <v>MTK</v>
      </c>
      <c r="J56" s="242"/>
      <c r="K56" s="243" t="str">
        <f>IF(J56="a",F55,IF(J56="b",F57,""))</f>
        <v/>
      </c>
      <c r="L56" s="235"/>
      <c r="M56" s="234"/>
      <c r="N56" s="262"/>
      <c r="O56" s="234"/>
      <c r="P56" s="235"/>
      <c r="Q56" s="234"/>
      <c r="R56" s="236"/>
      <c r="S56" s="237"/>
    </row>
    <row r="57" spans="1:19" s="238" customFormat="1" ht="9.6" customHeight="1" x14ac:dyDescent="0.25">
      <c r="A57" s="240"/>
      <c r="B57" s="245"/>
      <c r="C57" s="245"/>
      <c r="D57" s="266"/>
      <c r="E57" s="267"/>
      <c r="F57" s="247"/>
      <c r="G57" s="247"/>
      <c r="H57" s="253"/>
      <c r="I57" s="247"/>
      <c r="J57" s="249"/>
      <c r="K57" s="250" t="str">
        <f>UPPER(IF(OR(J58="a",J58="as"),F55,IF(OR(J58="b",J58="bs"),F59,)))</f>
        <v>SINKALOVICS</v>
      </c>
      <c r="L57" s="251"/>
      <c r="M57" s="234"/>
      <c r="N57" s="262"/>
      <c r="O57" s="234"/>
      <c r="P57" s="235"/>
      <c r="Q57" s="234"/>
      <c r="R57" s="236"/>
      <c r="S57" s="237"/>
    </row>
    <row r="58" spans="1:19" s="238" customFormat="1" ht="9.6" customHeight="1" x14ac:dyDescent="0.25">
      <c r="A58" s="240"/>
      <c r="B58" s="245"/>
      <c r="C58" s="245"/>
      <c r="D58" s="266"/>
      <c r="E58" s="267"/>
      <c r="F58" s="247"/>
      <c r="G58" s="247"/>
      <c r="H58" s="253"/>
      <c r="I58" s="254" t="s">
        <v>24</v>
      </c>
      <c r="J58" s="255" t="s">
        <v>66</v>
      </c>
      <c r="K58" s="256" t="str">
        <f>UPPER(IF(OR(J58="a",J58="as"),F56,IF(OR(J58="b",J58="bs"),F60,)))</f>
        <v>GÉRESI</v>
      </c>
      <c r="L58" s="257"/>
      <c r="M58" s="234"/>
      <c r="N58" s="262"/>
      <c r="O58" s="234"/>
      <c r="P58" s="235"/>
      <c r="Q58" s="234"/>
      <c r="R58" s="236"/>
      <c r="S58" s="237"/>
    </row>
    <row r="59" spans="1:19" s="238" customFormat="1" ht="9.6" customHeight="1" x14ac:dyDescent="0.25">
      <c r="A59" s="240">
        <v>14</v>
      </c>
      <c r="B59" s="228" t="str">
        <f>IF($D59="","",VLOOKUP($D59,'[1]F16P elokeszito'!$A$7:$P$23,14))</f>
        <v/>
      </c>
      <c r="C59" s="228" t="str">
        <f>IF($D59="","",VLOOKUP($D59,'[1]F16P elokeszito'!$A$7:$P$33,15))</f>
        <v/>
      </c>
      <c r="D59" s="229"/>
      <c r="E59" s="258" t="s">
        <v>31</v>
      </c>
      <c r="F59" s="259" t="str">
        <f>UPPER(IF($D59="","",VLOOKUP($D59,'[1]F16P elokeszito'!$A$7:$P$33,2)))</f>
        <v/>
      </c>
      <c r="G59" s="259" t="str">
        <f>IF($D59="","",VLOOKUP($D59,'[1]F16P elokeszito'!$A$7:$P$33,3))</f>
        <v/>
      </c>
      <c r="H59" s="260"/>
      <c r="I59" s="259" t="str">
        <f>IF($D59="","",VLOOKUP($D59,'[1]F16P elokeszito'!$A$7:$P$33,4))</f>
        <v/>
      </c>
      <c r="J59" s="261"/>
      <c r="K59" s="234"/>
      <c r="L59" s="262"/>
      <c r="M59" s="263"/>
      <c r="N59" s="272"/>
      <c r="O59" s="234"/>
      <c r="P59" s="235"/>
      <c r="Q59" s="234"/>
      <c r="R59" s="236"/>
      <c r="S59" s="237"/>
    </row>
    <row r="60" spans="1:19" s="238" customFormat="1" ht="9.6" customHeight="1" x14ac:dyDescent="0.25">
      <c r="A60" s="240"/>
      <c r="B60" s="241"/>
      <c r="C60" s="241"/>
      <c r="D60" s="241"/>
      <c r="E60" s="258" t="str">
        <f>UPPER(IF($D59="","",VLOOKUP($D59,'[1]F16P elokeszito'!$A$7:$P$33,11)))</f>
        <v/>
      </c>
      <c r="F60" s="259" t="str">
        <f>UPPER(IF($D59="","",VLOOKUP($D59,'[1]F16P elokeszito'!$A$7:$P$33,8)))</f>
        <v/>
      </c>
      <c r="G60" s="259" t="str">
        <f>IF($D59="","",VLOOKUP($D59,'[1]F16P elokeszito'!$A$7:$P$33,9))</f>
        <v/>
      </c>
      <c r="H60" s="260"/>
      <c r="I60" s="259" t="str">
        <f>IF($D59="","",VLOOKUP($D59,'[1]F16P elokeszito'!$A$7:$P$33,10))</f>
        <v/>
      </c>
      <c r="J60" s="242"/>
      <c r="K60" s="234"/>
      <c r="L60" s="262"/>
      <c r="M60" s="264"/>
      <c r="N60" s="273"/>
      <c r="O60" s="234"/>
      <c r="P60" s="235"/>
      <c r="Q60" s="234"/>
      <c r="R60" s="236"/>
      <c r="S60" s="237"/>
    </row>
    <row r="61" spans="1:19" s="238" customFormat="1" ht="9.6" customHeight="1" x14ac:dyDescent="0.25">
      <c r="A61" s="240"/>
      <c r="B61" s="245"/>
      <c r="C61" s="245"/>
      <c r="D61" s="266"/>
      <c r="E61" s="267"/>
      <c r="F61" s="247"/>
      <c r="G61" s="247"/>
      <c r="H61" s="253"/>
      <c r="I61" s="247"/>
      <c r="J61" s="268"/>
      <c r="K61" s="234"/>
      <c r="L61" s="249"/>
      <c r="M61" s="250" t="str">
        <f>UPPER(IF(OR(L62="a",L62="as"),K57,IF(OR(L62="b",L62="bs"),K65,)))</f>
        <v>KRISTYÁN</v>
      </c>
      <c r="N61" s="262"/>
      <c r="O61" s="234"/>
      <c r="P61" s="235"/>
      <c r="Q61" s="234"/>
      <c r="R61" s="236"/>
      <c r="S61" s="237"/>
    </row>
    <row r="62" spans="1:19" s="238" customFormat="1" ht="9.6" customHeight="1" x14ac:dyDescent="0.25">
      <c r="A62" s="240"/>
      <c r="B62" s="245"/>
      <c r="C62" s="245"/>
      <c r="D62" s="266"/>
      <c r="E62" s="267"/>
      <c r="F62" s="247"/>
      <c r="G62" s="247"/>
      <c r="H62" s="253"/>
      <c r="I62" s="247"/>
      <c r="J62" s="268"/>
      <c r="K62" s="269" t="s">
        <v>24</v>
      </c>
      <c r="L62" s="255" t="s">
        <v>47</v>
      </c>
      <c r="M62" s="256" t="str">
        <f>UPPER(IF(OR(L62="a",L62="as"),K58,IF(OR(L62="b",L62="bs"),K66,)))</f>
        <v>GYÜRE</v>
      </c>
      <c r="N62" s="242"/>
      <c r="O62" s="234"/>
      <c r="P62" s="235"/>
      <c r="Q62" s="234"/>
      <c r="R62" s="236"/>
      <c r="S62" s="237"/>
    </row>
    <row r="63" spans="1:19" s="238" customFormat="1" ht="9.6" customHeight="1" x14ac:dyDescent="0.25">
      <c r="A63" s="270">
        <v>15</v>
      </c>
      <c r="B63" s="228" t="str">
        <f>IF($D63="","",VLOOKUP($D63,'[1]F16P elokeszito'!$A$7:$P$23,14))</f>
        <v/>
      </c>
      <c r="C63" s="228" t="str">
        <f>IF($D63="","",VLOOKUP($D63,'[1]F16P elokeszito'!$A$7:$P$33,15))</f>
        <v/>
      </c>
      <c r="D63" s="229"/>
      <c r="E63" s="258" t="s">
        <v>31</v>
      </c>
      <c r="F63" s="259" t="str">
        <f>UPPER(IF($D63="","",VLOOKUP($D63,'[1]F16P elokeszito'!$A$7:$P$33,2)))</f>
        <v/>
      </c>
      <c r="G63" s="259" t="str">
        <f>IF($D63="","",VLOOKUP($D63,'[1]F16P elokeszito'!$A$7:$P$33,3))</f>
        <v/>
      </c>
      <c r="H63" s="260"/>
      <c r="I63" s="259" t="str">
        <f>IF($D63="","",VLOOKUP($D63,'[1]F16P elokeszito'!$A$7:$P$33,4))</f>
        <v/>
      </c>
      <c r="J63" s="233"/>
      <c r="K63" s="234"/>
      <c r="L63" s="262"/>
      <c r="M63" s="234" t="s">
        <v>162</v>
      </c>
      <c r="N63" s="235"/>
      <c r="O63" s="263"/>
      <c r="P63" s="235"/>
      <c r="Q63" s="234"/>
      <c r="R63" s="236"/>
      <c r="S63" s="237"/>
    </row>
    <row r="64" spans="1:19" s="238" customFormat="1" ht="9.6" customHeight="1" x14ac:dyDescent="0.25">
      <c r="A64" s="240"/>
      <c r="B64" s="241"/>
      <c r="C64" s="241"/>
      <c r="D64" s="241"/>
      <c r="E64" s="258" t="str">
        <f>UPPER(IF($D63="","",VLOOKUP($D63,'[1]F16P elokeszito'!$A$7:$P$33,11)))</f>
        <v/>
      </c>
      <c r="F64" s="259" t="str">
        <f>UPPER(IF($D63="","",VLOOKUP($D63,'[1]F16P elokeszito'!$A$7:$P$33,8)))</f>
        <v/>
      </c>
      <c r="G64" s="259" t="str">
        <f>IF($D63="","",VLOOKUP($D63,'[1]F16P elokeszito'!$A$7:$P$33,9))</f>
        <v/>
      </c>
      <c r="H64" s="260"/>
      <c r="I64" s="259" t="str">
        <f>IF($D63="","",VLOOKUP($D63,'[1]F16P elokeszito'!$A$7:$P$33,10))</f>
        <v/>
      </c>
      <c r="J64" s="242"/>
      <c r="K64" s="243" t="str">
        <f>IF(J64="a",F63,IF(J64="b",F65,""))</f>
        <v/>
      </c>
      <c r="L64" s="262"/>
      <c r="M64" s="234"/>
      <c r="N64" s="235"/>
      <c r="O64" s="234"/>
      <c r="P64" s="235"/>
      <c r="Q64" s="234"/>
      <c r="R64" s="236"/>
      <c r="S64" s="237"/>
    </row>
    <row r="65" spans="1:19" s="238" customFormat="1" ht="9.6" customHeight="1" x14ac:dyDescent="0.25">
      <c r="A65" s="240"/>
      <c r="B65" s="245"/>
      <c r="C65" s="245"/>
      <c r="D65" s="245"/>
      <c r="E65" s="252"/>
      <c r="F65" s="247"/>
      <c r="G65" s="247"/>
      <c r="H65" s="253"/>
      <c r="I65" s="247"/>
      <c r="J65" s="249"/>
      <c r="K65" s="250" t="str">
        <f>UPPER(IF(OR(J66="a",J66="as"),F63,IF(OR(J66="b",J66="bs"),F67,)))</f>
        <v>KRISTYÁN</v>
      </c>
      <c r="L65" s="272"/>
      <c r="M65" s="234"/>
      <c r="N65" s="235"/>
      <c r="O65" s="234"/>
      <c r="P65" s="235"/>
      <c r="Q65" s="234"/>
      <c r="R65" s="236"/>
      <c r="S65" s="237"/>
    </row>
    <row r="66" spans="1:19" s="238" customFormat="1" ht="9.6" customHeight="1" x14ac:dyDescent="0.25">
      <c r="A66" s="240"/>
      <c r="B66" s="245"/>
      <c r="C66" s="245"/>
      <c r="D66" s="245"/>
      <c r="E66" s="246"/>
      <c r="F66" s="234"/>
      <c r="G66" s="234"/>
      <c r="H66" s="248"/>
      <c r="I66" s="269" t="s">
        <v>24</v>
      </c>
      <c r="J66" s="255" t="s">
        <v>47</v>
      </c>
      <c r="K66" s="256" t="str">
        <f>UPPER(IF(OR(J66="a",J66="as"),F64,IF(OR(J66="b",J66="bs"),F68,)))</f>
        <v>GYÜRE</v>
      </c>
      <c r="L66" s="242"/>
      <c r="M66" s="234"/>
      <c r="N66" s="235"/>
      <c r="O66" s="234"/>
      <c r="P66" s="235"/>
      <c r="Q66" s="234"/>
      <c r="R66" s="236"/>
      <c r="S66" s="237"/>
    </row>
    <row r="67" spans="1:19" s="238" customFormat="1" ht="9.6" customHeight="1" x14ac:dyDescent="0.25">
      <c r="A67" s="277">
        <v>16</v>
      </c>
      <c r="B67" s="228">
        <f>IF($D67="","",VLOOKUP($D67,'[1]F16P elokeszito'!$A$7:$P$23,14))</f>
        <v>0</v>
      </c>
      <c r="C67" s="228">
        <f>IF($D67="","",VLOOKUP($D67,'[1]F16P elokeszito'!$A$7:$P$33,15))</f>
        <v>32</v>
      </c>
      <c r="D67" s="229">
        <v>2</v>
      </c>
      <c r="E67" s="230" t="str">
        <f>UPPER(IF($D67="","",VLOOKUP($D67,'[1]F16P elokeszito'!$A$7:$P$33,5)))</f>
        <v>"0712230</v>
      </c>
      <c r="F67" s="231" t="str">
        <f>UPPER(IF($D67="","",VLOOKUP($D67,'[1]F16P elokeszito'!$A$7:$P$33,2)))</f>
        <v>KRISTYÁN</v>
      </c>
      <c r="G67" s="231" t="str">
        <f>IF($D67="","",VLOOKUP($D67,'[1]F16P elokeszito'!$A$7:$P$33,3))</f>
        <v>István</v>
      </c>
      <c r="H67" s="232"/>
      <c r="I67" s="231" t="str">
        <f>IF($D67="","",VLOOKUP($D67,'[1]F16P elokeszito'!$A$7:$P$33,4))</f>
        <v>Ten.Műhely</v>
      </c>
      <c r="J67" s="261"/>
      <c r="K67" s="234"/>
      <c r="L67" s="235"/>
      <c r="M67" s="263"/>
      <c r="N67" s="251"/>
      <c r="O67" s="234"/>
      <c r="P67" s="235"/>
      <c r="Q67" s="234"/>
      <c r="R67" s="236"/>
      <c r="S67" s="237"/>
    </row>
    <row r="68" spans="1:19" s="238" customFormat="1" ht="9.6" customHeight="1" x14ac:dyDescent="0.25">
      <c r="A68" s="240"/>
      <c r="B68" s="241"/>
      <c r="C68" s="241"/>
      <c r="D68" s="241"/>
      <c r="E68" s="278" t="str">
        <f>UPPER(IF($D67="","",VLOOKUP($D67,'[1]F16P elokeszito'!$A$7:$P$33,11)))</f>
        <v>"061015</v>
      </c>
      <c r="F68" s="279" t="str">
        <f>UPPER(IF($D67="","",VLOOKUP($D67,'[1]F16P elokeszito'!$A$7:$P$33,8)))</f>
        <v>GYÜRE</v>
      </c>
      <c r="G68" s="279" t="str">
        <f>IF($D67="","",VLOOKUP($D67,'[1]F16P elokeszito'!$A$7:$P$33,9))</f>
        <v>Dávid</v>
      </c>
      <c r="H68" s="280"/>
      <c r="I68" s="279" t="str">
        <f>IF($D67="","",VLOOKUP($D67,'[1]F16P elokeszito'!$A$7:$P$33,10))</f>
        <v>Pasarét TK</v>
      </c>
      <c r="J68" s="242"/>
      <c r="K68" s="234"/>
      <c r="L68" s="235"/>
      <c r="M68" s="264"/>
      <c r="N68" s="265"/>
      <c r="O68" s="234"/>
      <c r="P68" s="235"/>
      <c r="Q68" s="234"/>
      <c r="R68" s="236"/>
      <c r="S68" s="237"/>
    </row>
    <row r="69" spans="1:19" s="238" customFormat="1" ht="9.6" customHeight="1" x14ac:dyDescent="0.25">
      <c r="A69" s="281"/>
      <c r="B69" s="282"/>
      <c r="C69" s="282"/>
      <c r="D69" s="283"/>
      <c r="E69" s="283"/>
      <c r="F69" s="284"/>
      <c r="G69" s="284"/>
      <c r="H69" s="285"/>
      <c r="I69" s="284"/>
      <c r="J69" s="286"/>
      <c r="K69" s="287"/>
      <c r="L69" s="288"/>
      <c r="M69" s="287"/>
      <c r="N69" s="288"/>
      <c r="O69" s="287"/>
      <c r="P69" s="288"/>
      <c r="Q69" s="287"/>
      <c r="R69" s="288"/>
      <c r="S69" s="237"/>
    </row>
    <row r="70" spans="1:19" s="248" customFormat="1" ht="6" customHeight="1" x14ac:dyDescent="0.25">
      <c r="A70" s="281"/>
      <c r="B70" s="282"/>
      <c r="C70" s="282"/>
      <c r="D70" s="283"/>
      <c r="E70" s="283"/>
      <c r="F70" s="284"/>
      <c r="G70" s="284"/>
      <c r="H70" s="285"/>
      <c r="I70" s="284"/>
      <c r="J70" s="286"/>
      <c r="K70" s="287"/>
      <c r="L70" s="288"/>
      <c r="M70" s="289"/>
      <c r="N70" s="290"/>
      <c r="O70" s="289"/>
      <c r="P70" s="290"/>
      <c r="Q70" s="289"/>
      <c r="R70" s="290"/>
      <c r="S70" s="291"/>
    </row>
    <row r="71" spans="1:19" s="303" customFormat="1" ht="10.5" customHeight="1" x14ac:dyDescent="0.25">
      <c r="A71" s="292" t="s">
        <v>11</v>
      </c>
      <c r="B71" s="293"/>
      <c r="C71" s="294"/>
      <c r="D71" s="295" t="s">
        <v>48</v>
      </c>
      <c r="E71" s="295"/>
      <c r="F71" s="296" t="s">
        <v>145</v>
      </c>
      <c r="G71" s="296"/>
      <c r="H71" s="296"/>
      <c r="I71" s="297"/>
      <c r="J71" s="296" t="s">
        <v>48</v>
      </c>
      <c r="K71" s="296" t="s">
        <v>146</v>
      </c>
      <c r="L71" s="298"/>
      <c r="M71" s="296" t="s">
        <v>147</v>
      </c>
      <c r="N71" s="299"/>
      <c r="O71" s="300" t="s">
        <v>148</v>
      </c>
      <c r="P71" s="300"/>
      <c r="Q71" s="301"/>
      <c r="R71" s="302"/>
    </row>
    <row r="72" spans="1:19" s="303" customFormat="1" ht="9" customHeight="1" x14ac:dyDescent="0.25">
      <c r="A72" s="304" t="s">
        <v>149</v>
      </c>
      <c r="B72" s="305"/>
      <c r="C72" s="306"/>
      <c r="D72" s="307">
        <v>1</v>
      </c>
      <c r="E72" s="307"/>
      <c r="F72" s="308" t="str">
        <f>IF(D72&gt;$R$79,,UPPER(VLOOKUP(D72,'[1]F16P elokeszito'!$A$7:$L$23,2)))</f>
        <v>JILLY</v>
      </c>
      <c r="G72" s="309"/>
      <c r="H72" s="309"/>
      <c r="I72" s="310"/>
      <c r="J72" s="311" t="s">
        <v>54</v>
      </c>
      <c r="K72" s="305"/>
      <c r="L72" s="312"/>
      <c r="M72" s="305"/>
      <c r="N72" s="313"/>
      <c r="O72" s="314" t="s">
        <v>150</v>
      </c>
      <c r="P72" s="315"/>
      <c r="Q72" s="315"/>
      <c r="R72" s="316"/>
    </row>
    <row r="73" spans="1:19" s="303" customFormat="1" ht="9" customHeight="1" x14ac:dyDescent="0.25">
      <c r="A73" s="317" t="s">
        <v>56</v>
      </c>
      <c r="B73" s="318"/>
      <c r="C73" s="319"/>
      <c r="D73" s="307"/>
      <c r="E73" s="307"/>
      <c r="F73" s="308" t="str">
        <f>IF(D72&gt;$R$79,,UPPER(VLOOKUP(D72,'[1]F16P elokeszito'!$A$7:$L$23,8)))</f>
        <v xml:space="preserve">NAGY </v>
      </c>
      <c r="G73" s="309"/>
      <c r="H73" s="309"/>
      <c r="I73" s="310"/>
      <c r="J73" s="311"/>
      <c r="K73" s="305"/>
      <c r="L73" s="312"/>
      <c r="M73" s="305"/>
      <c r="N73" s="313"/>
      <c r="O73" s="318"/>
      <c r="P73" s="320"/>
      <c r="Q73" s="318"/>
      <c r="R73" s="321"/>
    </row>
    <row r="74" spans="1:19" s="303" customFormat="1" ht="9" customHeight="1" x14ac:dyDescent="0.25">
      <c r="A74" s="322"/>
      <c r="B74" s="323"/>
      <c r="C74" s="324"/>
      <c r="D74" s="307">
        <v>2</v>
      </c>
      <c r="E74" s="307"/>
      <c r="F74" s="308" t="str">
        <f>IF(D74&gt;$R$79,,UPPER(VLOOKUP(D74,'[1]F16P elokeszito'!$A$7:$L$23,2)))</f>
        <v>KRISTYÁN</v>
      </c>
      <c r="G74" s="309"/>
      <c r="H74" s="309"/>
      <c r="I74" s="310"/>
      <c r="J74" s="311" t="s">
        <v>57</v>
      </c>
      <c r="K74" s="305"/>
      <c r="L74" s="312"/>
      <c r="M74" s="305"/>
      <c r="N74" s="313"/>
      <c r="O74" s="314" t="s">
        <v>59</v>
      </c>
      <c r="P74" s="315"/>
      <c r="Q74" s="315"/>
      <c r="R74" s="316"/>
    </row>
    <row r="75" spans="1:19" s="303" customFormat="1" ht="9" customHeight="1" x14ac:dyDescent="0.25">
      <c r="A75" s="325"/>
      <c r="B75" s="326"/>
      <c r="C75" s="327"/>
      <c r="D75" s="307"/>
      <c r="E75" s="307"/>
      <c r="F75" s="308" t="str">
        <f>IF(D74&gt;$R$79,,UPPER(VLOOKUP(D74,'[1]F16P elokeszito'!$A$7:$L$23,8)))</f>
        <v>GYÜRE</v>
      </c>
      <c r="G75" s="309"/>
      <c r="H75" s="309"/>
      <c r="I75" s="310"/>
      <c r="J75" s="311"/>
      <c r="K75" s="305"/>
      <c r="L75" s="312"/>
      <c r="M75" s="305"/>
      <c r="N75" s="313"/>
      <c r="O75" s="305"/>
      <c r="P75" s="312"/>
      <c r="Q75" s="305"/>
      <c r="R75" s="313"/>
    </row>
    <row r="76" spans="1:19" s="303" customFormat="1" ht="9" customHeight="1" x14ac:dyDescent="0.25">
      <c r="A76" s="328"/>
      <c r="B76" s="329"/>
      <c r="C76" s="330"/>
      <c r="D76" s="307">
        <v>3</v>
      </c>
      <c r="E76" s="307"/>
      <c r="F76" s="308">
        <f>IF(D76&gt;$R$79,,UPPER(VLOOKUP(D76,'[1]F16P elokeszito'!$A$7:$L$23,2)))</f>
        <v>0</v>
      </c>
      <c r="G76" s="309"/>
      <c r="H76" s="309"/>
      <c r="I76" s="310"/>
      <c r="J76" s="311" t="s">
        <v>58</v>
      </c>
      <c r="K76" s="305"/>
      <c r="L76" s="312"/>
      <c r="M76" s="305"/>
      <c r="N76" s="313"/>
      <c r="O76" s="318"/>
      <c r="P76" s="320"/>
      <c r="Q76" s="318"/>
      <c r="R76" s="321"/>
    </row>
    <row r="77" spans="1:19" s="303" customFormat="1" ht="9" customHeight="1" x14ac:dyDescent="0.25">
      <c r="A77" s="331"/>
      <c r="B77" s="332"/>
      <c r="C77" s="327"/>
      <c r="D77" s="307"/>
      <c r="E77" s="307"/>
      <c r="F77" s="308">
        <f>IF(D76&gt;$R$79,,UPPER(VLOOKUP(D76,'[1]F16P elokeszito'!$A$7:$L$23,8)))</f>
        <v>0</v>
      </c>
      <c r="G77" s="309"/>
      <c r="H77" s="309"/>
      <c r="I77" s="310"/>
      <c r="J77" s="311"/>
      <c r="K77" s="305"/>
      <c r="L77" s="312"/>
      <c r="M77" s="305"/>
      <c r="N77" s="313"/>
      <c r="O77" s="314" t="s">
        <v>63</v>
      </c>
      <c r="P77" s="315"/>
      <c r="Q77" s="315"/>
      <c r="R77" s="316"/>
    </row>
    <row r="78" spans="1:19" s="303" customFormat="1" ht="9" customHeight="1" x14ac:dyDescent="0.25">
      <c r="A78" s="331"/>
      <c r="B78" s="332"/>
      <c r="C78" s="333"/>
      <c r="D78" s="307">
        <v>4</v>
      </c>
      <c r="E78" s="307"/>
      <c r="F78" s="308">
        <f>IF(D78&gt;$R$79,,UPPER(VLOOKUP(D78,'[1]F16P elokeszito'!$A$7:$L$23,2)))</f>
        <v>0</v>
      </c>
      <c r="G78" s="309"/>
      <c r="H78" s="309"/>
      <c r="I78" s="310"/>
      <c r="J78" s="311" t="s">
        <v>60</v>
      </c>
      <c r="K78" s="305"/>
      <c r="L78" s="312"/>
      <c r="M78" s="305"/>
      <c r="N78" s="313"/>
      <c r="O78" s="305"/>
      <c r="P78" s="312"/>
      <c r="Q78" s="305"/>
      <c r="R78" s="313"/>
    </row>
    <row r="79" spans="1:19" s="303" customFormat="1" ht="9" customHeight="1" x14ac:dyDescent="0.25">
      <c r="A79" s="334"/>
      <c r="B79" s="335"/>
      <c r="C79" s="336"/>
      <c r="D79" s="337"/>
      <c r="E79" s="337"/>
      <c r="F79" s="308">
        <f>IF(D78&gt;$R$79,,UPPER(VLOOKUP(D78,'[1]F16P elokeszito'!$A$7:$L$23,8)))</f>
        <v>0</v>
      </c>
      <c r="G79" s="338"/>
      <c r="H79" s="338"/>
      <c r="I79" s="339"/>
      <c r="J79" s="340"/>
      <c r="K79" s="318"/>
      <c r="L79" s="320"/>
      <c r="M79" s="318"/>
      <c r="N79" s="321"/>
      <c r="O79" s="318" t="str">
        <f>R4</f>
        <v>Izmendi Károly</v>
      </c>
      <c r="P79" s="320"/>
      <c r="Q79" s="318"/>
      <c r="R79" s="341">
        <f>MIN(4,'[1]F16P elokeszito'!$P$5)</f>
        <v>2</v>
      </c>
    </row>
    <row r="80" spans="1:19" ht="15.75" customHeight="1" x14ac:dyDescent="0.25"/>
    <row r="81" ht="9" customHeight="1" x14ac:dyDescent="0.25"/>
  </sheetData>
  <mergeCells count="1">
    <mergeCell ref="A4:C4"/>
  </mergeCells>
  <conditionalFormatting sqref="I10 I58 I42 I50 I34 I26 I18 I66 K30 M22 O38 K62 K46 M54 K14">
    <cfRule type="expression" dxfId="19" priority="1" stopIfTrue="1">
      <formula>AND($O$1="CU",I10="Umpire")</formula>
    </cfRule>
    <cfRule type="expression" dxfId="18" priority="2" stopIfTrue="1">
      <formula>AND($O$1="CU",I10&lt;&gt;"Umpire",J10&lt;&gt;"")</formula>
    </cfRule>
    <cfRule type="expression" dxfId="17" priority="3" stopIfTrue="1">
      <formula>AND($O$1="CU",I10&lt;&gt;"Umpire")</formula>
    </cfRule>
  </conditionalFormatting>
  <conditionalFormatting sqref="M13 M29 M45 M61 O21 O53 Q37 K9 K17 K25 K33 K41 K49 K57 K65">
    <cfRule type="expression" dxfId="16" priority="4" stopIfTrue="1">
      <formula>J10="as"</formula>
    </cfRule>
    <cfRule type="expression" dxfId="15" priority="5" stopIfTrue="1">
      <formula>J10="bs"</formula>
    </cfRule>
  </conditionalFormatting>
  <conditionalFormatting sqref="M14 M30 M46 M62 O22 O54 Q38 K10 K18 K26 K34 K42 K50 K58 K66">
    <cfRule type="expression" dxfId="14" priority="6" stopIfTrue="1">
      <formula>J10="as"</formula>
    </cfRule>
    <cfRule type="expression" dxfId="13" priority="7" stopIfTrue="1">
      <formula>J10="bs"</formula>
    </cfRule>
  </conditionalFormatting>
  <conditionalFormatting sqref="J10 J18 J26 J34 J42 J50 J58 J66 L62 L46 L30 L14 N22 N54 P38">
    <cfRule type="expression" dxfId="12" priority="8" stopIfTrue="1">
      <formula>$O$1="CU"</formula>
    </cfRule>
  </conditionalFormatting>
  <conditionalFormatting sqref="E7:F7 E63:F63 E11:F11 E15:F15 E19:F19 E23:F23 E27:F27 E31:F31 E35:F35 E39:F39 E43:F43 E47:F47 E51:F51 E55:F55 E59:F59 E67:F67">
    <cfRule type="cellIs" dxfId="11" priority="9" stopIfTrue="1" operator="equal">
      <formula>"Bye"</formula>
    </cfRule>
  </conditionalFormatting>
  <conditionalFormatting sqref="D63 D7 D11 D15 D19 D23 D27 D31 D35 D39 D43 D47 D51 D55 D59 D67">
    <cfRule type="cellIs" dxfId="10" priority="10" stopIfTrue="1" operator="lessThan">
      <formula>5</formula>
    </cfRule>
  </conditionalFormatting>
  <printOptions horizontalCentered="1"/>
  <pageMargins left="0.35" right="0.35" top="0.39" bottom="0.39" header="0" footer="0"/>
  <pageSetup paperSize="9" scale="98"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1]!Jun_Show_CU">
                <anchor moveWithCells="1" sizeWithCells="1">
                  <from>
                    <xdr:col>12</xdr:col>
                    <xdr:colOff>510540</xdr:colOff>
                    <xdr:row>0</xdr:row>
                    <xdr:rowOff>7620</xdr:rowOff>
                  </from>
                  <to>
                    <xdr:col>14</xdr:col>
                    <xdr:colOff>350520</xdr:colOff>
                    <xdr:row>0</xdr:row>
                    <xdr:rowOff>175260</xdr:rowOff>
                  </to>
                </anchor>
              </controlPr>
            </control>
          </mc:Choice>
        </mc:AlternateContent>
        <mc:AlternateContent xmlns:mc="http://schemas.openxmlformats.org/markup-compatibility/2006">
          <mc:Choice Requires="x14">
            <control shapeId="5122" r:id="rId5" name="Button 2">
              <controlPr defaultSize="0" print="0" autoFill="0" autoPict="0" macro="[1]!Jun_Hide_CU">
                <anchor moveWithCells="1" sizeWithCells="1">
                  <from>
                    <xdr:col>12</xdr:col>
                    <xdr:colOff>495300</xdr:colOff>
                    <xdr:row>0</xdr:row>
                    <xdr:rowOff>175260</xdr:rowOff>
                  </from>
                  <to>
                    <xdr:col>14</xdr:col>
                    <xdr:colOff>350520</xdr:colOff>
                    <xdr:row>1</xdr:row>
                    <xdr:rowOff>45720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A337603B-8EBD-47F4-8505-7EDA1F775A6F}">
          <x14:formula1>
            <xm:f>$U$7:$U$16</xm:f>
          </x14:formula1>
          <xm: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K14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WVS983054 M22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M65558 JI65558 TE65558 ADA65558 AMW65558 AWS65558 BGO65558 BQK65558 CAG65558 CKC65558 CTY65558 DDU65558 DNQ65558 DXM65558 EHI65558 ERE65558 FBA65558 FKW65558 FUS65558 GEO65558 GOK65558 GYG65558 HIC65558 HRY65558 IBU65558 ILQ65558 IVM65558 JFI65558 JPE65558 JZA65558 KIW65558 KSS65558 LCO65558 LMK65558 LWG65558 MGC65558 MPY65558 MZU65558 NJQ65558 NTM65558 ODI65558 ONE65558 OXA65558 PGW65558 PQS65558 QAO65558 QKK65558 QUG65558 REC65558 RNY65558 RXU65558 SHQ65558 SRM65558 TBI65558 TLE65558 TVA65558 UEW65558 UOS65558 UYO65558 VIK65558 VSG65558 WCC65558 WLY65558 WVU65558 M131094 JI131094 TE131094 ADA131094 AMW131094 AWS131094 BGO131094 BQK131094 CAG131094 CKC131094 CTY131094 DDU131094 DNQ131094 DXM131094 EHI131094 ERE131094 FBA131094 FKW131094 FUS131094 GEO131094 GOK131094 GYG131094 HIC131094 HRY131094 IBU131094 ILQ131094 IVM131094 JFI131094 JPE131094 JZA131094 KIW131094 KSS131094 LCO131094 LMK131094 LWG131094 MGC131094 MPY131094 MZU131094 NJQ131094 NTM131094 ODI131094 ONE131094 OXA131094 PGW131094 PQS131094 QAO131094 QKK131094 QUG131094 REC131094 RNY131094 RXU131094 SHQ131094 SRM131094 TBI131094 TLE131094 TVA131094 UEW131094 UOS131094 UYO131094 VIK131094 VSG131094 WCC131094 WLY131094 WVU131094 M196630 JI196630 TE196630 ADA196630 AMW196630 AWS196630 BGO196630 BQK196630 CAG196630 CKC196630 CTY196630 DDU196630 DNQ196630 DXM196630 EHI196630 ERE196630 FBA196630 FKW196630 FUS196630 GEO196630 GOK196630 GYG196630 HIC196630 HRY196630 IBU196630 ILQ196630 IVM196630 JFI196630 JPE196630 JZA196630 KIW196630 KSS196630 LCO196630 LMK196630 LWG196630 MGC196630 MPY196630 MZU196630 NJQ196630 NTM196630 ODI196630 ONE196630 OXA196630 PGW196630 PQS196630 QAO196630 QKK196630 QUG196630 REC196630 RNY196630 RXU196630 SHQ196630 SRM196630 TBI196630 TLE196630 TVA196630 UEW196630 UOS196630 UYO196630 VIK196630 VSG196630 WCC196630 WLY196630 WVU196630 M262166 JI262166 TE262166 ADA262166 AMW262166 AWS262166 BGO262166 BQK262166 CAG262166 CKC262166 CTY262166 DDU262166 DNQ262166 DXM262166 EHI262166 ERE262166 FBA262166 FKW262166 FUS262166 GEO262166 GOK262166 GYG262166 HIC262166 HRY262166 IBU262166 ILQ262166 IVM262166 JFI262166 JPE262166 JZA262166 KIW262166 KSS262166 LCO262166 LMK262166 LWG262166 MGC262166 MPY262166 MZU262166 NJQ262166 NTM262166 ODI262166 ONE262166 OXA262166 PGW262166 PQS262166 QAO262166 QKK262166 QUG262166 REC262166 RNY262166 RXU262166 SHQ262166 SRM262166 TBI262166 TLE262166 TVA262166 UEW262166 UOS262166 UYO262166 VIK262166 VSG262166 WCC262166 WLY262166 WVU262166 M327702 JI327702 TE327702 ADA327702 AMW327702 AWS327702 BGO327702 BQK327702 CAG327702 CKC327702 CTY327702 DDU327702 DNQ327702 DXM327702 EHI327702 ERE327702 FBA327702 FKW327702 FUS327702 GEO327702 GOK327702 GYG327702 HIC327702 HRY327702 IBU327702 ILQ327702 IVM327702 JFI327702 JPE327702 JZA327702 KIW327702 KSS327702 LCO327702 LMK327702 LWG327702 MGC327702 MPY327702 MZU327702 NJQ327702 NTM327702 ODI327702 ONE327702 OXA327702 PGW327702 PQS327702 QAO327702 QKK327702 QUG327702 REC327702 RNY327702 RXU327702 SHQ327702 SRM327702 TBI327702 TLE327702 TVA327702 UEW327702 UOS327702 UYO327702 VIK327702 VSG327702 WCC327702 WLY327702 WVU327702 M393238 JI393238 TE393238 ADA393238 AMW393238 AWS393238 BGO393238 BQK393238 CAG393238 CKC393238 CTY393238 DDU393238 DNQ393238 DXM393238 EHI393238 ERE393238 FBA393238 FKW393238 FUS393238 GEO393238 GOK393238 GYG393238 HIC393238 HRY393238 IBU393238 ILQ393238 IVM393238 JFI393238 JPE393238 JZA393238 KIW393238 KSS393238 LCO393238 LMK393238 LWG393238 MGC393238 MPY393238 MZU393238 NJQ393238 NTM393238 ODI393238 ONE393238 OXA393238 PGW393238 PQS393238 QAO393238 QKK393238 QUG393238 REC393238 RNY393238 RXU393238 SHQ393238 SRM393238 TBI393238 TLE393238 TVA393238 UEW393238 UOS393238 UYO393238 VIK393238 VSG393238 WCC393238 WLY393238 WVU393238 M458774 JI458774 TE458774 ADA458774 AMW458774 AWS458774 BGO458774 BQK458774 CAG458774 CKC458774 CTY458774 DDU458774 DNQ458774 DXM458774 EHI458774 ERE458774 FBA458774 FKW458774 FUS458774 GEO458774 GOK458774 GYG458774 HIC458774 HRY458774 IBU458774 ILQ458774 IVM458774 JFI458774 JPE458774 JZA458774 KIW458774 KSS458774 LCO458774 LMK458774 LWG458774 MGC458774 MPY458774 MZU458774 NJQ458774 NTM458774 ODI458774 ONE458774 OXA458774 PGW458774 PQS458774 QAO458774 QKK458774 QUG458774 REC458774 RNY458774 RXU458774 SHQ458774 SRM458774 TBI458774 TLE458774 TVA458774 UEW458774 UOS458774 UYO458774 VIK458774 VSG458774 WCC458774 WLY458774 WVU458774 M524310 JI524310 TE524310 ADA524310 AMW524310 AWS524310 BGO524310 BQK524310 CAG524310 CKC524310 CTY524310 DDU524310 DNQ524310 DXM524310 EHI524310 ERE524310 FBA524310 FKW524310 FUS524310 GEO524310 GOK524310 GYG524310 HIC524310 HRY524310 IBU524310 ILQ524310 IVM524310 JFI524310 JPE524310 JZA524310 KIW524310 KSS524310 LCO524310 LMK524310 LWG524310 MGC524310 MPY524310 MZU524310 NJQ524310 NTM524310 ODI524310 ONE524310 OXA524310 PGW524310 PQS524310 QAO524310 QKK524310 QUG524310 REC524310 RNY524310 RXU524310 SHQ524310 SRM524310 TBI524310 TLE524310 TVA524310 UEW524310 UOS524310 UYO524310 VIK524310 VSG524310 WCC524310 WLY524310 WVU524310 M589846 JI589846 TE589846 ADA589846 AMW589846 AWS589846 BGO589846 BQK589846 CAG589846 CKC589846 CTY589846 DDU589846 DNQ589846 DXM589846 EHI589846 ERE589846 FBA589846 FKW589846 FUS589846 GEO589846 GOK589846 GYG589846 HIC589846 HRY589846 IBU589846 ILQ589846 IVM589846 JFI589846 JPE589846 JZA589846 KIW589846 KSS589846 LCO589846 LMK589846 LWG589846 MGC589846 MPY589846 MZU589846 NJQ589846 NTM589846 ODI589846 ONE589846 OXA589846 PGW589846 PQS589846 QAO589846 QKK589846 QUG589846 REC589846 RNY589846 RXU589846 SHQ589846 SRM589846 TBI589846 TLE589846 TVA589846 UEW589846 UOS589846 UYO589846 VIK589846 VSG589846 WCC589846 WLY589846 WVU589846 M655382 JI655382 TE655382 ADA655382 AMW655382 AWS655382 BGO655382 BQK655382 CAG655382 CKC655382 CTY655382 DDU655382 DNQ655382 DXM655382 EHI655382 ERE655382 FBA655382 FKW655382 FUS655382 GEO655382 GOK655382 GYG655382 HIC655382 HRY655382 IBU655382 ILQ655382 IVM655382 JFI655382 JPE655382 JZA655382 KIW655382 KSS655382 LCO655382 LMK655382 LWG655382 MGC655382 MPY655382 MZU655382 NJQ655382 NTM655382 ODI655382 ONE655382 OXA655382 PGW655382 PQS655382 QAO655382 QKK655382 QUG655382 REC655382 RNY655382 RXU655382 SHQ655382 SRM655382 TBI655382 TLE655382 TVA655382 UEW655382 UOS655382 UYO655382 VIK655382 VSG655382 WCC655382 WLY655382 WVU655382 M720918 JI720918 TE720918 ADA720918 AMW720918 AWS720918 BGO720918 BQK720918 CAG720918 CKC720918 CTY720918 DDU720918 DNQ720918 DXM720918 EHI720918 ERE720918 FBA720918 FKW720918 FUS720918 GEO720918 GOK720918 GYG720918 HIC720918 HRY720918 IBU720918 ILQ720918 IVM720918 JFI720918 JPE720918 JZA720918 KIW720918 KSS720918 LCO720918 LMK720918 LWG720918 MGC720918 MPY720918 MZU720918 NJQ720918 NTM720918 ODI720918 ONE720918 OXA720918 PGW720918 PQS720918 QAO720918 QKK720918 QUG720918 REC720918 RNY720918 RXU720918 SHQ720918 SRM720918 TBI720918 TLE720918 TVA720918 UEW720918 UOS720918 UYO720918 VIK720918 VSG720918 WCC720918 WLY720918 WVU720918 M786454 JI786454 TE786454 ADA786454 AMW786454 AWS786454 BGO786454 BQK786454 CAG786454 CKC786454 CTY786454 DDU786454 DNQ786454 DXM786454 EHI786454 ERE786454 FBA786454 FKW786454 FUS786454 GEO786454 GOK786454 GYG786454 HIC786454 HRY786454 IBU786454 ILQ786454 IVM786454 JFI786454 JPE786454 JZA786454 KIW786454 KSS786454 LCO786454 LMK786454 LWG786454 MGC786454 MPY786454 MZU786454 NJQ786454 NTM786454 ODI786454 ONE786454 OXA786454 PGW786454 PQS786454 QAO786454 QKK786454 QUG786454 REC786454 RNY786454 RXU786454 SHQ786454 SRM786454 TBI786454 TLE786454 TVA786454 UEW786454 UOS786454 UYO786454 VIK786454 VSG786454 WCC786454 WLY786454 WVU786454 M851990 JI851990 TE851990 ADA851990 AMW851990 AWS851990 BGO851990 BQK851990 CAG851990 CKC851990 CTY851990 DDU851990 DNQ851990 DXM851990 EHI851990 ERE851990 FBA851990 FKW851990 FUS851990 GEO851990 GOK851990 GYG851990 HIC851990 HRY851990 IBU851990 ILQ851990 IVM851990 JFI851990 JPE851990 JZA851990 KIW851990 KSS851990 LCO851990 LMK851990 LWG851990 MGC851990 MPY851990 MZU851990 NJQ851990 NTM851990 ODI851990 ONE851990 OXA851990 PGW851990 PQS851990 QAO851990 QKK851990 QUG851990 REC851990 RNY851990 RXU851990 SHQ851990 SRM851990 TBI851990 TLE851990 TVA851990 UEW851990 UOS851990 UYO851990 VIK851990 VSG851990 WCC851990 WLY851990 WVU851990 M917526 JI917526 TE917526 ADA917526 AMW917526 AWS917526 BGO917526 BQK917526 CAG917526 CKC917526 CTY917526 DDU917526 DNQ917526 DXM917526 EHI917526 ERE917526 FBA917526 FKW917526 FUS917526 GEO917526 GOK917526 GYG917526 HIC917526 HRY917526 IBU917526 ILQ917526 IVM917526 JFI917526 JPE917526 JZA917526 KIW917526 KSS917526 LCO917526 LMK917526 LWG917526 MGC917526 MPY917526 MZU917526 NJQ917526 NTM917526 ODI917526 ONE917526 OXA917526 PGW917526 PQS917526 QAO917526 QKK917526 QUG917526 REC917526 RNY917526 RXU917526 SHQ917526 SRM917526 TBI917526 TLE917526 TVA917526 UEW917526 UOS917526 UYO917526 VIK917526 VSG917526 WCC917526 WLY917526 WVU917526 M983062 JI983062 TE983062 ADA983062 AMW983062 AWS983062 BGO983062 BQK983062 CAG983062 CKC983062 CTY983062 DDU983062 DNQ983062 DXM983062 EHI983062 ERE983062 FBA983062 FKW983062 FUS983062 GEO983062 GOK983062 GYG983062 HIC983062 HRY983062 IBU983062 ILQ983062 IVM983062 JFI983062 JPE983062 JZA983062 KIW983062 KSS983062 LCO983062 LMK983062 LWG983062 MGC983062 MPY983062 MZU983062 NJQ983062 NTM983062 ODI983062 ONE983062 OXA983062 PGW983062 PQS983062 QAO983062 QKK983062 QUG983062 REC983062 RNY983062 RXU983062 SHQ983062 SRM983062 TBI983062 TLE983062 TVA983062 UEW983062 UOS983062 UYO983062 VIK983062 VSG983062 WCC983062 WLY983062 WVU983062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O38 JK38 TG38 ADC38 AMY38 AWU38 BGQ38 BQM38 CAI38 CKE38 CUA38 DDW38 DNS38 DXO38 EHK38 ERG38 FBC38 FKY38 FUU38 GEQ38 GOM38 GYI38 HIE38 HSA38 IBW38 ILS38 IVO38 JFK38 JPG38 JZC38 KIY38 KSU38 LCQ38 LMM38 LWI38 MGE38 MQA38 MZW38 NJS38 NTO38 ODK38 ONG38 OXC38 PGY38 PQU38 QAQ38 QKM38 QUI38 REE38 ROA38 RXW38 SHS38 SRO38 TBK38 TLG38 TVC38 UEY38 UOU38 UYQ38 VIM38 VSI38 WCE38 WMA38 WVW38 O65574 JK65574 TG65574 ADC65574 AMY65574 AWU65574 BGQ65574 BQM65574 CAI65574 CKE65574 CUA65574 DDW65574 DNS65574 DXO65574 EHK65574 ERG65574 FBC65574 FKY65574 FUU65574 GEQ65574 GOM65574 GYI65574 HIE65574 HSA65574 IBW65574 ILS65574 IVO65574 JFK65574 JPG65574 JZC65574 KIY65574 KSU65574 LCQ65574 LMM65574 LWI65574 MGE65574 MQA65574 MZW65574 NJS65574 NTO65574 ODK65574 ONG65574 OXC65574 PGY65574 PQU65574 QAQ65574 QKM65574 QUI65574 REE65574 ROA65574 RXW65574 SHS65574 SRO65574 TBK65574 TLG65574 TVC65574 UEY65574 UOU65574 UYQ65574 VIM65574 VSI65574 WCE65574 WMA65574 WVW65574 O131110 JK131110 TG131110 ADC131110 AMY131110 AWU131110 BGQ131110 BQM131110 CAI131110 CKE131110 CUA131110 DDW131110 DNS131110 DXO131110 EHK131110 ERG131110 FBC131110 FKY131110 FUU131110 GEQ131110 GOM131110 GYI131110 HIE131110 HSA131110 IBW131110 ILS131110 IVO131110 JFK131110 JPG131110 JZC131110 KIY131110 KSU131110 LCQ131110 LMM131110 LWI131110 MGE131110 MQA131110 MZW131110 NJS131110 NTO131110 ODK131110 ONG131110 OXC131110 PGY131110 PQU131110 QAQ131110 QKM131110 QUI131110 REE131110 ROA131110 RXW131110 SHS131110 SRO131110 TBK131110 TLG131110 TVC131110 UEY131110 UOU131110 UYQ131110 VIM131110 VSI131110 WCE131110 WMA131110 WVW131110 O196646 JK196646 TG196646 ADC196646 AMY196646 AWU196646 BGQ196646 BQM196646 CAI196646 CKE196646 CUA196646 DDW196646 DNS196646 DXO196646 EHK196646 ERG196646 FBC196646 FKY196646 FUU196646 GEQ196646 GOM196646 GYI196646 HIE196646 HSA196646 IBW196646 ILS196646 IVO196646 JFK196646 JPG196646 JZC196646 KIY196646 KSU196646 LCQ196646 LMM196646 LWI196646 MGE196646 MQA196646 MZW196646 NJS196646 NTO196646 ODK196646 ONG196646 OXC196646 PGY196646 PQU196646 QAQ196646 QKM196646 QUI196646 REE196646 ROA196646 RXW196646 SHS196646 SRO196646 TBK196646 TLG196646 TVC196646 UEY196646 UOU196646 UYQ196646 VIM196646 VSI196646 WCE196646 WMA196646 WVW196646 O262182 JK262182 TG262182 ADC262182 AMY262182 AWU262182 BGQ262182 BQM262182 CAI262182 CKE262182 CUA262182 DDW262182 DNS262182 DXO262182 EHK262182 ERG262182 FBC262182 FKY262182 FUU262182 GEQ262182 GOM262182 GYI262182 HIE262182 HSA262182 IBW262182 ILS262182 IVO262182 JFK262182 JPG262182 JZC262182 KIY262182 KSU262182 LCQ262182 LMM262182 LWI262182 MGE262182 MQA262182 MZW262182 NJS262182 NTO262182 ODK262182 ONG262182 OXC262182 PGY262182 PQU262182 QAQ262182 QKM262182 QUI262182 REE262182 ROA262182 RXW262182 SHS262182 SRO262182 TBK262182 TLG262182 TVC262182 UEY262182 UOU262182 UYQ262182 VIM262182 VSI262182 WCE262182 WMA262182 WVW262182 O327718 JK327718 TG327718 ADC327718 AMY327718 AWU327718 BGQ327718 BQM327718 CAI327718 CKE327718 CUA327718 DDW327718 DNS327718 DXO327718 EHK327718 ERG327718 FBC327718 FKY327718 FUU327718 GEQ327718 GOM327718 GYI327718 HIE327718 HSA327718 IBW327718 ILS327718 IVO327718 JFK327718 JPG327718 JZC327718 KIY327718 KSU327718 LCQ327718 LMM327718 LWI327718 MGE327718 MQA327718 MZW327718 NJS327718 NTO327718 ODK327718 ONG327718 OXC327718 PGY327718 PQU327718 QAQ327718 QKM327718 QUI327718 REE327718 ROA327718 RXW327718 SHS327718 SRO327718 TBK327718 TLG327718 TVC327718 UEY327718 UOU327718 UYQ327718 VIM327718 VSI327718 WCE327718 WMA327718 WVW327718 O393254 JK393254 TG393254 ADC393254 AMY393254 AWU393254 BGQ393254 BQM393254 CAI393254 CKE393254 CUA393254 DDW393254 DNS393254 DXO393254 EHK393254 ERG393254 FBC393254 FKY393254 FUU393254 GEQ393254 GOM393254 GYI393254 HIE393254 HSA393254 IBW393254 ILS393254 IVO393254 JFK393254 JPG393254 JZC393254 KIY393254 KSU393254 LCQ393254 LMM393254 LWI393254 MGE393254 MQA393254 MZW393254 NJS393254 NTO393254 ODK393254 ONG393254 OXC393254 PGY393254 PQU393254 QAQ393254 QKM393254 QUI393254 REE393254 ROA393254 RXW393254 SHS393254 SRO393254 TBK393254 TLG393254 TVC393254 UEY393254 UOU393254 UYQ393254 VIM393254 VSI393254 WCE393254 WMA393254 WVW393254 O458790 JK458790 TG458790 ADC458790 AMY458790 AWU458790 BGQ458790 BQM458790 CAI458790 CKE458790 CUA458790 DDW458790 DNS458790 DXO458790 EHK458790 ERG458790 FBC458790 FKY458790 FUU458790 GEQ458790 GOM458790 GYI458790 HIE458790 HSA458790 IBW458790 ILS458790 IVO458790 JFK458790 JPG458790 JZC458790 KIY458790 KSU458790 LCQ458790 LMM458790 LWI458790 MGE458790 MQA458790 MZW458790 NJS458790 NTO458790 ODK458790 ONG458790 OXC458790 PGY458790 PQU458790 QAQ458790 QKM458790 QUI458790 REE458790 ROA458790 RXW458790 SHS458790 SRO458790 TBK458790 TLG458790 TVC458790 UEY458790 UOU458790 UYQ458790 VIM458790 VSI458790 WCE458790 WMA458790 WVW458790 O524326 JK524326 TG524326 ADC524326 AMY524326 AWU524326 BGQ524326 BQM524326 CAI524326 CKE524326 CUA524326 DDW524326 DNS524326 DXO524326 EHK524326 ERG524326 FBC524326 FKY524326 FUU524326 GEQ524326 GOM524326 GYI524326 HIE524326 HSA524326 IBW524326 ILS524326 IVO524326 JFK524326 JPG524326 JZC524326 KIY524326 KSU524326 LCQ524326 LMM524326 LWI524326 MGE524326 MQA524326 MZW524326 NJS524326 NTO524326 ODK524326 ONG524326 OXC524326 PGY524326 PQU524326 QAQ524326 QKM524326 QUI524326 REE524326 ROA524326 RXW524326 SHS524326 SRO524326 TBK524326 TLG524326 TVC524326 UEY524326 UOU524326 UYQ524326 VIM524326 VSI524326 WCE524326 WMA524326 WVW524326 O589862 JK589862 TG589862 ADC589862 AMY589862 AWU589862 BGQ589862 BQM589862 CAI589862 CKE589862 CUA589862 DDW589862 DNS589862 DXO589862 EHK589862 ERG589862 FBC589862 FKY589862 FUU589862 GEQ589862 GOM589862 GYI589862 HIE589862 HSA589862 IBW589862 ILS589862 IVO589862 JFK589862 JPG589862 JZC589862 KIY589862 KSU589862 LCQ589862 LMM589862 LWI589862 MGE589862 MQA589862 MZW589862 NJS589862 NTO589862 ODK589862 ONG589862 OXC589862 PGY589862 PQU589862 QAQ589862 QKM589862 QUI589862 REE589862 ROA589862 RXW589862 SHS589862 SRO589862 TBK589862 TLG589862 TVC589862 UEY589862 UOU589862 UYQ589862 VIM589862 VSI589862 WCE589862 WMA589862 WVW589862 O655398 JK655398 TG655398 ADC655398 AMY655398 AWU655398 BGQ655398 BQM655398 CAI655398 CKE655398 CUA655398 DDW655398 DNS655398 DXO655398 EHK655398 ERG655398 FBC655398 FKY655398 FUU655398 GEQ655398 GOM655398 GYI655398 HIE655398 HSA655398 IBW655398 ILS655398 IVO655398 JFK655398 JPG655398 JZC655398 KIY655398 KSU655398 LCQ655398 LMM655398 LWI655398 MGE655398 MQA655398 MZW655398 NJS655398 NTO655398 ODK655398 ONG655398 OXC655398 PGY655398 PQU655398 QAQ655398 QKM655398 QUI655398 REE655398 ROA655398 RXW655398 SHS655398 SRO655398 TBK655398 TLG655398 TVC655398 UEY655398 UOU655398 UYQ655398 VIM655398 VSI655398 WCE655398 WMA655398 WVW655398 O720934 JK720934 TG720934 ADC720934 AMY720934 AWU720934 BGQ720934 BQM720934 CAI720934 CKE720934 CUA720934 DDW720934 DNS720934 DXO720934 EHK720934 ERG720934 FBC720934 FKY720934 FUU720934 GEQ720934 GOM720934 GYI720934 HIE720934 HSA720934 IBW720934 ILS720934 IVO720934 JFK720934 JPG720934 JZC720934 KIY720934 KSU720934 LCQ720934 LMM720934 LWI720934 MGE720934 MQA720934 MZW720934 NJS720934 NTO720934 ODK720934 ONG720934 OXC720934 PGY720934 PQU720934 QAQ720934 QKM720934 QUI720934 REE720934 ROA720934 RXW720934 SHS720934 SRO720934 TBK720934 TLG720934 TVC720934 UEY720934 UOU720934 UYQ720934 VIM720934 VSI720934 WCE720934 WMA720934 WVW720934 O786470 JK786470 TG786470 ADC786470 AMY786470 AWU786470 BGQ786470 BQM786470 CAI786470 CKE786470 CUA786470 DDW786470 DNS786470 DXO786470 EHK786470 ERG786470 FBC786470 FKY786470 FUU786470 GEQ786470 GOM786470 GYI786470 HIE786470 HSA786470 IBW786470 ILS786470 IVO786470 JFK786470 JPG786470 JZC786470 KIY786470 KSU786470 LCQ786470 LMM786470 LWI786470 MGE786470 MQA786470 MZW786470 NJS786470 NTO786470 ODK786470 ONG786470 OXC786470 PGY786470 PQU786470 QAQ786470 QKM786470 QUI786470 REE786470 ROA786470 RXW786470 SHS786470 SRO786470 TBK786470 TLG786470 TVC786470 UEY786470 UOU786470 UYQ786470 VIM786470 VSI786470 WCE786470 WMA786470 WVW786470 O852006 JK852006 TG852006 ADC852006 AMY852006 AWU852006 BGQ852006 BQM852006 CAI852006 CKE852006 CUA852006 DDW852006 DNS852006 DXO852006 EHK852006 ERG852006 FBC852006 FKY852006 FUU852006 GEQ852006 GOM852006 GYI852006 HIE852006 HSA852006 IBW852006 ILS852006 IVO852006 JFK852006 JPG852006 JZC852006 KIY852006 KSU852006 LCQ852006 LMM852006 LWI852006 MGE852006 MQA852006 MZW852006 NJS852006 NTO852006 ODK852006 ONG852006 OXC852006 PGY852006 PQU852006 QAQ852006 QKM852006 QUI852006 REE852006 ROA852006 RXW852006 SHS852006 SRO852006 TBK852006 TLG852006 TVC852006 UEY852006 UOU852006 UYQ852006 VIM852006 VSI852006 WCE852006 WMA852006 WVW852006 O917542 JK917542 TG917542 ADC917542 AMY917542 AWU917542 BGQ917542 BQM917542 CAI917542 CKE917542 CUA917542 DDW917542 DNS917542 DXO917542 EHK917542 ERG917542 FBC917542 FKY917542 FUU917542 GEQ917542 GOM917542 GYI917542 HIE917542 HSA917542 IBW917542 ILS917542 IVO917542 JFK917542 JPG917542 JZC917542 KIY917542 KSU917542 LCQ917542 LMM917542 LWI917542 MGE917542 MQA917542 MZW917542 NJS917542 NTO917542 ODK917542 ONG917542 OXC917542 PGY917542 PQU917542 QAQ917542 QKM917542 QUI917542 REE917542 ROA917542 RXW917542 SHS917542 SRO917542 TBK917542 TLG917542 TVC917542 UEY917542 UOU917542 UYQ917542 VIM917542 VSI917542 WCE917542 WMA917542 WVW917542 O983078 JK983078 TG983078 ADC983078 AMY983078 AWU983078 BGQ983078 BQM983078 CAI983078 CKE983078 CUA983078 DDW983078 DNS983078 DXO983078 EHK983078 ERG983078 FBC983078 FKY983078 FUU983078 GEQ983078 GOM983078 GYI983078 HIE983078 HSA983078 IBW983078 ILS983078 IVO983078 JFK983078 JPG983078 JZC983078 KIY983078 KSU983078 LCQ983078 LMM983078 LWI983078 MGE983078 MQA983078 MZW983078 NJS983078 NTO983078 ODK983078 ONG983078 OXC983078 PGY983078 PQU983078 QAQ983078 QKM983078 QUI983078 REE983078 ROA983078 RXW983078 SHS983078 SRO983078 TBK983078 TLG983078 TVC983078 UEY983078 UOU983078 UYQ983078 VIM983078 VSI983078 WCE983078 WMA983078 WVW983078 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M65590 JI65590 TE65590 ADA65590 AMW65590 AWS65590 BGO65590 BQK65590 CAG65590 CKC65590 CTY65590 DDU65590 DNQ65590 DXM65590 EHI65590 ERE65590 FBA65590 FKW65590 FUS65590 GEO65590 GOK65590 GYG65590 HIC65590 HRY65590 IBU65590 ILQ65590 IVM65590 JFI65590 JPE65590 JZA65590 KIW65590 KSS65590 LCO65590 LMK65590 LWG65590 MGC65590 MPY65590 MZU65590 NJQ65590 NTM65590 ODI65590 ONE65590 OXA65590 PGW65590 PQS65590 QAO65590 QKK65590 QUG65590 REC65590 RNY65590 RXU65590 SHQ65590 SRM65590 TBI65590 TLE65590 TVA65590 UEW65590 UOS65590 UYO65590 VIK65590 VSG65590 WCC65590 WLY65590 WVU65590 M131126 JI131126 TE131126 ADA131126 AMW131126 AWS131126 BGO131126 BQK131126 CAG131126 CKC131126 CTY131126 DDU131126 DNQ131126 DXM131126 EHI131126 ERE131126 FBA131126 FKW131126 FUS131126 GEO131126 GOK131126 GYG131126 HIC131126 HRY131126 IBU131126 ILQ131126 IVM131126 JFI131126 JPE131126 JZA131126 KIW131126 KSS131126 LCO131126 LMK131126 LWG131126 MGC131126 MPY131126 MZU131126 NJQ131126 NTM131126 ODI131126 ONE131126 OXA131126 PGW131126 PQS131126 QAO131126 QKK131126 QUG131126 REC131126 RNY131126 RXU131126 SHQ131126 SRM131126 TBI131126 TLE131126 TVA131126 UEW131126 UOS131126 UYO131126 VIK131126 VSG131126 WCC131126 WLY131126 WVU131126 M196662 JI196662 TE196662 ADA196662 AMW196662 AWS196662 BGO196662 BQK196662 CAG196662 CKC196662 CTY196662 DDU196662 DNQ196662 DXM196662 EHI196662 ERE196662 FBA196662 FKW196662 FUS196662 GEO196662 GOK196662 GYG196662 HIC196662 HRY196662 IBU196662 ILQ196662 IVM196662 JFI196662 JPE196662 JZA196662 KIW196662 KSS196662 LCO196662 LMK196662 LWG196662 MGC196662 MPY196662 MZU196662 NJQ196662 NTM196662 ODI196662 ONE196662 OXA196662 PGW196662 PQS196662 QAO196662 QKK196662 QUG196662 REC196662 RNY196662 RXU196662 SHQ196662 SRM196662 TBI196662 TLE196662 TVA196662 UEW196662 UOS196662 UYO196662 VIK196662 VSG196662 WCC196662 WLY196662 WVU196662 M262198 JI262198 TE262198 ADA262198 AMW262198 AWS262198 BGO262198 BQK262198 CAG262198 CKC262198 CTY262198 DDU262198 DNQ262198 DXM262198 EHI262198 ERE262198 FBA262198 FKW262198 FUS262198 GEO262198 GOK262198 GYG262198 HIC262198 HRY262198 IBU262198 ILQ262198 IVM262198 JFI262198 JPE262198 JZA262198 KIW262198 KSS262198 LCO262198 LMK262198 LWG262198 MGC262198 MPY262198 MZU262198 NJQ262198 NTM262198 ODI262198 ONE262198 OXA262198 PGW262198 PQS262198 QAO262198 QKK262198 QUG262198 REC262198 RNY262198 RXU262198 SHQ262198 SRM262198 TBI262198 TLE262198 TVA262198 UEW262198 UOS262198 UYO262198 VIK262198 VSG262198 WCC262198 WLY262198 WVU262198 M327734 JI327734 TE327734 ADA327734 AMW327734 AWS327734 BGO327734 BQK327734 CAG327734 CKC327734 CTY327734 DDU327734 DNQ327734 DXM327734 EHI327734 ERE327734 FBA327734 FKW327734 FUS327734 GEO327734 GOK327734 GYG327734 HIC327734 HRY327734 IBU327734 ILQ327734 IVM327734 JFI327734 JPE327734 JZA327734 KIW327734 KSS327734 LCO327734 LMK327734 LWG327734 MGC327734 MPY327734 MZU327734 NJQ327734 NTM327734 ODI327734 ONE327734 OXA327734 PGW327734 PQS327734 QAO327734 QKK327734 QUG327734 REC327734 RNY327734 RXU327734 SHQ327734 SRM327734 TBI327734 TLE327734 TVA327734 UEW327734 UOS327734 UYO327734 VIK327734 VSG327734 WCC327734 WLY327734 WVU327734 M393270 JI393270 TE393270 ADA393270 AMW393270 AWS393270 BGO393270 BQK393270 CAG393270 CKC393270 CTY393270 DDU393270 DNQ393270 DXM393270 EHI393270 ERE393270 FBA393270 FKW393270 FUS393270 GEO393270 GOK393270 GYG393270 HIC393270 HRY393270 IBU393270 ILQ393270 IVM393270 JFI393270 JPE393270 JZA393270 KIW393270 KSS393270 LCO393270 LMK393270 LWG393270 MGC393270 MPY393270 MZU393270 NJQ393270 NTM393270 ODI393270 ONE393270 OXA393270 PGW393270 PQS393270 QAO393270 QKK393270 QUG393270 REC393270 RNY393270 RXU393270 SHQ393270 SRM393270 TBI393270 TLE393270 TVA393270 UEW393270 UOS393270 UYO393270 VIK393270 VSG393270 WCC393270 WLY393270 WVU393270 M458806 JI458806 TE458806 ADA458806 AMW458806 AWS458806 BGO458806 BQK458806 CAG458806 CKC458806 CTY458806 DDU458806 DNQ458806 DXM458806 EHI458806 ERE458806 FBA458806 FKW458806 FUS458806 GEO458806 GOK458806 GYG458806 HIC458806 HRY458806 IBU458806 ILQ458806 IVM458806 JFI458806 JPE458806 JZA458806 KIW458806 KSS458806 LCO458806 LMK458806 LWG458806 MGC458806 MPY458806 MZU458806 NJQ458806 NTM458806 ODI458806 ONE458806 OXA458806 PGW458806 PQS458806 QAO458806 QKK458806 QUG458806 REC458806 RNY458806 RXU458806 SHQ458806 SRM458806 TBI458806 TLE458806 TVA458806 UEW458806 UOS458806 UYO458806 VIK458806 VSG458806 WCC458806 WLY458806 WVU458806 M524342 JI524342 TE524342 ADA524342 AMW524342 AWS524342 BGO524342 BQK524342 CAG524342 CKC524342 CTY524342 DDU524342 DNQ524342 DXM524342 EHI524342 ERE524342 FBA524342 FKW524342 FUS524342 GEO524342 GOK524342 GYG524342 HIC524342 HRY524342 IBU524342 ILQ524342 IVM524342 JFI524342 JPE524342 JZA524342 KIW524342 KSS524342 LCO524342 LMK524342 LWG524342 MGC524342 MPY524342 MZU524342 NJQ524342 NTM524342 ODI524342 ONE524342 OXA524342 PGW524342 PQS524342 QAO524342 QKK524342 QUG524342 REC524342 RNY524342 RXU524342 SHQ524342 SRM524342 TBI524342 TLE524342 TVA524342 UEW524342 UOS524342 UYO524342 VIK524342 VSG524342 WCC524342 WLY524342 WVU524342 M589878 JI589878 TE589878 ADA589878 AMW589878 AWS589878 BGO589878 BQK589878 CAG589878 CKC589878 CTY589878 DDU589878 DNQ589878 DXM589878 EHI589878 ERE589878 FBA589878 FKW589878 FUS589878 GEO589878 GOK589878 GYG589878 HIC589878 HRY589878 IBU589878 ILQ589878 IVM589878 JFI589878 JPE589878 JZA589878 KIW589878 KSS589878 LCO589878 LMK589878 LWG589878 MGC589878 MPY589878 MZU589878 NJQ589878 NTM589878 ODI589878 ONE589878 OXA589878 PGW589878 PQS589878 QAO589878 QKK589878 QUG589878 REC589878 RNY589878 RXU589878 SHQ589878 SRM589878 TBI589878 TLE589878 TVA589878 UEW589878 UOS589878 UYO589878 VIK589878 VSG589878 WCC589878 WLY589878 WVU589878 M655414 JI655414 TE655414 ADA655414 AMW655414 AWS655414 BGO655414 BQK655414 CAG655414 CKC655414 CTY655414 DDU655414 DNQ655414 DXM655414 EHI655414 ERE655414 FBA655414 FKW655414 FUS655414 GEO655414 GOK655414 GYG655414 HIC655414 HRY655414 IBU655414 ILQ655414 IVM655414 JFI655414 JPE655414 JZA655414 KIW655414 KSS655414 LCO655414 LMK655414 LWG655414 MGC655414 MPY655414 MZU655414 NJQ655414 NTM655414 ODI655414 ONE655414 OXA655414 PGW655414 PQS655414 QAO655414 QKK655414 QUG655414 REC655414 RNY655414 RXU655414 SHQ655414 SRM655414 TBI655414 TLE655414 TVA655414 UEW655414 UOS655414 UYO655414 VIK655414 VSG655414 WCC655414 WLY655414 WVU655414 M720950 JI720950 TE720950 ADA720950 AMW720950 AWS720950 BGO720950 BQK720950 CAG720950 CKC720950 CTY720950 DDU720950 DNQ720950 DXM720950 EHI720950 ERE720950 FBA720950 FKW720950 FUS720950 GEO720950 GOK720950 GYG720950 HIC720950 HRY720950 IBU720950 ILQ720950 IVM720950 JFI720950 JPE720950 JZA720950 KIW720950 KSS720950 LCO720950 LMK720950 LWG720950 MGC720950 MPY720950 MZU720950 NJQ720950 NTM720950 ODI720950 ONE720950 OXA720950 PGW720950 PQS720950 QAO720950 QKK720950 QUG720950 REC720950 RNY720950 RXU720950 SHQ720950 SRM720950 TBI720950 TLE720950 TVA720950 UEW720950 UOS720950 UYO720950 VIK720950 VSG720950 WCC720950 WLY720950 WVU720950 M786486 JI786486 TE786486 ADA786486 AMW786486 AWS786486 BGO786486 BQK786486 CAG786486 CKC786486 CTY786486 DDU786486 DNQ786486 DXM786486 EHI786486 ERE786486 FBA786486 FKW786486 FUS786486 GEO786486 GOK786486 GYG786486 HIC786486 HRY786486 IBU786486 ILQ786486 IVM786486 JFI786486 JPE786486 JZA786486 KIW786486 KSS786486 LCO786486 LMK786486 LWG786486 MGC786486 MPY786486 MZU786486 NJQ786486 NTM786486 ODI786486 ONE786486 OXA786486 PGW786486 PQS786486 QAO786486 QKK786486 QUG786486 REC786486 RNY786486 RXU786486 SHQ786486 SRM786486 TBI786486 TLE786486 TVA786486 UEW786486 UOS786486 UYO786486 VIK786486 VSG786486 WCC786486 WLY786486 WVU786486 M852022 JI852022 TE852022 ADA852022 AMW852022 AWS852022 BGO852022 BQK852022 CAG852022 CKC852022 CTY852022 DDU852022 DNQ852022 DXM852022 EHI852022 ERE852022 FBA852022 FKW852022 FUS852022 GEO852022 GOK852022 GYG852022 HIC852022 HRY852022 IBU852022 ILQ852022 IVM852022 JFI852022 JPE852022 JZA852022 KIW852022 KSS852022 LCO852022 LMK852022 LWG852022 MGC852022 MPY852022 MZU852022 NJQ852022 NTM852022 ODI852022 ONE852022 OXA852022 PGW852022 PQS852022 QAO852022 QKK852022 QUG852022 REC852022 RNY852022 RXU852022 SHQ852022 SRM852022 TBI852022 TLE852022 TVA852022 UEW852022 UOS852022 UYO852022 VIK852022 VSG852022 WCC852022 WLY852022 WVU852022 M917558 JI917558 TE917558 ADA917558 AMW917558 AWS917558 BGO917558 BQK917558 CAG917558 CKC917558 CTY917558 DDU917558 DNQ917558 DXM917558 EHI917558 ERE917558 FBA917558 FKW917558 FUS917558 GEO917558 GOK917558 GYG917558 HIC917558 HRY917558 IBU917558 ILQ917558 IVM917558 JFI917558 JPE917558 JZA917558 KIW917558 KSS917558 LCO917558 LMK917558 LWG917558 MGC917558 MPY917558 MZU917558 NJQ917558 NTM917558 ODI917558 ONE917558 OXA917558 PGW917558 PQS917558 QAO917558 QKK917558 QUG917558 REC917558 RNY917558 RXU917558 SHQ917558 SRM917558 TBI917558 TLE917558 TVA917558 UEW917558 UOS917558 UYO917558 VIK917558 VSG917558 WCC917558 WLY917558 WVU917558 M983094 JI983094 TE983094 ADA983094 AMW983094 AWS983094 BGO983094 BQK983094 CAG983094 CKC983094 CTY983094 DDU983094 DNQ983094 DXM983094 EHI983094 ERE983094 FBA983094 FKW983094 FUS983094 GEO983094 GOK983094 GYG983094 HIC983094 HRY983094 IBU983094 ILQ983094 IVM983094 JFI983094 JPE983094 JZA983094 KIW983094 KSS983094 LCO983094 LMK983094 LWG983094 MGC983094 MPY983094 MZU983094 NJQ983094 NTM983094 ODI983094 ONE983094 OXA983094 PGW983094 PQS983094 QAO983094 QKK983094 QUG983094 REC983094 RNY983094 RXU983094 SHQ983094 SRM983094 TBI983094 TLE983094 TVA983094 UEW983094 UOS983094 UYO983094 VIK983094 VSG983094 WCC983094 WLY983094 WVU983094 K46 JG46 TC46 ACY46 AMU46 AWQ46 BGM46 BQI46 CAE46 CKA46 CTW46 DDS46 DNO46 DXK46 EHG46 ERC46 FAY46 FKU46 FUQ46 GEM46 GOI46 GYE46 HIA46 HRW46 IBS46 ILO46 IVK46 JFG46 JPC46 JYY46 KIU46 KSQ46 LCM46 LMI46 LWE46 MGA46 MPW46 MZS46 NJO46 NTK46 ODG46 ONC46 OWY46 PGU46 PQQ46 QAM46 QKI46 QUE46 REA46 RNW46 RXS46 SHO46 SRK46 TBG46 TLC46 TUY46 UEU46 UOQ46 UYM46 VII46 VSE46 WCA46 WLW46 WVS46 K65582 JG65582 TC65582 ACY65582 AMU65582 AWQ65582 BGM65582 BQI65582 CAE65582 CKA65582 CTW65582 DDS65582 DNO65582 DXK65582 EHG65582 ERC65582 FAY65582 FKU65582 FUQ65582 GEM65582 GOI65582 GYE65582 HIA65582 HRW65582 IBS65582 ILO65582 IVK65582 JFG65582 JPC65582 JYY65582 KIU65582 KSQ65582 LCM65582 LMI65582 LWE65582 MGA65582 MPW65582 MZS65582 NJO65582 NTK65582 ODG65582 ONC65582 OWY65582 PGU65582 PQQ65582 QAM65582 QKI65582 QUE65582 REA65582 RNW65582 RXS65582 SHO65582 SRK65582 TBG65582 TLC65582 TUY65582 UEU65582 UOQ65582 UYM65582 VII65582 VSE65582 WCA65582 WLW65582 WVS65582 K131118 JG131118 TC131118 ACY131118 AMU131118 AWQ131118 BGM131118 BQI131118 CAE131118 CKA131118 CTW131118 DDS131118 DNO131118 DXK131118 EHG131118 ERC131118 FAY131118 FKU131118 FUQ131118 GEM131118 GOI131118 GYE131118 HIA131118 HRW131118 IBS131118 ILO131118 IVK131118 JFG131118 JPC131118 JYY131118 KIU131118 KSQ131118 LCM131118 LMI131118 LWE131118 MGA131118 MPW131118 MZS131118 NJO131118 NTK131118 ODG131118 ONC131118 OWY131118 PGU131118 PQQ131118 QAM131118 QKI131118 QUE131118 REA131118 RNW131118 RXS131118 SHO131118 SRK131118 TBG131118 TLC131118 TUY131118 UEU131118 UOQ131118 UYM131118 VII131118 VSE131118 WCA131118 WLW131118 WVS131118 K196654 JG196654 TC196654 ACY196654 AMU196654 AWQ196654 BGM196654 BQI196654 CAE196654 CKA196654 CTW196654 DDS196654 DNO196654 DXK196654 EHG196654 ERC196654 FAY196654 FKU196654 FUQ196654 GEM196654 GOI196654 GYE196654 HIA196654 HRW196654 IBS196654 ILO196654 IVK196654 JFG196654 JPC196654 JYY196654 KIU196654 KSQ196654 LCM196654 LMI196654 LWE196654 MGA196654 MPW196654 MZS196654 NJO196654 NTK196654 ODG196654 ONC196654 OWY196654 PGU196654 PQQ196654 QAM196654 QKI196654 QUE196654 REA196654 RNW196654 RXS196654 SHO196654 SRK196654 TBG196654 TLC196654 TUY196654 UEU196654 UOQ196654 UYM196654 VII196654 VSE196654 WCA196654 WLW196654 WVS196654 K262190 JG262190 TC262190 ACY262190 AMU262190 AWQ262190 BGM262190 BQI262190 CAE262190 CKA262190 CTW262190 DDS262190 DNO262190 DXK262190 EHG262190 ERC262190 FAY262190 FKU262190 FUQ262190 GEM262190 GOI262190 GYE262190 HIA262190 HRW262190 IBS262190 ILO262190 IVK262190 JFG262190 JPC262190 JYY262190 KIU262190 KSQ262190 LCM262190 LMI262190 LWE262190 MGA262190 MPW262190 MZS262190 NJO262190 NTK262190 ODG262190 ONC262190 OWY262190 PGU262190 PQQ262190 QAM262190 QKI262190 QUE262190 REA262190 RNW262190 RXS262190 SHO262190 SRK262190 TBG262190 TLC262190 TUY262190 UEU262190 UOQ262190 UYM262190 VII262190 VSE262190 WCA262190 WLW262190 WVS262190 K327726 JG327726 TC327726 ACY327726 AMU327726 AWQ327726 BGM327726 BQI327726 CAE327726 CKA327726 CTW327726 DDS327726 DNO327726 DXK327726 EHG327726 ERC327726 FAY327726 FKU327726 FUQ327726 GEM327726 GOI327726 GYE327726 HIA327726 HRW327726 IBS327726 ILO327726 IVK327726 JFG327726 JPC327726 JYY327726 KIU327726 KSQ327726 LCM327726 LMI327726 LWE327726 MGA327726 MPW327726 MZS327726 NJO327726 NTK327726 ODG327726 ONC327726 OWY327726 PGU327726 PQQ327726 QAM327726 QKI327726 QUE327726 REA327726 RNW327726 RXS327726 SHO327726 SRK327726 TBG327726 TLC327726 TUY327726 UEU327726 UOQ327726 UYM327726 VII327726 VSE327726 WCA327726 WLW327726 WVS327726 K393262 JG393262 TC393262 ACY393262 AMU393262 AWQ393262 BGM393262 BQI393262 CAE393262 CKA393262 CTW393262 DDS393262 DNO393262 DXK393262 EHG393262 ERC393262 FAY393262 FKU393262 FUQ393262 GEM393262 GOI393262 GYE393262 HIA393262 HRW393262 IBS393262 ILO393262 IVK393262 JFG393262 JPC393262 JYY393262 KIU393262 KSQ393262 LCM393262 LMI393262 LWE393262 MGA393262 MPW393262 MZS393262 NJO393262 NTK393262 ODG393262 ONC393262 OWY393262 PGU393262 PQQ393262 QAM393262 QKI393262 QUE393262 REA393262 RNW393262 RXS393262 SHO393262 SRK393262 TBG393262 TLC393262 TUY393262 UEU393262 UOQ393262 UYM393262 VII393262 VSE393262 WCA393262 WLW393262 WVS393262 K458798 JG458798 TC458798 ACY458798 AMU458798 AWQ458798 BGM458798 BQI458798 CAE458798 CKA458798 CTW458798 DDS458798 DNO458798 DXK458798 EHG458798 ERC458798 FAY458798 FKU458798 FUQ458798 GEM458798 GOI458798 GYE458798 HIA458798 HRW458798 IBS458798 ILO458798 IVK458798 JFG458798 JPC458798 JYY458798 KIU458798 KSQ458798 LCM458798 LMI458798 LWE458798 MGA458798 MPW458798 MZS458798 NJO458798 NTK458798 ODG458798 ONC458798 OWY458798 PGU458798 PQQ458798 QAM458798 QKI458798 QUE458798 REA458798 RNW458798 RXS458798 SHO458798 SRK458798 TBG458798 TLC458798 TUY458798 UEU458798 UOQ458798 UYM458798 VII458798 VSE458798 WCA458798 WLW458798 WVS458798 K524334 JG524334 TC524334 ACY524334 AMU524334 AWQ524334 BGM524334 BQI524334 CAE524334 CKA524334 CTW524334 DDS524334 DNO524334 DXK524334 EHG524334 ERC524334 FAY524334 FKU524334 FUQ524334 GEM524334 GOI524334 GYE524334 HIA524334 HRW524334 IBS524334 ILO524334 IVK524334 JFG524334 JPC524334 JYY524334 KIU524334 KSQ524334 LCM524334 LMI524334 LWE524334 MGA524334 MPW524334 MZS524334 NJO524334 NTK524334 ODG524334 ONC524334 OWY524334 PGU524334 PQQ524334 QAM524334 QKI524334 QUE524334 REA524334 RNW524334 RXS524334 SHO524334 SRK524334 TBG524334 TLC524334 TUY524334 UEU524334 UOQ524334 UYM524334 VII524334 VSE524334 WCA524334 WLW524334 WVS524334 K589870 JG589870 TC589870 ACY589870 AMU589870 AWQ589870 BGM589870 BQI589870 CAE589870 CKA589870 CTW589870 DDS589870 DNO589870 DXK589870 EHG589870 ERC589870 FAY589870 FKU589870 FUQ589870 GEM589870 GOI589870 GYE589870 HIA589870 HRW589870 IBS589870 ILO589870 IVK589870 JFG589870 JPC589870 JYY589870 KIU589870 KSQ589870 LCM589870 LMI589870 LWE589870 MGA589870 MPW589870 MZS589870 NJO589870 NTK589870 ODG589870 ONC589870 OWY589870 PGU589870 PQQ589870 QAM589870 QKI589870 QUE589870 REA589870 RNW589870 RXS589870 SHO589870 SRK589870 TBG589870 TLC589870 TUY589870 UEU589870 UOQ589870 UYM589870 VII589870 VSE589870 WCA589870 WLW589870 WVS589870 K655406 JG655406 TC655406 ACY655406 AMU655406 AWQ655406 BGM655406 BQI655406 CAE655406 CKA655406 CTW655406 DDS655406 DNO655406 DXK655406 EHG655406 ERC655406 FAY655406 FKU655406 FUQ655406 GEM655406 GOI655406 GYE655406 HIA655406 HRW655406 IBS655406 ILO655406 IVK655406 JFG655406 JPC655406 JYY655406 KIU655406 KSQ655406 LCM655406 LMI655406 LWE655406 MGA655406 MPW655406 MZS655406 NJO655406 NTK655406 ODG655406 ONC655406 OWY655406 PGU655406 PQQ655406 QAM655406 QKI655406 QUE655406 REA655406 RNW655406 RXS655406 SHO655406 SRK655406 TBG655406 TLC655406 TUY655406 UEU655406 UOQ655406 UYM655406 VII655406 VSE655406 WCA655406 WLW655406 WVS655406 K720942 JG720942 TC720942 ACY720942 AMU720942 AWQ720942 BGM720942 BQI720942 CAE720942 CKA720942 CTW720942 DDS720942 DNO720942 DXK720942 EHG720942 ERC720942 FAY720942 FKU720942 FUQ720942 GEM720942 GOI720942 GYE720942 HIA720942 HRW720942 IBS720942 ILO720942 IVK720942 JFG720942 JPC720942 JYY720942 KIU720942 KSQ720942 LCM720942 LMI720942 LWE720942 MGA720942 MPW720942 MZS720942 NJO720942 NTK720942 ODG720942 ONC720942 OWY720942 PGU720942 PQQ720942 QAM720942 QKI720942 QUE720942 REA720942 RNW720942 RXS720942 SHO720942 SRK720942 TBG720942 TLC720942 TUY720942 UEU720942 UOQ720942 UYM720942 VII720942 VSE720942 WCA720942 WLW720942 WVS720942 K786478 JG786478 TC786478 ACY786478 AMU786478 AWQ786478 BGM786478 BQI786478 CAE786478 CKA786478 CTW786478 DDS786478 DNO786478 DXK786478 EHG786478 ERC786478 FAY786478 FKU786478 FUQ786478 GEM786478 GOI786478 GYE786478 HIA786478 HRW786478 IBS786478 ILO786478 IVK786478 JFG786478 JPC786478 JYY786478 KIU786478 KSQ786478 LCM786478 LMI786478 LWE786478 MGA786478 MPW786478 MZS786478 NJO786478 NTK786478 ODG786478 ONC786478 OWY786478 PGU786478 PQQ786478 QAM786478 QKI786478 QUE786478 REA786478 RNW786478 RXS786478 SHO786478 SRK786478 TBG786478 TLC786478 TUY786478 UEU786478 UOQ786478 UYM786478 VII786478 VSE786478 WCA786478 WLW786478 WVS786478 K852014 JG852014 TC852014 ACY852014 AMU852014 AWQ852014 BGM852014 BQI852014 CAE852014 CKA852014 CTW852014 DDS852014 DNO852014 DXK852014 EHG852014 ERC852014 FAY852014 FKU852014 FUQ852014 GEM852014 GOI852014 GYE852014 HIA852014 HRW852014 IBS852014 ILO852014 IVK852014 JFG852014 JPC852014 JYY852014 KIU852014 KSQ852014 LCM852014 LMI852014 LWE852014 MGA852014 MPW852014 MZS852014 NJO852014 NTK852014 ODG852014 ONC852014 OWY852014 PGU852014 PQQ852014 QAM852014 QKI852014 QUE852014 REA852014 RNW852014 RXS852014 SHO852014 SRK852014 TBG852014 TLC852014 TUY852014 UEU852014 UOQ852014 UYM852014 VII852014 VSE852014 WCA852014 WLW852014 WVS852014 K917550 JG917550 TC917550 ACY917550 AMU917550 AWQ917550 BGM917550 BQI917550 CAE917550 CKA917550 CTW917550 DDS917550 DNO917550 DXK917550 EHG917550 ERC917550 FAY917550 FKU917550 FUQ917550 GEM917550 GOI917550 GYE917550 HIA917550 HRW917550 IBS917550 ILO917550 IVK917550 JFG917550 JPC917550 JYY917550 KIU917550 KSQ917550 LCM917550 LMI917550 LWE917550 MGA917550 MPW917550 MZS917550 NJO917550 NTK917550 ODG917550 ONC917550 OWY917550 PGU917550 PQQ917550 QAM917550 QKI917550 QUE917550 REA917550 RNW917550 RXS917550 SHO917550 SRK917550 TBG917550 TLC917550 TUY917550 UEU917550 UOQ917550 UYM917550 VII917550 VSE917550 WCA917550 WLW917550 WVS917550 K983086 JG983086 TC983086 ACY983086 AMU983086 AWQ983086 BGM983086 BQI983086 CAE983086 CKA983086 CTW983086 DDS983086 DNO983086 DXK983086 EHG983086 ERC983086 FAY983086 FKU983086 FUQ983086 GEM983086 GOI983086 GYE983086 HIA983086 HRW983086 IBS983086 ILO983086 IVK983086 JFG983086 JPC983086 JYY983086 KIU983086 KSQ983086 LCM983086 LMI983086 LWE983086 MGA983086 MPW983086 MZS983086 NJO983086 NTK983086 ODG983086 ONC983086 OWY983086 PGU983086 PQQ983086 QAM983086 QKI983086 QUE983086 REA983086 RNW983086 RXS983086 SHO983086 SRK983086 TBG983086 TLC983086 TUY983086 UEU983086 UOQ983086 UYM983086 VII983086 VSE983086 WCA983086 WLW983086 WVS983086 K62 JG62 TC62 ACY62 AMU62 AWQ62 BGM62 BQI62 CAE62 CKA62 CTW62 DDS62 DNO62 DXK62 EHG62 ERC62 FAY62 FKU62 FUQ62 GEM62 GOI62 GYE62 HIA62 HRW62 IBS62 ILO62 IVK62 JFG62 JPC62 JYY62 KIU62 KSQ62 LCM62 LMI62 LWE62 MGA62 MPW62 MZS62 NJO62 NTK62 ODG62 ONC62 OWY62 PGU62 PQQ62 QAM62 QKI62 QUE62 REA62 RNW62 RXS62 SHO62 SRK62 TBG62 TLC62 TUY62 UEU62 UOQ62 UYM62 VII62 VSE62 WCA62 WLW62 WVS62 K65598 JG65598 TC65598 ACY65598 AMU65598 AWQ65598 BGM65598 BQI65598 CAE65598 CKA65598 CTW65598 DDS65598 DNO65598 DXK65598 EHG65598 ERC65598 FAY65598 FKU65598 FUQ65598 GEM65598 GOI65598 GYE65598 HIA65598 HRW65598 IBS65598 ILO65598 IVK65598 JFG65598 JPC65598 JYY65598 KIU65598 KSQ65598 LCM65598 LMI65598 LWE65598 MGA65598 MPW65598 MZS65598 NJO65598 NTK65598 ODG65598 ONC65598 OWY65598 PGU65598 PQQ65598 QAM65598 QKI65598 QUE65598 REA65598 RNW65598 RXS65598 SHO65598 SRK65598 TBG65598 TLC65598 TUY65598 UEU65598 UOQ65598 UYM65598 VII65598 VSE65598 WCA65598 WLW65598 WVS65598 K131134 JG131134 TC131134 ACY131134 AMU131134 AWQ131134 BGM131134 BQI131134 CAE131134 CKA131134 CTW131134 DDS131134 DNO131134 DXK131134 EHG131134 ERC131134 FAY131134 FKU131134 FUQ131134 GEM131134 GOI131134 GYE131134 HIA131134 HRW131134 IBS131134 ILO131134 IVK131134 JFG131134 JPC131134 JYY131134 KIU131134 KSQ131134 LCM131134 LMI131134 LWE131134 MGA131134 MPW131134 MZS131134 NJO131134 NTK131134 ODG131134 ONC131134 OWY131134 PGU131134 PQQ131134 QAM131134 QKI131134 QUE131134 REA131134 RNW131134 RXS131134 SHO131134 SRK131134 TBG131134 TLC131134 TUY131134 UEU131134 UOQ131134 UYM131134 VII131134 VSE131134 WCA131134 WLW131134 WVS131134 K196670 JG196670 TC196670 ACY196670 AMU196670 AWQ196670 BGM196670 BQI196670 CAE196670 CKA196670 CTW196670 DDS196670 DNO196670 DXK196670 EHG196670 ERC196670 FAY196670 FKU196670 FUQ196670 GEM196670 GOI196670 GYE196670 HIA196670 HRW196670 IBS196670 ILO196670 IVK196670 JFG196670 JPC196670 JYY196670 KIU196670 KSQ196670 LCM196670 LMI196670 LWE196670 MGA196670 MPW196670 MZS196670 NJO196670 NTK196670 ODG196670 ONC196670 OWY196670 PGU196670 PQQ196670 QAM196670 QKI196670 QUE196670 REA196670 RNW196670 RXS196670 SHO196670 SRK196670 TBG196670 TLC196670 TUY196670 UEU196670 UOQ196670 UYM196670 VII196670 VSE196670 WCA196670 WLW196670 WVS196670 K262206 JG262206 TC262206 ACY262206 AMU262206 AWQ262206 BGM262206 BQI262206 CAE262206 CKA262206 CTW262206 DDS262206 DNO262206 DXK262206 EHG262206 ERC262206 FAY262206 FKU262206 FUQ262206 GEM262206 GOI262206 GYE262206 HIA262206 HRW262206 IBS262206 ILO262206 IVK262206 JFG262206 JPC262206 JYY262206 KIU262206 KSQ262206 LCM262206 LMI262206 LWE262206 MGA262206 MPW262206 MZS262206 NJO262206 NTK262206 ODG262206 ONC262206 OWY262206 PGU262206 PQQ262206 QAM262206 QKI262206 QUE262206 REA262206 RNW262206 RXS262206 SHO262206 SRK262206 TBG262206 TLC262206 TUY262206 UEU262206 UOQ262206 UYM262206 VII262206 VSE262206 WCA262206 WLW262206 WVS262206 K327742 JG327742 TC327742 ACY327742 AMU327742 AWQ327742 BGM327742 BQI327742 CAE327742 CKA327742 CTW327742 DDS327742 DNO327742 DXK327742 EHG327742 ERC327742 FAY327742 FKU327742 FUQ327742 GEM327742 GOI327742 GYE327742 HIA327742 HRW327742 IBS327742 ILO327742 IVK327742 JFG327742 JPC327742 JYY327742 KIU327742 KSQ327742 LCM327742 LMI327742 LWE327742 MGA327742 MPW327742 MZS327742 NJO327742 NTK327742 ODG327742 ONC327742 OWY327742 PGU327742 PQQ327742 QAM327742 QKI327742 QUE327742 REA327742 RNW327742 RXS327742 SHO327742 SRK327742 TBG327742 TLC327742 TUY327742 UEU327742 UOQ327742 UYM327742 VII327742 VSE327742 WCA327742 WLW327742 WVS327742 K393278 JG393278 TC393278 ACY393278 AMU393278 AWQ393278 BGM393278 BQI393278 CAE393278 CKA393278 CTW393278 DDS393278 DNO393278 DXK393278 EHG393278 ERC393278 FAY393278 FKU393278 FUQ393278 GEM393278 GOI393278 GYE393278 HIA393278 HRW393278 IBS393278 ILO393278 IVK393278 JFG393278 JPC393278 JYY393278 KIU393278 KSQ393278 LCM393278 LMI393278 LWE393278 MGA393278 MPW393278 MZS393278 NJO393278 NTK393278 ODG393278 ONC393278 OWY393278 PGU393278 PQQ393278 QAM393278 QKI393278 QUE393278 REA393278 RNW393278 RXS393278 SHO393278 SRK393278 TBG393278 TLC393278 TUY393278 UEU393278 UOQ393278 UYM393278 VII393278 VSE393278 WCA393278 WLW393278 WVS393278 K458814 JG458814 TC458814 ACY458814 AMU458814 AWQ458814 BGM458814 BQI458814 CAE458814 CKA458814 CTW458814 DDS458814 DNO458814 DXK458814 EHG458814 ERC458814 FAY458814 FKU458814 FUQ458814 GEM458814 GOI458814 GYE458814 HIA458814 HRW458814 IBS458814 ILO458814 IVK458814 JFG458814 JPC458814 JYY458814 KIU458814 KSQ458814 LCM458814 LMI458814 LWE458814 MGA458814 MPW458814 MZS458814 NJO458814 NTK458814 ODG458814 ONC458814 OWY458814 PGU458814 PQQ458814 QAM458814 QKI458814 QUE458814 REA458814 RNW458814 RXS458814 SHO458814 SRK458814 TBG458814 TLC458814 TUY458814 UEU458814 UOQ458814 UYM458814 VII458814 VSE458814 WCA458814 WLW458814 WVS458814 K524350 JG524350 TC524350 ACY524350 AMU524350 AWQ524350 BGM524350 BQI524350 CAE524350 CKA524350 CTW524350 DDS524350 DNO524350 DXK524350 EHG524350 ERC524350 FAY524350 FKU524350 FUQ524350 GEM524350 GOI524350 GYE524350 HIA524350 HRW524350 IBS524350 ILO524350 IVK524350 JFG524350 JPC524350 JYY524350 KIU524350 KSQ524350 LCM524350 LMI524350 LWE524350 MGA524350 MPW524350 MZS524350 NJO524350 NTK524350 ODG524350 ONC524350 OWY524350 PGU524350 PQQ524350 QAM524350 QKI524350 QUE524350 REA524350 RNW524350 RXS524350 SHO524350 SRK524350 TBG524350 TLC524350 TUY524350 UEU524350 UOQ524350 UYM524350 VII524350 VSE524350 WCA524350 WLW524350 WVS524350 K589886 JG589886 TC589886 ACY589886 AMU589886 AWQ589886 BGM589886 BQI589886 CAE589886 CKA589886 CTW589886 DDS589886 DNO589886 DXK589886 EHG589886 ERC589886 FAY589886 FKU589886 FUQ589886 GEM589886 GOI589886 GYE589886 HIA589886 HRW589886 IBS589886 ILO589886 IVK589886 JFG589886 JPC589886 JYY589886 KIU589886 KSQ589886 LCM589886 LMI589886 LWE589886 MGA589886 MPW589886 MZS589886 NJO589886 NTK589886 ODG589886 ONC589886 OWY589886 PGU589886 PQQ589886 QAM589886 QKI589886 QUE589886 REA589886 RNW589886 RXS589886 SHO589886 SRK589886 TBG589886 TLC589886 TUY589886 UEU589886 UOQ589886 UYM589886 VII589886 VSE589886 WCA589886 WLW589886 WVS589886 K655422 JG655422 TC655422 ACY655422 AMU655422 AWQ655422 BGM655422 BQI655422 CAE655422 CKA655422 CTW655422 DDS655422 DNO655422 DXK655422 EHG655422 ERC655422 FAY655422 FKU655422 FUQ655422 GEM655422 GOI655422 GYE655422 HIA655422 HRW655422 IBS655422 ILO655422 IVK655422 JFG655422 JPC655422 JYY655422 KIU655422 KSQ655422 LCM655422 LMI655422 LWE655422 MGA655422 MPW655422 MZS655422 NJO655422 NTK655422 ODG655422 ONC655422 OWY655422 PGU655422 PQQ655422 QAM655422 QKI655422 QUE655422 REA655422 RNW655422 RXS655422 SHO655422 SRK655422 TBG655422 TLC655422 TUY655422 UEU655422 UOQ655422 UYM655422 VII655422 VSE655422 WCA655422 WLW655422 WVS655422 K720958 JG720958 TC720958 ACY720958 AMU720958 AWQ720958 BGM720958 BQI720958 CAE720958 CKA720958 CTW720958 DDS720958 DNO720958 DXK720958 EHG720958 ERC720958 FAY720958 FKU720958 FUQ720958 GEM720958 GOI720958 GYE720958 HIA720958 HRW720958 IBS720958 ILO720958 IVK720958 JFG720958 JPC720958 JYY720958 KIU720958 KSQ720958 LCM720958 LMI720958 LWE720958 MGA720958 MPW720958 MZS720958 NJO720958 NTK720958 ODG720958 ONC720958 OWY720958 PGU720958 PQQ720958 QAM720958 QKI720958 QUE720958 REA720958 RNW720958 RXS720958 SHO720958 SRK720958 TBG720958 TLC720958 TUY720958 UEU720958 UOQ720958 UYM720958 VII720958 VSE720958 WCA720958 WLW720958 WVS720958 K786494 JG786494 TC786494 ACY786494 AMU786494 AWQ786494 BGM786494 BQI786494 CAE786494 CKA786494 CTW786494 DDS786494 DNO786494 DXK786494 EHG786494 ERC786494 FAY786494 FKU786494 FUQ786494 GEM786494 GOI786494 GYE786494 HIA786494 HRW786494 IBS786494 ILO786494 IVK786494 JFG786494 JPC786494 JYY786494 KIU786494 KSQ786494 LCM786494 LMI786494 LWE786494 MGA786494 MPW786494 MZS786494 NJO786494 NTK786494 ODG786494 ONC786494 OWY786494 PGU786494 PQQ786494 QAM786494 QKI786494 QUE786494 REA786494 RNW786494 RXS786494 SHO786494 SRK786494 TBG786494 TLC786494 TUY786494 UEU786494 UOQ786494 UYM786494 VII786494 VSE786494 WCA786494 WLW786494 WVS786494 K852030 JG852030 TC852030 ACY852030 AMU852030 AWQ852030 BGM852030 BQI852030 CAE852030 CKA852030 CTW852030 DDS852030 DNO852030 DXK852030 EHG852030 ERC852030 FAY852030 FKU852030 FUQ852030 GEM852030 GOI852030 GYE852030 HIA852030 HRW852030 IBS852030 ILO852030 IVK852030 JFG852030 JPC852030 JYY852030 KIU852030 KSQ852030 LCM852030 LMI852030 LWE852030 MGA852030 MPW852030 MZS852030 NJO852030 NTK852030 ODG852030 ONC852030 OWY852030 PGU852030 PQQ852030 QAM852030 QKI852030 QUE852030 REA852030 RNW852030 RXS852030 SHO852030 SRK852030 TBG852030 TLC852030 TUY852030 UEU852030 UOQ852030 UYM852030 VII852030 VSE852030 WCA852030 WLW852030 WVS852030 K917566 JG917566 TC917566 ACY917566 AMU917566 AWQ917566 BGM917566 BQI917566 CAE917566 CKA917566 CTW917566 DDS917566 DNO917566 DXK917566 EHG917566 ERC917566 FAY917566 FKU917566 FUQ917566 GEM917566 GOI917566 GYE917566 HIA917566 HRW917566 IBS917566 ILO917566 IVK917566 JFG917566 JPC917566 JYY917566 KIU917566 KSQ917566 LCM917566 LMI917566 LWE917566 MGA917566 MPW917566 MZS917566 NJO917566 NTK917566 ODG917566 ONC917566 OWY917566 PGU917566 PQQ917566 QAM917566 QKI917566 QUE917566 REA917566 RNW917566 RXS917566 SHO917566 SRK917566 TBG917566 TLC917566 TUY917566 UEU917566 UOQ917566 UYM917566 VII917566 VSE917566 WCA917566 WLW917566 WVS917566 K983102 JG983102 TC983102 ACY983102 AMU983102 AWQ983102 BGM983102 BQI983102 CAE983102 CKA983102 CTW983102 DDS983102 DNO983102 DXK983102 EHG983102 ERC983102 FAY983102 FKU983102 FUQ983102 GEM983102 GOI983102 GYE983102 HIA983102 HRW983102 IBS983102 ILO983102 IVK983102 JFG983102 JPC983102 JYY983102 KIU983102 KSQ983102 LCM983102 LMI983102 LWE983102 MGA983102 MPW983102 MZS983102 NJO983102 NTK983102 ODG983102 ONC983102 OWY983102 PGU983102 PQQ983102 QAM983102 QKI983102 QUE983102 REA983102 RNW983102 RXS983102 SHO983102 SRK983102 TBG983102 TLC983102 TUY983102 UEU983102 UOQ983102 UYM983102 VII983102 VSE983102 WCA983102 WLW983102 WVS983102 I66 JE66 TA66 ACW66 AMS66 AWO66 BGK66 BQG66 CAC66 CJY66 CTU66 DDQ66 DNM66 DXI66 EHE66 ERA66 FAW66 FKS66 FUO66 GEK66 GOG66 GYC66 HHY66 HRU66 IBQ66 ILM66 IVI66 JFE66 JPA66 JYW66 KIS66 KSO66 LCK66 LMG66 LWC66 MFY66 MPU66 MZQ66 NJM66 NTI66 ODE66 ONA66 OWW66 PGS66 PQO66 QAK66 QKG66 QUC66 RDY66 RNU66 RXQ66 SHM66 SRI66 TBE66 TLA66 TUW66 UES66 UOO66 UYK66 VIG66 VSC66 WBY66 WLU66 WVQ66 I65602 JE65602 TA65602 ACW65602 AMS65602 AWO65602 BGK65602 BQG65602 CAC65602 CJY65602 CTU65602 DDQ65602 DNM65602 DXI65602 EHE65602 ERA65602 FAW65602 FKS65602 FUO65602 GEK65602 GOG65602 GYC65602 HHY65602 HRU65602 IBQ65602 ILM65602 IVI65602 JFE65602 JPA65602 JYW65602 KIS65602 KSO65602 LCK65602 LMG65602 LWC65602 MFY65602 MPU65602 MZQ65602 NJM65602 NTI65602 ODE65602 ONA65602 OWW65602 PGS65602 PQO65602 QAK65602 QKG65602 QUC65602 RDY65602 RNU65602 RXQ65602 SHM65602 SRI65602 TBE65602 TLA65602 TUW65602 UES65602 UOO65602 UYK65602 VIG65602 VSC65602 WBY65602 WLU65602 WVQ65602 I131138 JE131138 TA131138 ACW131138 AMS131138 AWO131138 BGK131138 BQG131138 CAC131138 CJY131138 CTU131138 DDQ131138 DNM131138 DXI131138 EHE131138 ERA131138 FAW131138 FKS131138 FUO131138 GEK131138 GOG131138 GYC131138 HHY131138 HRU131138 IBQ131138 ILM131138 IVI131138 JFE131138 JPA131138 JYW131138 KIS131138 KSO131138 LCK131138 LMG131138 LWC131138 MFY131138 MPU131138 MZQ131138 NJM131138 NTI131138 ODE131138 ONA131138 OWW131138 PGS131138 PQO131138 QAK131138 QKG131138 QUC131138 RDY131138 RNU131138 RXQ131138 SHM131138 SRI131138 TBE131138 TLA131138 TUW131138 UES131138 UOO131138 UYK131138 VIG131138 VSC131138 WBY131138 WLU131138 WVQ131138 I196674 JE196674 TA196674 ACW196674 AMS196674 AWO196674 BGK196674 BQG196674 CAC196674 CJY196674 CTU196674 DDQ196674 DNM196674 DXI196674 EHE196674 ERA196674 FAW196674 FKS196674 FUO196674 GEK196674 GOG196674 GYC196674 HHY196674 HRU196674 IBQ196674 ILM196674 IVI196674 JFE196674 JPA196674 JYW196674 KIS196674 KSO196674 LCK196674 LMG196674 LWC196674 MFY196674 MPU196674 MZQ196674 NJM196674 NTI196674 ODE196674 ONA196674 OWW196674 PGS196674 PQO196674 QAK196674 QKG196674 QUC196674 RDY196674 RNU196674 RXQ196674 SHM196674 SRI196674 TBE196674 TLA196674 TUW196674 UES196674 UOO196674 UYK196674 VIG196674 VSC196674 WBY196674 WLU196674 WVQ196674 I262210 JE262210 TA262210 ACW262210 AMS262210 AWO262210 BGK262210 BQG262210 CAC262210 CJY262210 CTU262210 DDQ262210 DNM262210 DXI262210 EHE262210 ERA262210 FAW262210 FKS262210 FUO262210 GEK262210 GOG262210 GYC262210 HHY262210 HRU262210 IBQ262210 ILM262210 IVI262210 JFE262210 JPA262210 JYW262210 KIS262210 KSO262210 LCK262210 LMG262210 LWC262210 MFY262210 MPU262210 MZQ262210 NJM262210 NTI262210 ODE262210 ONA262210 OWW262210 PGS262210 PQO262210 QAK262210 QKG262210 QUC262210 RDY262210 RNU262210 RXQ262210 SHM262210 SRI262210 TBE262210 TLA262210 TUW262210 UES262210 UOO262210 UYK262210 VIG262210 VSC262210 WBY262210 WLU262210 WVQ262210 I327746 JE327746 TA327746 ACW327746 AMS327746 AWO327746 BGK327746 BQG327746 CAC327746 CJY327746 CTU327746 DDQ327746 DNM327746 DXI327746 EHE327746 ERA327746 FAW327746 FKS327746 FUO327746 GEK327746 GOG327746 GYC327746 HHY327746 HRU327746 IBQ327746 ILM327746 IVI327746 JFE327746 JPA327746 JYW327746 KIS327746 KSO327746 LCK327746 LMG327746 LWC327746 MFY327746 MPU327746 MZQ327746 NJM327746 NTI327746 ODE327746 ONA327746 OWW327746 PGS327746 PQO327746 QAK327746 QKG327746 QUC327746 RDY327746 RNU327746 RXQ327746 SHM327746 SRI327746 TBE327746 TLA327746 TUW327746 UES327746 UOO327746 UYK327746 VIG327746 VSC327746 WBY327746 WLU327746 WVQ327746 I393282 JE393282 TA393282 ACW393282 AMS393282 AWO393282 BGK393282 BQG393282 CAC393282 CJY393282 CTU393282 DDQ393282 DNM393282 DXI393282 EHE393282 ERA393282 FAW393282 FKS393282 FUO393282 GEK393282 GOG393282 GYC393282 HHY393282 HRU393282 IBQ393282 ILM393282 IVI393282 JFE393282 JPA393282 JYW393282 KIS393282 KSO393282 LCK393282 LMG393282 LWC393282 MFY393282 MPU393282 MZQ393282 NJM393282 NTI393282 ODE393282 ONA393282 OWW393282 PGS393282 PQO393282 QAK393282 QKG393282 QUC393282 RDY393282 RNU393282 RXQ393282 SHM393282 SRI393282 TBE393282 TLA393282 TUW393282 UES393282 UOO393282 UYK393282 VIG393282 VSC393282 WBY393282 WLU393282 WVQ393282 I458818 JE458818 TA458818 ACW458818 AMS458818 AWO458818 BGK458818 BQG458818 CAC458818 CJY458818 CTU458818 DDQ458818 DNM458818 DXI458818 EHE458818 ERA458818 FAW458818 FKS458818 FUO458818 GEK458818 GOG458818 GYC458818 HHY458818 HRU458818 IBQ458818 ILM458818 IVI458818 JFE458818 JPA458818 JYW458818 KIS458818 KSO458818 LCK458818 LMG458818 LWC458818 MFY458818 MPU458818 MZQ458818 NJM458818 NTI458818 ODE458818 ONA458818 OWW458818 PGS458818 PQO458818 QAK458818 QKG458818 QUC458818 RDY458818 RNU458818 RXQ458818 SHM458818 SRI458818 TBE458818 TLA458818 TUW458818 UES458818 UOO458818 UYK458818 VIG458818 VSC458818 WBY458818 WLU458818 WVQ458818 I524354 JE524354 TA524354 ACW524354 AMS524354 AWO524354 BGK524354 BQG524354 CAC524354 CJY524354 CTU524354 DDQ524354 DNM524354 DXI524354 EHE524354 ERA524354 FAW524354 FKS524354 FUO524354 GEK524354 GOG524354 GYC524354 HHY524354 HRU524354 IBQ524354 ILM524354 IVI524354 JFE524354 JPA524354 JYW524354 KIS524354 KSO524354 LCK524354 LMG524354 LWC524354 MFY524354 MPU524354 MZQ524354 NJM524354 NTI524354 ODE524354 ONA524354 OWW524354 PGS524354 PQO524354 QAK524354 QKG524354 QUC524354 RDY524354 RNU524354 RXQ524354 SHM524354 SRI524354 TBE524354 TLA524354 TUW524354 UES524354 UOO524354 UYK524354 VIG524354 VSC524354 WBY524354 WLU524354 WVQ524354 I589890 JE589890 TA589890 ACW589890 AMS589890 AWO589890 BGK589890 BQG589890 CAC589890 CJY589890 CTU589890 DDQ589890 DNM589890 DXI589890 EHE589890 ERA589890 FAW589890 FKS589890 FUO589890 GEK589890 GOG589890 GYC589890 HHY589890 HRU589890 IBQ589890 ILM589890 IVI589890 JFE589890 JPA589890 JYW589890 KIS589890 KSO589890 LCK589890 LMG589890 LWC589890 MFY589890 MPU589890 MZQ589890 NJM589890 NTI589890 ODE589890 ONA589890 OWW589890 PGS589890 PQO589890 QAK589890 QKG589890 QUC589890 RDY589890 RNU589890 RXQ589890 SHM589890 SRI589890 TBE589890 TLA589890 TUW589890 UES589890 UOO589890 UYK589890 VIG589890 VSC589890 WBY589890 WLU589890 WVQ589890 I655426 JE655426 TA655426 ACW655426 AMS655426 AWO655426 BGK655426 BQG655426 CAC655426 CJY655426 CTU655426 DDQ655426 DNM655426 DXI655426 EHE655426 ERA655426 FAW655426 FKS655426 FUO655426 GEK655426 GOG655426 GYC655426 HHY655426 HRU655426 IBQ655426 ILM655426 IVI655426 JFE655426 JPA655426 JYW655426 KIS655426 KSO655426 LCK655426 LMG655426 LWC655426 MFY655426 MPU655426 MZQ655426 NJM655426 NTI655426 ODE655426 ONA655426 OWW655426 PGS655426 PQO655426 QAK655426 QKG655426 QUC655426 RDY655426 RNU655426 RXQ655426 SHM655426 SRI655426 TBE655426 TLA655426 TUW655426 UES655426 UOO655426 UYK655426 VIG655426 VSC655426 WBY655426 WLU655426 WVQ655426 I720962 JE720962 TA720962 ACW720962 AMS720962 AWO720962 BGK720962 BQG720962 CAC720962 CJY720962 CTU720962 DDQ720962 DNM720962 DXI720962 EHE720962 ERA720962 FAW720962 FKS720962 FUO720962 GEK720962 GOG720962 GYC720962 HHY720962 HRU720962 IBQ720962 ILM720962 IVI720962 JFE720962 JPA720962 JYW720962 KIS720962 KSO720962 LCK720962 LMG720962 LWC720962 MFY720962 MPU720962 MZQ720962 NJM720962 NTI720962 ODE720962 ONA720962 OWW720962 PGS720962 PQO720962 QAK720962 QKG720962 QUC720962 RDY720962 RNU720962 RXQ720962 SHM720962 SRI720962 TBE720962 TLA720962 TUW720962 UES720962 UOO720962 UYK720962 VIG720962 VSC720962 WBY720962 WLU720962 WVQ720962 I786498 JE786498 TA786498 ACW786498 AMS786498 AWO786498 BGK786498 BQG786498 CAC786498 CJY786498 CTU786498 DDQ786498 DNM786498 DXI786498 EHE786498 ERA786498 FAW786498 FKS786498 FUO786498 GEK786498 GOG786498 GYC786498 HHY786498 HRU786498 IBQ786498 ILM786498 IVI786498 JFE786498 JPA786498 JYW786498 KIS786498 KSO786498 LCK786498 LMG786498 LWC786498 MFY786498 MPU786498 MZQ786498 NJM786498 NTI786498 ODE786498 ONA786498 OWW786498 PGS786498 PQO786498 QAK786498 QKG786498 QUC786498 RDY786498 RNU786498 RXQ786498 SHM786498 SRI786498 TBE786498 TLA786498 TUW786498 UES786498 UOO786498 UYK786498 VIG786498 VSC786498 WBY786498 WLU786498 WVQ786498 I852034 JE852034 TA852034 ACW852034 AMS852034 AWO852034 BGK852034 BQG852034 CAC852034 CJY852034 CTU852034 DDQ852034 DNM852034 DXI852034 EHE852034 ERA852034 FAW852034 FKS852034 FUO852034 GEK852034 GOG852034 GYC852034 HHY852034 HRU852034 IBQ852034 ILM852034 IVI852034 JFE852034 JPA852034 JYW852034 KIS852034 KSO852034 LCK852034 LMG852034 LWC852034 MFY852034 MPU852034 MZQ852034 NJM852034 NTI852034 ODE852034 ONA852034 OWW852034 PGS852034 PQO852034 QAK852034 QKG852034 QUC852034 RDY852034 RNU852034 RXQ852034 SHM852034 SRI852034 TBE852034 TLA852034 TUW852034 UES852034 UOO852034 UYK852034 VIG852034 VSC852034 WBY852034 WLU852034 WVQ852034 I917570 JE917570 TA917570 ACW917570 AMS917570 AWO917570 BGK917570 BQG917570 CAC917570 CJY917570 CTU917570 DDQ917570 DNM917570 DXI917570 EHE917570 ERA917570 FAW917570 FKS917570 FUO917570 GEK917570 GOG917570 GYC917570 HHY917570 HRU917570 IBQ917570 ILM917570 IVI917570 JFE917570 JPA917570 JYW917570 KIS917570 KSO917570 LCK917570 LMG917570 LWC917570 MFY917570 MPU917570 MZQ917570 NJM917570 NTI917570 ODE917570 ONA917570 OWW917570 PGS917570 PQO917570 QAK917570 QKG917570 QUC917570 RDY917570 RNU917570 RXQ917570 SHM917570 SRI917570 TBE917570 TLA917570 TUW917570 UES917570 UOO917570 UYK917570 VIG917570 VSC917570 WBY917570 WLU917570 WVQ917570 I983106 JE983106 TA983106 ACW983106 AMS983106 AWO983106 BGK983106 BQG983106 CAC983106 CJY983106 CTU983106 DDQ983106 DNM983106 DXI983106 EHE983106 ERA983106 FAW983106 FKS983106 FUO983106 GEK983106 GOG983106 GYC983106 HHY983106 HRU983106 IBQ983106 ILM983106 IVI983106 JFE983106 JPA983106 JYW983106 KIS983106 KSO983106 LCK983106 LMG983106 LWC983106 MFY983106 MPU983106 MZQ983106 NJM983106 NTI983106 ODE983106 ONA983106 OWW983106 PGS983106 PQO983106 QAK983106 QKG983106 QUC983106 RDY983106 RNU983106 RXQ983106 SHM983106 SRI983106 TBE983106 TLA983106 TUW983106 UES983106 UOO983106 UYK983106 VIG983106 VSC983106 WBY983106 WLU983106 WVQ983106 I34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I65570 JE65570 TA65570 ACW65570 AMS65570 AWO65570 BGK65570 BQG65570 CAC65570 CJY65570 CTU65570 DDQ65570 DNM65570 DXI65570 EHE65570 ERA65570 FAW65570 FKS65570 FUO65570 GEK65570 GOG65570 GYC65570 HHY65570 HRU65570 IBQ65570 ILM65570 IVI65570 JFE65570 JPA65570 JYW65570 KIS65570 KSO65570 LCK65570 LMG65570 LWC65570 MFY65570 MPU65570 MZQ65570 NJM65570 NTI65570 ODE65570 ONA65570 OWW65570 PGS65570 PQO65570 QAK65570 QKG65570 QUC65570 RDY65570 RNU65570 RXQ65570 SHM65570 SRI65570 TBE65570 TLA65570 TUW65570 UES65570 UOO65570 UYK65570 VIG65570 VSC65570 WBY65570 WLU65570 WVQ65570 I131106 JE131106 TA131106 ACW131106 AMS131106 AWO131106 BGK131106 BQG131106 CAC131106 CJY131106 CTU131106 DDQ131106 DNM131106 DXI131106 EHE131106 ERA131106 FAW131106 FKS131106 FUO131106 GEK131106 GOG131106 GYC131106 HHY131106 HRU131106 IBQ131106 ILM131106 IVI131106 JFE131106 JPA131106 JYW131106 KIS131106 KSO131106 LCK131106 LMG131106 LWC131106 MFY131106 MPU131106 MZQ131106 NJM131106 NTI131106 ODE131106 ONA131106 OWW131106 PGS131106 PQO131106 QAK131106 QKG131106 QUC131106 RDY131106 RNU131106 RXQ131106 SHM131106 SRI131106 TBE131106 TLA131106 TUW131106 UES131106 UOO131106 UYK131106 VIG131106 VSC131106 WBY131106 WLU131106 WVQ131106 I196642 JE196642 TA196642 ACW196642 AMS196642 AWO196642 BGK196642 BQG196642 CAC196642 CJY196642 CTU196642 DDQ196642 DNM196642 DXI196642 EHE196642 ERA196642 FAW196642 FKS196642 FUO196642 GEK196642 GOG196642 GYC196642 HHY196642 HRU196642 IBQ196642 ILM196642 IVI196642 JFE196642 JPA196642 JYW196642 KIS196642 KSO196642 LCK196642 LMG196642 LWC196642 MFY196642 MPU196642 MZQ196642 NJM196642 NTI196642 ODE196642 ONA196642 OWW196642 PGS196642 PQO196642 QAK196642 QKG196642 QUC196642 RDY196642 RNU196642 RXQ196642 SHM196642 SRI196642 TBE196642 TLA196642 TUW196642 UES196642 UOO196642 UYK196642 VIG196642 VSC196642 WBY196642 WLU196642 WVQ196642 I262178 JE262178 TA262178 ACW262178 AMS262178 AWO262178 BGK262178 BQG262178 CAC262178 CJY262178 CTU262178 DDQ262178 DNM262178 DXI262178 EHE262178 ERA262178 FAW262178 FKS262178 FUO262178 GEK262178 GOG262178 GYC262178 HHY262178 HRU262178 IBQ262178 ILM262178 IVI262178 JFE262178 JPA262178 JYW262178 KIS262178 KSO262178 LCK262178 LMG262178 LWC262178 MFY262178 MPU262178 MZQ262178 NJM262178 NTI262178 ODE262178 ONA262178 OWW262178 PGS262178 PQO262178 QAK262178 QKG262178 QUC262178 RDY262178 RNU262178 RXQ262178 SHM262178 SRI262178 TBE262178 TLA262178 TUW262178 UES262178 UOO262178 UYK262178 VIG262178 VSC262178 WBY262178 WLU262178 WVQ262178 I327714 JE327714 TA327714 ACW327714 AMS327714 AWO327714 BGK327714 BQG327714 CAC327714 CJY327714 CTU327714 DDQ327714 DNM327714 DXI327714 EHE327714 ERA327714 FAW327714 FKS327714 FUO327714 GEK327714 GOG327714 GYC327714 HHY327714 HRU327714 IBQ327714 ILM327714 IVI327714 JFE327714 JPA327714 JYW327714 KIS327714 KSO327714 LCK327714 LMG327714 LWC327714 MFY327714 MPU327714 MZQ327714 NJM327714 NTI327714 ODE327714 ONA327714 OWW327714 PGS327714 PQO327714 QAK327714 QKG327714 QUC327714 RDY327714 RNU327714 RXQ327714 SHM327714 SRI327714 TBE327714 TLA327714 TUW327714 UES327714 UOO327714 UYK327714 VIG327714 VSC327714 WBY327714 WLU327714 WVQ327714 I393250 JE393250 TA393250 ACW393250 AMS393250 AWO393250 BGK393250 BQG393250 CAC393250 CJY393250 CTU393250 DDQ393250 DNM393250 DXI393250 EHE393250 ERA393250 FAW393250 FKS393250 FUO393250 GEK393250 GOG393250 GYC393250 HHY393250 HRU393250 IBQ393250 ILM393250 IVI393250 JFE393250 JPA393250 JYW393250 KIS393250 KSO393250 LCK393250 LMG393250 LWC393250 MFY393250 MPU393250 MZQ393250 NJM393250 NTI393250 ODE393250 ONA393250 OWW393250 PGS393250 PQO393250 QAK393250 QKG393250 QUC393250 RDY393250 RNU393250 RXQ393250 SHM393250 SRI393250 TBE393250 TLA393250 TUW393250 UES393250 UOO393250 UYK393250 VIG393250 VSC393250 WBY393250 WLU393250 WVQ393250 I458786 JE458786 TA458786 ACW458786 AMS458786 AWO458786 BGK458786 BQG458786 CAC458786 CJY458786 CTU458786 DDQ458786 DNM458786 DXI458786 EHE458786 ERA458786 FAW458786 FKS458786 FUO458786 GEK458786 GOG458786 GYC458786 HHY458786 HRU458786 IBQ458786 ILM458786 IVI458786 JFE458786 JPA458786 JYW458786 KIS458786 KSO458786 LCK458786 LMG458786 LWC458786 MFY458786 MPU458786 MZQ458786 NJM458786 NTI458786 ODE458786 ONA458786 OWW458786 PGS458786 PQO458786 QAK458786 QKG458786 QUC458786 RDY458786 RNU458786 RXQ458786 SHM458786 SRI458786 TBE458786 TLA458786 TUW458786 UES458786 UOO458786 UYK458786 VIG458786 VSC458786 WBY458786 WLU458786 WVQ458786 I524322 JE524322 TA524322 ACW524322 AMS524322 AWO524322 BGK524322 BQG524322 CAC524322 CJY524322 CTU524322 DDQ524322 DNM524322 DXI524322 EHE524322 ERA524322 FAW524322 FKS524322 FUO524322 GEK524322 GOG524322 GYC524322 HHY524322 HRU524322 IBQ524322 ILM524322 IVI524322 JFE524322 JPA524322 JYW524322 KIS524322 KSO524322 LCK524322 LMG524322 LWC524322 MFY524322 MPU524322 MZQ524322 NJM524322 NTI524322 ODE524322 ONA524322 OWW524322 PGS524322 PQO524322 QAK524322 QKG524322 QUC524322 RDY524322 RNU524322 RXQ524322 SHM524322 SRI524322 TBE524322 TLA524322 TUW524322 UES524322 UOO524322 UYK524322 VIG524322 VSC524322 WBY524322 WLU524322 WVQ524322 I589858 JE589858 TA589858 ACW589858 AMS589858 AWO589858 BGK589858 BQG589858 CAC589858 CJY589858 CTU589858 DDQ589858 DNM589858 DXI589858 EHE589858 ERA589858 FAW589858 FKS589858 FUO589858 GEK589858 GOG589858 GYC589858 HHY589858 HRU589858 IBQ589858 ILM589858 IVI589858 JFE589858 JPA589858 JYW589858 KIS589858 KSO589858 LCK589858 LMG589858 LWC589858 MFY589858 MPU589858 MZQ589858 NJM589858 NTI589858 ODE589858 ONA589858 OWW589858 PGS589858 PQO589858 QAK589858 QKG589858 QUC589858 RDY589858 RNU589858 RXQ589858 SHM589858 SRI589858 TBE589858 TLA589858 TUW589858 UES589858 UOO589858 UYK589858 VIG589858 VSC589858 WBY589858 WLU589858 WVQ589858 I655394 JE655394 TA655394 ACW655394 AMS655394 AWO655394 BGK655394 BQG655394 CAC655394 CJY655394 CTU655394 DDQ655394 DNM655394 DXI655394 EHE655394 ERA655394 FAW655394 FKS655394 FUO655394 GEK655394 GOG655394 GYC655394 HHY655394 HRU655394 IBQ655394 ILM655394 IVI655394 JFE655394 JPA655394 JYW655394 KIS655394 KSO655394 LCK655394 LMG655394 LWC655394 MFY655394 MPU655394 MZQ655394 NJM655394 NTI655394 ODE655394 ONA655394 OWW655394 PGS655394 PQO655394 QAK655394 QKG655394 QUC655394 RDY655394 RNU655394 RXQ655394 SHM655394 SRI655394 TBE655394 TLA655394 TUW655394 UES655394 UOO655394 UYK655394 VIG655394 VSC655394 WBY655394 WLU655394 WVQ655394 I720930 JE720930 TA720930 ACW720930 AMS720930 AWO720930 BGK720930 BQG720930 CAC720930 CJY720930 CTU720930 DDQ720930 DNM720930 DXI720930 EHE720930 ERA720930 FAW720930 FKS720930 FUO720930 GEK720930 GOG720930 GYC720930 HHY720930 HRU720930 IBQ720930 ILM720930 IVI720930 JFE720930 JPA720930 JYW720930 KIS720930 KSO720930 LCK720930 LMG720930 LWC720930 MFY720930 MPU720930 MZQ720930 NJM720930 NTI720930 ODE720930 ONA720930 OWW720930 PGS720930 PQO720930 QAK720930 QKG720930 QUC720930 RDY720930 RNU720930 RXQ720930 SHM720930 SRI720930 TBE720930 TLA720930 TUW720930 UES720930 UOO720930 UYK720930 VIG720930 VSC720930 WBY720930 WLU720930 WVQ720930 I786466 JE786466 TA786466 ACW786466 AMS786466 AWO786466 BGK786466 BQG786466 CAC786466 CJY786466 CTU786466 DDQ786466 DNM786466 DXI786466 EHE786466 ERA786466 FAW786466 FKS786466 FUO786466 GEK786466 GOG786466 GYC786466 HHY786466 HRU786466 IBQ786466 ILM786466 IVI786466 JFE786466 JPA786466 JYW786466 KIS786466 KSO786466 LCK786466 LMG786466 LWC786466 MFY786466 MPU786466 MZQ786466 NJM786466 NTI786466 ODE786466 ONA786466 OWW786466 PGS786466 PQO786466 QAK786466 QKG786466 QUC786466 RDY786466 RNU786466 RXQ786466 SHM786466 SRI786466 TBE786466 TLA786466 TUW786466 UES786466 UOO786466 UYK786466 VIG786466 VSC786466 WBY786466 WLU786466 WVQ786466 I852002 JE852002 TA852002 ACW852002 AMS852002 AWO852002 BGK852002 BQG852002 CAC852002 CJY852002 CTU852002 DDQ852002 DNM852002 DXI852002 EHE852002 ERA852002 FAW852002 FKS852002 FUO852002 GEK852002 GOG852002 GYC852002 HHY852002 HRU852002 IBQ852002 ILM852002 IVI852002 JFE852002 JPA852002 JYW852002 KIS852002 KSO852002 LCK852002 LMG852002 LWC852002 MFY852002 MPU852002 MZQ852002 NJM852002 NTI852002 ODE852002 ONA852002 OWW852002 PGS852002 PQO852002 QAK852002 QKG852002 QUC852002 RDY852002 RNU852002 RXQ852002 SHM852002 SRI852002 TBE852002 TLA852002 TUW852002 UES852002 UOO852002 UYK852002 VIG852002 VSC852002 WBY852002 WLU852002 WVQ852002 I917538 JE917538 TA917538 ACW917538 AMS917538 AWO917538 BGK917538 BQG917538 CAC917538 CJY917538 CTU917538 DDQ917538 DNM917538 DXI917538 EHE917538 ERA917538 FAW917538 FKS917538 FUO917538 GEK917538 GOG917538 GYC917538 HHY917538 HRU917538 IBQ917538 ILM917538 IVI917538 JFE917538 JPA917538 JYW917538 KIS917538 KSO917538 LCK917538 LMG917538 LWC917538 MFY917538 MPU917538 MZQ917538 NJM917538 NTI917538 ODE917538 ONA917538 OWW917538 PGS917538 PQO917538 QAK917538 QKG917538 QUC917538 RDY917538 RNU917538 RXQ917538 SHM917538 SRI917538 TBE917538 TLA917538 TUW917538 UES917538 UOO917538 UYK917538 VIG917538 VSC917538 WBY917538 WLU917538 WVQ917538 I983074 JE983074 TA983074 ACW983074 AMS983074 AWO983074 BGK983074 BQG983074 CAC983074 CJY983074 CTU983074 DDQ983074 DNM983074 DXI983074 EHE983074 ERA983074 FAW983074 FKS983074 FUO983074 GEK983074 GOG983074 GYC983074 HHY983074 HRU983074 IBQ983074 ILM983074 IVI983074 JFE983074 JPA983074 JYW983074 KIS983074 KSO983074 LCK983074 LMG983074 LWC983074 MFY983074 MPU983074 MZQ983074 NJM983074 NTI983074 ODE983074 ONA983074 OWW983074 PGS983074 PQO983074 QAK983074 QKG983074 QUC983074 RDY983074 RNU983074 RXQ983074 SHM983074 SRI983074 TBE983074 TLA983074 TUW983074 UES983074 UOO983074 UYK983074 VIG983074 VSC983074 WBY983074 WLU983074 WVQ983074 I50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WVQ50 I65586 JE65586 TA65586 ACW65586 AMS65586 AWO65586 BGK65586 BQG65586 CAC65586 CJY65586 CTU65586 DDQ65586 DNM65586 DXI65586 EHE65586 ERA65586 FAW65586 FKS65586 FUO65586 GEK65586 GOG65586 GYC65586 HHY65586 HRU65586 IBQ65586 ILM65586 IVI65586 JFE65586 JPA65586 JYW65586 KIS65586 KSO65586 LCK65586 LMG65586 LWC65586 MFY65586 MPU65586 MZQ65586 NJM65586 NTI65586 ODE65586 ONA65586 OWW65586 PGS65586 PQO65586 QAK65586 QKG65586 QUC65586 RDY65586 RNU65586 RXQ65586 SHM65586 SRI65586 TBE65586 TLA65586 TUW65586 UES65586 UOO65586 UYK65586 VIG65586 VSC65586 WBY65586 WLU65586 WVQ65586 I131122 JE131122 TA131122 ACW131122 AMS131122 AWO131122 BGK131122 BQG131122 CAC131122 CJY131122 CTU131122 DDQ131122 DNM131122 DXI131122 EHE131122 ERA131122 FAW131122 FKS131122 FUO131122 GEK131122 GOG131122 GYC131122 HHY131122 HRU131122 IBQ131122 ILM131122 IVI131122 JFE131122 JPA131122 JYW131122 KIS131122 KSO131122 LCK131122 LMG131122 LWC131122 MFY131122 MPU131122 MZQ131122 NJM131122 NTI131122 ODE131122 ONA131122 OWW131122 PGS131122 PQO131122 QAK131122 QKG131122 QUC131122 RDY131122 RNU131122 RXQ131122 SHM131122 SRI131122 TBE131122 TLA131122 TUW131122 UES131122 UOO131122 UYK131122 VIG131122 VSC131122 WBY131122 WLU131122 WVQ131122 I196658 JE196658 TA196658 ACW196658 AMS196658 AWO196658 BGK196658 BQG196658 CAC196658 CJY196658 CTU196658 DDQ196658 DNM196658 DXI196658 EHE196658 ERA196658 FAW196658 FKS196658 FUO196658 GEK196658 GOG196658 GYC196658 HHY196658 HRU196658 IBQ196658 ILM196658 IVI196658 JFE196658 JPA196658 JYW196658 KIS196658 KSO196658 LCK196658 LMG196658 LWC196658 MFY196658 MPU196658 MZQ196658 NJM196658 NTI196658 ODE196658 ONA196658 OWW196658 PGS196658 PQO196658 QAK196658 QKG196658 QUC196658 RDY196658 RNU196658 RXQ196658 SHM196658 SRI196658 TBE196658 TLA196658 TUW196658 UES196658 UOO196658 UYK196658 VIG196658 VSC196658 WBY196658 WLU196658 WVQ196658 I262194 JE262194 TA262194 ACW262194 AMS262194 AWO262194 BGK262194 BQG262194 CAC262194 CJY262194 CTU262194 DDQ262194 DNM262194 DXI262194 EHE262194 ERA262194 FAW262194 FKS262194 FUO262194 GEK262194 GOG262194 GYC262194 HHY262194 HRU262194 IBQ262194 ILM262194 IVI262194 JFE262194 JPA262194 JYW262194 KIS262194 KSO262194 LCK262194 LMG262194 LWC262194 MFY262194 MPU262194 MZQ262194 NJM262194 NTI262194 ODE262194 ONA262194 OWW262194 PGS262194 PQO262194 QAK262194 QKG262194 QUC262194 RDY262194 RNU262194 RXQ262194 SHM262194 SRI262194 TBE262194 TLA262194 TUW262194 UES262194 UOO262194 UYK262194 VIG262194 VSC262194 WBY262194 WLU262194 WVQ262194 I327730 JE327730 TA327730 ACW327730 AMS327730 AWO327730 BGK327730 BQG327730 CAC327730 CJY327730 CTU327730 DDQ327730 DNM327730 DXI327730 EHE327730 ERA327730 FAW327730 FKS327730 FUO327730 GEK327730 GOG327730 GYC327730 HHY327730 HRU327730 IBQ327730 ILM327730 IVI327730 JFE327730 JPA327730 JYW327730 KIS327730 KSO327730 LCK327730 LMG327730 LWC327730 MFY327730 MPU327730 MZQ327730 NJM327730 NTI327730 ODE327730 ONA327730 OWW327730 PGS327730 PQO327730 QAK327730 QKG327730 QUC327730 RDY327730 RNU327730 RXQ327730 SHM327730 SRI327730 TBE327730 TLA327730 TUW327730 UES327730 UOO327730 UYK327730 VIG327730 VSC327730 WBY327730 WLU327730 WVQ327730 I393266 JE393266 TA393266 ACW393266 AMS393266 AWO393266 BGK393266 BQG393266 CAC393266 CJY393266 CTU393266 DDQ393266 DNM393266 DXI393266 EHE393266 ERA393266 FAW393266 FKS393266 FUO393266 GEK393266 GOG393266 GYC393266 HHY393266 HRU393266 IBQ393266 ILM393266 IVI393266 JFE393266 JPA393266 JYW393266 KIS393266 KSO393266 LCK393266 LMG393266 LWC393266 MFY393266 MPU393266 MZQ393266 NJM393266 NTI393266 ODE393266 ONA393266 OWW393266 PGS393266 PQO393266 QAK393266 QKG393266 QUC393266 RDY393266 RNU393266 RXQ393266 SHM393266 SRI393266 TBE393266 TLA393266 TUW393266 UES393266 UOO393266 UYK393266 VIG393266 VSC393266 WBY393266 WLU393266 WVQ393266 I458802 JE458802 TA458802 ACW458802 AMS458802 AWO458802 BGK458802 BQG458802 CAC458802 CJY458802 CTU458802 DDQ458802 DNM458802 DXI458802 EHE458802 ERA458802 FAW458802 FKS458802 FUO458802 GEK458802 GOG458802 GYC458802 HHY458802 HRU458802 IBQ458802 ILM458802 IVI458802 JFE458802 JPA458802 JYW458802 KIS458802 KSO458802 LCK458802 LMG458802 LWC458802 MFY458802 MPU458802 MZQ458802 NJM458802 NTI458802 ODE458802 ONA458802 OWW458802 PGS458802 PQO458802 QAK458802 QKG458802 QUC458802 RDY458802 RNU458802 RXQ458802 SHM458802 SRI458802 TBE458802 TLA458802 TUW458802 UES458802 UOO458802 UYK458802 VIG458802 VSC458802 WBY458802 WLU458802 WVQ458802 I524338 JE524338 TA524338 ACW524338 AMS524338 AWO524338 BGK524338 BQG524338 CAC524338 CJY524338 CTU524338 DDQ524338 DNM524338 DXI524338 EHE524338 ERA524338 FAW524338 FKS524338 FUO524338 GEK524338 GOG524338 GYC524338 HHY524338 HRU524338 IBQ524338 ILM524338 IVI524338 JFE524338 JPA524338 JYW524338 KIS524338 KSO524338 LCK524338 LMG524338 LWC524338 MFY524338 MPU524338 MZQ524338 NJM524338 NTI524338 ODE524338 ONA524338 OWW524338 PGS524338 PQO524338 QAK524338 QKG524338 QUC524338 RDY524338 RNU524338 RXQ524338 SHM524338 SRI524338 TBE524338 TLA524338 TUW524338 UES524338 UOO524338 UYK524338 VIG524338 VSC524338 WBY524338 WLU524338 WVQ524338 I589874 JE589874 TA589874 ACW589874 AMS589874 AWO589874 BGK589874 BQG589874 CAC589874 CJY589874 CTU589874 DDQ589874 DNM589874 DXI589874 EHE589874 ERA589874 FAW589874 FKS589874 FUO589874 GEK589874 GOG589874 GYC589874 HHY589874 HRU589874 IBQ589874 ILM589874 IVI589874 JFE589874 JPA589874 JYW589874 KIS589874 KSO589874 LCK589874 LMG589874 LWC589874 MFY589874 MPU589874 MZQ589874 NJM589874 NTI589874 ODE589874 ONA589874 OWW589874 PGS589874 PQO589874 QAK589874 QKG589874 QUC589874 RDY589874 RNU589874 RXQ589874 SHM589874 SRI589874 TBE589874 TLA589874 TUW589874 UES589874 UOO589874 UYK589874 VIG589874 VSC589874 WBY589874 WLU589874 WVQ589874 I655410 JE655410 TA655410 ACW655410 AMS655410 AWO655410 BGK655410 BQG655410 CAC655410 CJY655410 CTU655410 DDQ655410 DNM655410 DXI655410 EHE655410 ERA655410 FAW655410 FKS655410 FUO655410 GEK655410 GOG655410 GYC655410 HHY655410 HRU655410 IBQ655410 ILM655410 IVI655410 JFE655410 JPA655410 JYW655410 KIS655410 KSO655410 LCK655410 LMG655410 LWC655410 MFY655410 MPU655410 MZQ655410 NJM655410 NTI655410 ODE655410 ONA655410 OWW655410 PGS655410 PQO655410 QAK655410 QKG655410 QUC655410 RDY655410 RNU655410 RXQ655410 SHM655410 SRI655410 TBE655410 TLA655410 TUW655410 UES655410 UOO655410 UYK655410 VIG655410 VSC655410 WBY655410 WLU655410 WVQ655410 I720946 JE720946 TA720946 ACW720946 AMS720946 AWO720946 BGK720946 BQG720946 CAC720946 CJY720946 CTU720946 DDQ720946 DNM720946 DXI720946 EHE720946 ERA720946 FAW720946 FKS720946 FUO720946 GEK720946 GOG720946 GYC720946 HHY720946 HRU720946 IBQ720946 ILM720946 IVI720946 JFE720946 JPA720946 JYW720946 KIS720946 KSO720946 LCK720946 LMG720946 LWC720946 MFY720946 MPU720946 MZQ720946 NJM720946 NTI720946 ODE720946 ONA720946 OWW720946 PGS720946 PQO720946 QAK720946 QKG720946 QUC720946 RDY720946 RNU720946 RXQ720946 SHM720946 SRI720946 TBE720946 TLA720946 TUW720946 UES720946 UOO720946 UYK720946 VIG720946 VSC720946 WBY720946 WLU720946 WVQ720946 I786482 JE786482 TA786482 ACW786482 AMS786482 AWO786482 BGK786482 BQG786482 CAC786482 CJY786482 CTU786482 DDQ786482 DNM786482 DXI786482 EHE786482 ERA786482 FAW786482 FKS786482 FUO786482 GEK786482 GOG786482 GYC786482 HHY786482 HRU786482 IBQ786482 ILM786482 IVI786482 JFE786482 JPA786482 JYW786482 KIS786482 KSO786482 LCK786482 LMG786482 LWC786482 MFY786482 MPU786482 MZQ786482 NJM786482 NTI786482 ODE786482 ONA786482 OWW786482 PGS786482 PQO786482 QAK786482 QKG786482 QUC786482 RDY786482 RNU786482 RXQ786482 SHM786482 SRI786482 TBE786482 TLA786482 TUW786482 UES786482 UOO786482 UYK786482 VIG786482 VSC786482 WBY786482 WLU786482 WVQ786482 I852018 JE852018 TA852018 ACW852018 AMS852018 AWO852018 BGK852018 BQG852018 CAC852018 CJY852018 CTU852018 DDQ852018 DNM852018 DXI852018 EHE852018 ERA852018 FAW852018 FKS852018 FUO852018 GEK852018 GOG852018 GYC852018 HHY852018 HRU852018 IBQ852018 ILM852018 IVI852018 JFE852018 JPA852018 JYW852018 KIS852018 KSO852018 LCK852018 LMG852018 LWC852018 MFY852018 MPU852018 MZQ852018 NJM852018 NTI852018 ODE852018 ONA852018 OWW852018 PGS852018 PQO852018 QAK852018 QKG852018 QUC852018 RDY852018 RNU852018 RXQ852018 SHM852018 SRI852018 TBE852018 TLA852018 TUW852018 UES852018 UOO852018 UYK852018 VIG852018 VSC852018 WBY852018 WLU852018 WVQ852018 I917554 JE917554 TA917554 ACW917554 AMS917554 AWO917554 BGK917554 BQG917554 CAC917554 CJY917554 CTU917554 DDQ917554 DNM917554 DXI917554 EHE917554 ERA917554 FAW917554 FKS917554 FUO917554 GEK917554 GOG917554 GYC917554 HHY917554 HRU917554 IBQ917554 ILM917554 IVI917554 JFE917554 JPA917554 JYW917554 KIS917554 KSO917554 LCK917554 LMG917554 LWC917554 MFY917554 MPU917554 MZQ917554 NJM917554 NTI917554 ODE917554 ONA917554 OWW917554 PGS917554 PQO917554 QAK917554 QKG917554 QUC917554 RDY917554 RNU917554 RXQ917554 SHM917554 SRI917554 TBE917554 TLA917554 TUW917554 UES917554 UOO917554 UYK917554 VIG917554 VSC917554 WBY917554 WLU917554 WVQ917554 I983090 JE983090 TA983090 ACW983090 AMS983090 AWO983090 BGK983090 BQG983090 CAC983090 CJY983090 CTU983090 DDQ983090 DNM983090 DXI983090 EHE983090 ERA983090 FAW983090 FKS983090 FUO983090 GEK983090 GOG983090 GYC983090 HHY983090 HRU983090 IBQ983090 ILM983090 IVI983090 JFE983090 JPA983090 JYW983090 KIS983090 KSO983090 LCK983090 LMG983090 LWC983090 MFY983090 MPU983090 MZQ983090 NJM983090 NTI983090 ODE983090 ONA983090 OWW983090 PGS983090 PQO983090 QAK983090 QKG983090 QUC983090 RDY983090 RNU983090 RXQ983090 SHM983090 SRI983090 TBE983090 TLA983090 TUW983090 UES983090 UOO983090 UYK983090 VIG983090 VSC983090 WBY983090 WLU983090 WVQ983090 I26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I58 JE58 TA58 ACW58 AMS58 AWO58 BGK58 BQG58 CAC58 CJY58 CTU58 DDQ58 DNM58 DXI58 EHE58 ERA58 FAW58 FKS58 FUO58 GEK58 GOG58 GYC58 HHY58 HRU58 IBQ58 ILM58 IVI58 JFE58 JPA58 JYW58 KIS58 KSO58 LCK58 LMG58 LWC58 MFY58 MPU58 MZQ58 NJM58 NTI58 ODE58 ONA58 OWW58 PGS58 PQO58 QAK58 QKG58 QUC58 RDY58 RNU58 RXQ58 SHM58 SRI58 TBE58 TLA58 TUW58 UES58 UOO58 UYK58 VIG58 VSC58 WBY58 WLU58 WVQ58 I65594 JE65594 TA65594 ACW65594 AMS65594 AWO65594 BGK65594 BQG65594 CAC65594 CJY65594 CTU65594 DDQ65594 DNM65594 DXI65594 EHE65594 ERA65594 FAW65594 FKS65594 FUO65594 GEK65594 GOG65594 GYC65594 HHY65594 HRU65594 IBQ65594 ILM65594 IVI65594 JFE65594 JPA65594 JYW65594 KIS65594 KSO65594 LCK65594 LMG65594 LWC65594 MFY65594 MPU65594 MZQ65594 NJM65594 NTI65594 ODE65594 ONA65594 OWW65594 PGS65594 PQO65594 QAK65594 QKG65594 QUC65594 RDY65594 RNU65594 RXQ65594 SHM65594 SRI65594 TBE65594 TLA65594 TUW65594 UES65594 UOO65594 UYK65594 VIG65594 VSC65594 WBY65594 WLU65594 WVQ65594 I131130 JE131130 TA131130 ACW131130 AMS131130 AWO131130 BGK131130 BQG131130 CAC131130 CJY131130 CTU131130 DDQ131130 DNM131130 DXI131130 EHE131130 ERA131130 FAW131130 FKS131130 FUO131130 GEK131130 GOG131130 GYC131130 HHY131130 HRU131130 IBQ131130 ILM131130 IVI131130 JFE131130 JPA131130 JYW131130 KIS131130 KSO131130 LCK131130 LMG131130 LWC131130 MFY131130 MPU131130 MZQ131130 NJM131130 NTI131130 ODE131130 ONA131130 OWW131130 PGS131130 PQO131130 QAK131130 QKG131130 QUC131130 RDY131130 RNU131130 RXQ131130 SHM131130 SRI131130 TBE131130 TLA131130 TUW131130 UES131130 UOO131130 UYK131130 VIG131130 VSC131130 WBY131130 WLU131130 WVQ131130 I196666 JE196666 TA196666 ACW196666 AMS196666 AWO196666 BGK196666 BQG196666 CAC196666 CJY196666 CTU196666 DDQ196666 DNM196666 DXI196666 EHE196666 ERA196666 FAW196666 FKS196666 FUO196666 GEK196666 GOG196666 GYC196666 HHY196666 HRU196666 IBQ196666 ILM196666 IVI196666 JFE196666 JPA196666 JYW196666 KIS196666 KSO196666 LCK196666 LMG196666 LWC196666 MFY196666 MPU196666 MZQ196666 NJM196666 NTI196666 ODE196666 ONA196666 OWW196666 PGS196666 PQO196666 QAK196666 QKG196666 QUC196666 RDY196666 RNU196666 RXQ196666 SHM196666 SRI196666 TBE196666 TLA196666 TUW196666 UES196666 UOO196666 UYK196666 VIG196666 VSC196666 WBY196666 WLU196666 WVQ196666 I262202 JE262202 TA262202 ACW262202 AMS262202 AWO262202 BGK262202 BQG262202 CAC262202 CJY262202 CTU262202 DDQ262202 DNM262202 DXI262202 EHE262202 ERA262202 FAW262202 FKS262202 FUO262202 GEK262202 GOG262202 GYC262202 HHY262202 HRU262202 IBQ262202 ILM262202 IVI262202 JFE262202 JPA262202 JYW262202 KIS262202 KSO262202 LCK262202 LMG262202 LWC262202 MFY262202 MPU262202 MZQ262202 NJM262202 NTI262202 ODE262202 ONA262202 OWW262202 PGS262202 PQO262202 QAK262202 QKG262202 QUC262202 RDY262202 RNU262202 RXQ262202 SHM262202 SRI262202 TBE262202 TLA262202 TUW262202 UES262202 UOO262202 UYK262202 VIG262202 VSC262202 WBY262202 WLU262202 WVQ262202 I327738 JE327738 TA327738 ACW327738 AMS327738 AWO327738 BGK327738 BQG327738 CAC327738 CJY327738 CTU327738 DDQ327738 DNM327738 DXI327738 EHE327738 ERA327738 FAW327738 FKS327738 FUO327738 GEK327738 GOG327738 GYC327738 HHY327738 HRU327738 IBQ327738 ILM327738 IVI327738 JFE327738 JPA327738 JYW327738 KIS327738 KSO327738 LCK327738 LMG327738 LWC327738 MFY327738 MPU327738 MZQ327738 NJM327738 NTI327738 ODE327738 ONA327738 OWW327738 PGS327738 PQO327738 QAK327738 QKG327738 QUC327738 RDY327738 RNU327738 RXQ327738 SHM327738 SRI327738 TBE327738 TLA327738 TUW327738 UES327738 UOO327738 UYK327738 VIG327738 VSC327738 WBY327738 WLU327738 WVQ327738 I393274 JE393274 TA393274 ACW393274 AMS393274 AWO393274 BGK393274 BQG393274 CAC393274 CJY393274 CTU393274 DDQ393274 DNM393274 DXI393274 EHE393274 ERA393274 FAW393274 FKS393274 FUO393274 GEK393274 GOG393274 GYC393274 HHY393274 HRU393274 IBQ393274 ILM393274 IVI393274 JFE393274 JPA393274 JYW393274 KIS393274 KSO393274 LCK393274 LMG393274 LWC393274 MFY393274 MPU393274 MZQ393274 NJM393274 NTI393274 ODE393274 ONA393274 OWW393274 PGS393274 PQO393274 QAK393274 QKG393274 QUC393274 RDY393274 RNU393274 RXQ393274 SHM393274 SRI393274 TBE393274 TLA393274 TUW393274 UES393274 UOO393274 UYK393274 VIG393274 VSC393274 WBY393274 WLU393274 WVQ393274 I458810 JE458810 TA458810 ACW458810 AMS458810 AWO458810 BGK458810 BQG458810 CAC458810 CJY458810 CTU458810 DDQ458810 DNM458810 DXI458810 EHE458810 ERA458810 FAW458810 FKS458810 FUO458810 GEK458810 GOG458810 GYC458810 HHY458810 HRU458810 IBQ458810 ILM458810 IVI458810 JFE458810 JPA458810 JYW458810 KIS458810 KSO458810 LCK458810 LMG458810 LWC458810 MFY458810 MPU458810 MZQ458810 NJM458810 NTI458810 ODE458810 ONA458810 OWW458810 PGS458810 PQO458810 QAK458810 QKG458810 QUC458810 RDY458810 RNU458810 RXQ458810 SHM458810 SRI458810 TBE458810 TLA458810 TUW458810 UES458810 UOO458810 UYK458810 VIG458810 VSC458810 WBY458810 WLU458810 WVQ458810 I524346 JE524346 TA524346 ACW524346 AMS524346 AWO524346 BGK524346 BQG524346 CAC524346 CJY524346 CTU524346 DDQ524346 DNM524346 DXI524346 EHE524346 ERA524346 FAW524346 FKS524346 FUO524346 GEK524346 GOG524346 GYC524346 HHY524346 HRU524346 IBQ524346 ILM524346 IVI524346 JFE524346 JPA524346 JYW524346 KIS524346 KSO524346 LCK524346 LMG524346 LWC524346 MFY524346 MPU524346 MZQ524346 NJM524346 NTI524346 ODE524346 ONA524346 OWW524346 PGS524346 PQO524346 QAK524346 QKG524346 QUC524346 RDY524346 RNU524346 RXQ524346 SHM524346 SRI524346 TBE524346 TLA524346 TUW524346 UES524346 UOO524346 UYK524346 VIG524346 VSC524346 WBY524346 WLU524346 WVQ524346 I589882 JE589882 TA589882 ACW589882 AMS589882 AWO589882 BGK589882 BQG589882 CAC589882 CJY589882 CTU589882 DDQ589882 DNM589882 DXI589882 EHE589882 ERA589882 FAW589882 FKS589882 FUO589882 GEK589882 GOG589882 GYC589882 HHY589882 HRU589882 IBQ589882 ILM589882 IVI589882 JFE589882 JPA589882 JYW589882 KIS589882 KSO589882 LCK589882 LMG589882 LWC589882 MFY589882 MPU589882 MZQ589882 NJM589882 NTI589882 ODE589882 ONA589882 OWW589882 PGS589882 PQO589882 QAK589882 QKG589882 QUC589882 RDY589882 RNU589882 RXQ589882 SHM589882 SRI589882 TBE589882 TLA589882 TUW589882 UES589882 UOO589882 UYK589882 VIG589882 VSC589882 WBY589882 WLU589882 WVQ589882 I655418 JE655418 TA655418 ACW655418 AMS655418 AWO655418 BGK655418 BQG655418 CAC655418 CJY655418 CTU655418 DDQ655418 DNM655418 DXI655418 EHE655418 ERA655418 FAW655418 FKS655418 FUO655418 GEK655418 GOG655418 GYC655418 HHY655418 HRU655418 IBQ655418 ILM655418 IVI655418 JFE655418 JPA655418 JYW655418 KIS655418 KSO655418 LCK655418 LMG655418 LWC655418 MFY655418 MPU655418 MZQ655418 NJM655418 NTI655418 ODE655418 ONA655418 OWW655418 PGS655418 PQO655418 QAK655418 QKG655418 QUC655418 RDY655418 RNU655418 RXQ655418 SHM655418 SRI655418 TBE655418 TLA655418 TUW655418 UES655418 UOO655418 UYK655418 VIG655418 VSC655418 WBY655418 WLU655418 WVQ655418 I720954 JE720954 TA720954 ACW720954 AMS720954 AWO720954 BGK720954 BQG720954 CAC720954 CJY720954 CTU720954 DDQ720954 DNM720954 DXI720954 EHE720954 ERA720954 FAW720954 FKS720954 FUO720954 GEK720954 GOG720954 GYC720954 HHY720954 HRU720954 IBQ720954 ILM720954 IVI720954 JFE720954 JPA720954 JYW720954 KIS720954 KSO720954 LCK720954 LMG720954 LWC720954 MFY720954 MPU720954 MZQ720954 NJM720954 NTI720954 ODE720954 ONA720954 OWW720954 PGS720954 PQO720954 QAK720954 QKG720954 QUC720954 RDY720954 RNU720954 RXQ720954 SHM720954 SRI720954 TBE720954 TLA720954 TUW720954 UES720954 UOO720954 UYK720954 VIG720954 VSC720954 WBY720954 WLU720954 WVQ720954 I786490 JE786490 TA786490 ACW786490 AMS786490 AWO786490 BGK786490 BQG786490 CAC786490 CJY786490 CTU786490 DDQ786490 DNM786490 DXI786490 EHE786490 ERA786490 FAW786490 FKS786490 FUO786490 GEK786490 GOG786490 GYC786490 HHY786490 HRU786490 IBQ786490 ILM786490 IVI786490 JFE786490 JPA786490 JYW786490 KIS786490 KSO786490 LCK786490 LMG786490 LWC786490 MFY786490 MPU786490 MZQ786490 NJM786490 NTI786490 ODE786490 ONA786490 OWW786490 PGS786490 PQO786490 QAK786490 QKG786490 QUC786490 RDY786490 RNU786490 RXQ786490 SHM786490 SRI786490 TBE786490 TLA786490 TUW786490 UES786490 UOO786490 UYK786490 VIG786490 VSC786490 WBY786490 WLU786490 WVQ786490 I852026 JE852026 TA852026 ACW852026 AMS852026 AWO852026 BGK852026 BQG852026 CAC852026 CJY852026 CTU852026 DDQ852026 DNM852026 DXI852026 EHE852026 ERA852026 FAW852026 FKS852026 FUO852026 GEK852026 GOG852026 GYC852026 HHY852026 HRU852026 IBQ852026 ILM852026 IVI852026 JFE852026 JPA852026 JYW852026 KIS852026 KSO852026 LCK852026 LMG852026 LWC852026 MFY852026 MPU852026 MZQ852026 NJM852026 NTI852026 ODE852026 ONA852026 OWW852026 PGS852026 PQO852026 QAK852026 QKG852026 QUC852026 RDY852026 RNU852026 RXQ852026 SHM852026 SRI852026 TBE852026 TLA852026 TUW852026 UES852026 UOO852026 UYK852026 VIG852026 VSC852026 WBY852026 WLU852026 WVQ852026 I917562 JE917562 TA917562 ACW917562 AMS917562 AWO917562 BGK917562 BQG917562 CAC917562 CJY917562 CTU917562 DDQ917562 DNM917562 DXI917562 EHE917562 ERA917562 FAW917562 FKS917562 FUO917562 GEK917562 GOG917562 GYC917562 HHY917562 HRU917562 IBQ917562 ILM917562 IVI917562 JFE917562 JPA917562 JYW917562 KIS917562 KSO917562 LCK917562 LMG917562 LWC917562 MFY917562 MPU917562 MZQ917562 NJM917562 NTI917562 ODE917562 ONA917562 OWW917562 PGS917562 PQO917562 QAK917562 QKG917562 QUC917562 RDY917562 RNU917562 RXQ917562 SHM917562 SRI917562 TBE917562 TLA917562 TUW917562 UES917562 UOO917562 UYK917562 VIG917562 VSC917562 WBY917562 WLU917562 WVQ917562 I983098 JE983098 TA983098 ACW983098 AMS983098 AWO983098 BGK983098 BQG983098 CAC983098 CJY983098 CTU983098 DDQ983098 DNM983098 DXI983098 EHE983098 ERA983098 FAW983098 FKS983098 FUO983098 GEK983098 GOG983098 GYC983098 HHY983098 HRU983098 IBQ983098 ILM983098 IVI983098 JFE983098 JPA983098 JYW983098 KIS983098 KSO983098 LCK983098 LMG983098 LWC983098 MFY983098 MPU983098 MZQ983098 NJM983098 NTI983098 ODE983098 ONA983098 OWW983098 PGS983098 PQO983098 QAK983098 QKG983098 QUC983098 RDY983098 RNU983098 RXQ983098 SHM983098 SRI983098 TBE983098 TLA983098 TUW983098 UES983098 UOO983098 UYK983098 VIG983098 VSC983098 WBY983098 WLU983098 WVQ983098 I18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I65554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I131090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I196626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I262162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I327698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I393234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I458770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I524306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I589842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I655378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I720914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I786450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I851986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I917522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I983058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I42 JE42 TA42 ACW42 AMS42 AWO42 BGK42 BQG42 CAC42 CJY42 CTU42 DDQ42 DNM42 DXI42 EHE42 ERA42 FAW42 FKS42 FUO42 GEK42 GOG42 GYC42 HHY42 HRU42 IBQ42 ILM42 IVI42 JFE42 JPA42 JYW42 KIS42 KSO42 LCK42 LMG42 LWC42 MFY42 MPU42 MZQ42 NJM42 NTI42 ODE42 ONA42 OWW42 PGS42 PQO42 QAK42 QKG42 QUC42 RDY42 RNU42 RXQ42 SHM42 SRI42 TBE42 TLA42 TUW42 UES42 UOO42 UYK42 VIG42 VSC42 WBY42 WLU42 WVQ42 I65578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I131114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I196650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I262186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I327722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I393258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I458794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I524330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I589866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I655402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I720938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I786474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I852010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I917546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I983082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E1E33-4AAC-4FA7-9A5C-957413E654DE}">
  <sheetPr codeName="Sheet33">
    <tabColor indexed="17"/>
    <pageSetUpPr fitToPage="1"/>
  </sheetPr>
  <dimension ref="A1:U81"/>
  <sheetViews>
    <sheetView showGridLines="0" showZeros="0" tabSelected="1" workbookViewId="0">
      <selection activeCell="E74" sqref="E74"/>
    </sheetView>
  </sheetViews>
  <sheetFormatPr defaultRowHeight="13.2" x14ac:dyDescent="0.25"/>
  <cols>
    <col min="1" max="2" width="3.33203125" style="342" customWidth="1"/>
    <col min="3" max="3" width="4.6640625" style="342" customWidth="1"/>
    <col min="4" max="4" width="4.33203125" style="342" customWidth="1"/>
    <col min="5" max="5" width="7.109375" style="342" customWidth="1"/>
    <col min="6" max="6" width="12.6640625" style="342" customWidth="1"/>
    <col min="7" max="7" width="2.6640625" style="342" customWidth="1"/>
    <col min="8" max="8" width="5" style="342" customWidth="1"/>
    <col min="9" max="9" width="5.88671875" style="342" customWidth="1"/>
    <col min="10" max="10" width="1.6640625" style="343" customWidth="1"/>
    <col min="11" max="11" width="10.6640625" style="342" customWidth="1"/>
    <col min="12" max="12" width="1.6640625" style="343" customWidth="1"/>
    <col min="13" max="13" width="10.6640625" style="342" customWidth="1"/>
    <col min="14" max="14" width="1.6640625" style="199" customWidth="1"/>
    <col min="15" max="15" width="10.6640625" style="342" customWidth="1"/>
    <col min="16" max="16" width="1.6640625" style="343" customWidth="1"/>
    <col min="17" max="17" width="10.6640625" style="342" customWidth="1"/>
    <col min="18" max="18" width="1.6640625" style="199" customWidth="1"/>
    <col min="19" max="19" width="8.88671875" style="342"/>
    <col min="20" max="20" width="8.6640625" style="342" customWidth="1"/>
    <col min="21" max="21" width="8.88671875" style="342" hidden="1" customWidth="1"/>
    <col min="22" max="22" width="5.6640625" style="342" customWidth="1"/>
    <col min="23" max="256" width="8.88671875" style="342"/>
    <col min="257" max="258" width="3.33203125" style="342" customWidth="1"/>
    <col min="259" max="259" width="4.6640625" style="342" customWidth="1"/>
    <col min="260" max="260" width="4.33203125" style="342" customWidth="1"/>
    <col min="261" max="261" width="7.109375" style="342" customWidth="1"/>
    <col min="262" max="262" width="12.6640625" style="342" customWidth="1"/>
    <col min="263" max="263" width="2.6640625" style="342" customWidth="1"/>
    <col min="264" max="264" width="5" style="342" customWidth="1"/>
    <col min="265" max="265" width="5.88671875" style="342" customWidth="1"/>
    <col min="266" max="266" width="1.6640625" style="342" customWidth="1"/>
    <col min="267" max="267" width="10.6640625" style="342" customWidth="1"/>
    <col min="268" max="268" width="1.6640625" style="342" customWidth="1"/>
    <col min="269" max="269" width="10.6640625" style="342" customWidth="1"/>
    <col min="270" max="270" width="1.6640625" style="342" customWidth="1"/>
    <col min="271" max="271" width="10.6640625" style="342" customWidth="1"/>
    <col min="272" max="272" width="1.6640625" style="342" customWidth="1"/>
    <col min="273" max="273" width="10.6640625" style="342" customWidth="1"/>
    <col min="274" max="274" width="1.6640625" style="342" customWidth="1"/>
    <col min="275" max="275" width="8.88671875" style="342"/>
    <col min="276" max="276" width="8.6640625" style="342" customWidth="1"/>
    <col min="277" max="277" width="0" style="342" hidden="1" customWidth="1"/>
    <col min="278" max="278" width="5.6640625" style="342" customWidth="1"/>
    <col min="279" max="512" width="8.88671875" style="342"/>
    <col min="513" max="514" width="3.33203125" style="342" customWidth="1"/>
    <col min="515" max="515" width="4.6640625" style="342" customWidth="1"/>
    <col min="516" max="516" width="4.33203125" style="342" customWidth="1"/>
    <col min="517" max="517" width="7.109375" style="342" customWidth="1"/>
    <col min="518" max="518" width="12.6640625" style="342" customWidth="1"/>
    <col min="519" max="519" width="2.6640625" style="342" customWidth="1"/>
    <col min="520" max="520" width="5" style="342" customWidth="1"/>
    <col min="521" max="521" width="5.88671875" style="342" customWidth="1"/>
    <col min="522" max="522" width="1.6640625" style="342" customWidth="1"/>
    <col min="523" max="523" width="10.6640625" style="342" customWidth="1"/>
    <col min="524" max="524" width="1.6640625" style="342" customWidth="1"/>
    <col min="525" max="525" width="10.6640625" style="342" customWidth="1"/>
    <col min="526" max="526" width="1.6640625" style="342" customWidth="1"/>
    <col min="527" max="527" width="10.6640625" style="342" customWidth="1"/>
    <col min="528" max="528" width="1.6640625" style="342" customWidth="1"/>
    <col min="529" max="529" width="10.6640625" style="342" customWidth="1"/>
    <col min="530" max="530" width="1.6640625" style="342" customWidth="1"/>
    <col min="531" max="531" width="8.88671875" style="342"/>
    <col min="532" max="532" width="8.6640625" style="342" customWidth="1"/>
    <col min="533" max="533" width="0" style="342" hidden="1" customWidth="1"/>
    <col min="534" max="534" width="5.6640625" style="342" customWidth="1"/>
    <col min="535" max="768" width="8.88671875" style="342"/>
    <col min="769" max="770" width="3.33203125" style="342" customWidth="1"/>
    <col min="771" max="771" width="4.6640625" style="342" customWidth="1"/>
    <col min="772" max="772" width="4.33203125" style="342" customWidth="1"/>
    <col min="773" max="773" width="7.109375" style="342" customWidth="1"/>
    <col min="774" max="774" width="12.6640625" style="342" customWidth="1"/>
    <col min="775" max="775" width="2.6640625" style="342" customWidth="1"/>
    <col min="776" max="776" width="5" style="342" customWidth="1"/>
    <col min="777" max="777" width="5.88671875" style="342" customWidth="1"/>
    <col min="778" max="778" width="1.6640625" style="342" customWidth="1"/>
    <col min="779" max="779" width="10.6640625" style="342" customWidth="1"/>
    <col min="780" max="780" width="1.6640625" style="342" customWidth="1"/>
    <col min="781" max="781" width="10.6640625" style="342" customWidth="1"/>
    <col min="782" max="782" width="1.6640625" style="342" customWidth="1"/>
    <col min="783" max="783" width="10.6640625" style="342" customWidth="1"/>
    <col min="784" max="784" width="1.6640625" style="342" customWidth="1"/>
    <col min="785" max="785" width="10.6640625" style="342" customWidth="1"/>
    <col min="786" max="786" width="1.6640625" style="342" customWidth="1"/>
    <col min="787" max="787" width="8.88671875" style="342"/>
    <col min="788" max="788" width="8.6640625" style="342" customWidth="1"/>
    <col min="789" max="789" width="0" style="342" hidden="1" customWidth="1"/>
    <col min="790" max="790" width="5.6640625" style="342" customWidth="1"/>
    <col min="791" max="1024" width="8.88671875" style="342"/>
    <col min="1025" max="1026" width="3.33203125" style="342" customWidth="1"/>
    <col min="1027" max="1027" width="4.6640625" style="342" customWidth="1"/>
    <col min="1028" max="1028" width="4.33203125" style="342" customWidth="1"/>
    <col min="1029" max="1029" width="7.109375" style="342" customWidth="1"/>
    <col min="1030" max="1030" width="12.6640625" style="342" customWidth="1"/>
    <col min="1031" max="1031" width="2.6640625" style="342" customWidth="1"/>
    <col min="1032" max="1032" width="5" style="342" customWidth="1"/>
    <col min="1033" max="1033" width="5.88671875" style="342" customWidth="1"/>
    <col min="1034" max="1034" width="1.6640625" style="342" customWidth="1"/>
    <col min="1035" max="1035" width="10.6640625" style="342" customWidth="1"/>
    <col min="1036" max="1036" width="1.6640625" style="342" customWidth="1"/>
    <col min="1037" max="1037" width="10.6640625" style="342" customWidth="1"/>
    <col min="1038" max="1038" width="1.6640625" style="342" customWidth="1"/>
    <col min="1039" max="1039" width="10.6640625" style="342" customWidth="1"/>
    <col min="1040" max="1040" width="1.6640625" style="342" customWidth="1"/>
    <col min="1041" max="1041" width="10.6640625" style="342" customWidth="1"/>
    <col min="1042" max="1042" width="1.6640625" style="342" customWidth="1"/>
    <col min="1043" max="1043" width="8.88671875" style="342"/>
    <col min="1044" max="1044" width="8.6640625" style="342" customWidth="1"/>
    <col min="1045" max="1045" width="0" style="342" hidden="1" customWidth="1"/>
    <col min="1046" max="1046" width="5.6640625" style="342" customWidth="1"/>
    <col min="1047" max="1280" width="8.88671875" style="342"/>
    <col min="1281" max="1282" width="3.33203125" style="342" customWidth="1"/>
    <col min="1283" max="1283" width="4.6640625" style="342" customWidth="1"/>
    <col min="1284" max="1284" width="4.33203125" style="342" customWidth="1"/>
    <col min="1285" max="1285" width="7.109375" style="342" customWidth="1"/>
    <col min="1286" max="1286" width="12.6640625" style="342" customWidth="1"/>
    <col min="1287" max="1287" width="2.6640625" style="342" customWidth="1"/>
    <col min="1288" max="1288" width="5" style="342" customWidth="1"/>
    <col min="1289" max="1289" width="5.88671875" style="342" customWidth="1"/>
    <col min="1290" max="1290" width="1.6640625" style="342" customWidth="1"/>
    <col min="1291" max="1291" width="10.6640625" style="342" customWidth="1"/>
    <col min="1292" max="1292" width="1.6640625" style="342" customWidth="1"/>
    <col min="1293" max="1293" width="10.6640625" style="342" customWidth="1"/>
    <col min="1294" max="1294" width="1.6640625" style="342" customWidth="1"/>
    <col min="1295" max="1295" width="10.6640625" style="342" customWidth="1"/>
    <col min="1296" max="1296" width="1.6640625" style="342" customWidth="1"/>
    <col min="1297" max="1297" width="10.6640625" style="342" customWidth="1"/>
    <col min="1298" max="1298" width="1.6640625" style="342" customWidth="1"/>
    <col min="1299" max="1299" width="8.88671875" style="342"/>
    <col min="1300" max="1300" width="8.6640625" style="342" customWidth="1"/>
    <col min="1301" max="1301" width="0" style="342" hidden="1" customWidth="1"/>
    <col min="1302" max="1302" width="5.6640625" style="342" customWidth="1"/>
    <col min="1303" max="1536" width="8.88671875" style="342"/>
    <col min="1537" max="1538" width="3.33203125" style="342" customWidth="1"/>
    <col min="1539" max="1539" width="4.6640625" style="342" customWidth="1"/>
    <col min="1540" max="1540" width="4.33203125" style="342" customWidth="1"/>
    <col min="1541" max="1541" width="7.109375" style="342" customWidth="1"/>
    <col min="1542" max="1542" width="12.6640625" style="342" customWidth="1"/>
    <col min="1543" max="1543" width="2.6640625" style="342" customWidth="1"/>
    <col min="1544" max="1544" width="5" style="342" customWidth="1"/>
    <col min="1545" max="1545" width="5.88671875" style="342" customWidth="1"/>
    <col min="1546" max="1546" width="1.6640625" style="342" customWidth="1"/>
    <col min="1547" max="1547" width="10.6640625" style="342" customWidth="1"/>
    <col min="1548" max="1548" width="1.6640625" style="342" customWidth="1"/>
    <col min="1549" max="1549" width="10.6640625" style="342" customWidth="1"/>
    <col min="1550" max="1550" width="1.6640625" style="342" customWidth="1"/>
    <col min="1551" max="1551" width="10.6640625" style="342" customWidth="1"/>
    <col min="1552" max="1552" width="1.6640625" style="342" customWidth="1"/>
    <col min="1553" max="1553" width="10.6640625" style="342" customWidth="1"/>
    <col min="1554" max="1554" width="1.6640625" style="342" customWidth="1"/>
    <col min="1555" max="1555" width="8.88671875" style="342"/>
    <col min="1556" max="1556" width="8.6640625" style="342" customWidth="1"/>
    <col min="1557" max="1557" width="0" style="342" hidden="1" customWidth="1"/>
    <col min="1558" max="1558" width="5.6640625" style="342" customWidth="1"/>
    <col min="1559" max="1792" width="8.88671875" style="342"/>
    <col min="1793" max="1794" width="3.33203125" style="342" customWidth="1"/>
    <col min="1795" max="1795" width="4.6640625" style="342" customWidth="1"/>
    <col min="1796" max="1796" width="4.33203125" style="342" customWidth="1"/>
    <col min="1797" max="1797" width="7.109375" style="342" customWidth="1"/>
    <col min="1798" max="1798" width="12.6640625" style="342" customWidth="1"/>
    <col min="1799" max="1799" width="2.6640625" style="342" customWidth="1"/>
    <col min="1800" max="1800" width="5" style="342" customWidth="1"/>
    <col min="1801" max="1801" width="5.88671875" style="342" customWidth="1"/>
    <col min="1802" max="1802" width="1.6640625" style="342" customWidth="1"/>
    <col min="1803" max="1803" width="10.6640625" style="342" customWidth="1"/>
    <col min="1804" max="1804" width="1.6640625" style="342" customWidth="1"/>
    <col min="1805" max="1805" width="10.6640625" style="342" customWidth="1"/>
    <col min="1806" max="1806" width="1.6640625" style="342" customWidth="1"/>
    <col min="1807" max="1807" width="10.6640625" style="342" customWidth="1"/>
    <col min="1808" max="1808" width="1.6640625" style="342" customWidth="1"/>
    <col min="1809" max="1809" width="10.6640625" style="342" customWidth="1"/>
    <col min="1810" max="1810" width="1.6640625" style="342" customWidth="1"/>
    <col min="1811" max="1811" width="8.88671875" style="342"/>
    <col min="1812" max="1812" width="8.6640625" style="342" customWidth="1"/>
    <col min="1813" max="1813" width="0" style="342" hidden="1" customWidth="1"/>
    <col min="1814" max="1814" width="5.6640625" style="342" customWidth="1"/>
    <col min="1815" max="2048" width="8.88671875" style="342"/>
    <col min="2049" max="2050" width="3.33203125" style="342" customWidth="1"/>
    <col min="2051" max="2051" width="4.6640625" style="342" customWidth="1"/>
    <col min="2052" max="2052" width="4.33203125" style="342" customWidth="1"/>
    <col min="2053" max="2053" width="7.109375" style="342" customWidth="1"/>
    <col min="2054" max="2054" width="12.6640625" style="342" customWidth="1"/>
    <col min="2055" max="2055" width="2.6640625" style="342" customWidth="1"/>
    <col min="2056" max="2056" width="5" style="342" customWidth="1"/>
    <col min="2057" max="2057" width="5.88671875" style="342" customWidth="1"/>
    <col min="2058" max="2058" width="1.6640625" style="342" customWidth="1"/>
    <col min="2059" max="2059" width="10.6640625" style="342" customWidth="1"/>
    <col min="2060" max="2060" width="1.6640625" style="342" customWidth="1"/>
    <col min="2061" max="2061" width="10.6640625" style="342" customWidth="1"/>
    <col min="2062" max="2062" width="1.6640625" style="342" customWidth="1"/>
    <col min="2063" max="2063" width="10.6640625" style="342" customWidth="1"/>
    <col min="2064" max="2064" width="1.6640625" style="342" customWidth="1"/>
    <col min="2065" max="2065" width="10.6640625" style="342" customWidth="1"/>
    <col min="2066" max="2066" width="1.6640625" style="342" customWidth="1"/>
    <col min="2067" max="2067" width="8.88671875" style="342"/>
    <col min="2068" max="2068" width="8.6640625" style="342" customWidth="1"/>
    <col min="2069" max="2069" width="0" style="342" hidden="1" customWidth="1"/>
    <col min="2070" max="2070" width="5.6640625" style="342" customWidth="1"/>
    <col min="2071" max="2304" width="8.88671875" style="342"/>
    <col min="2305" max="2306" width="3.33203125" style="342" customWidth="1"/>
    <col min="2307" max="2307" width="4.6640625" style="342" customWidth="1"/>
    <col min="2308" max="2308" width="4.33203125" style="342" customWidth="1"/>
    <col min="2309" max="2309" width="7.109375" style="342" customWidth="1"/>
    <col min="2310" max="2310" width="12.6640625" style="342" customWidth="1"/>
    <col min="2311" max="2311" width="2.6640625" style="342" customWidth="1"/>
    <col min="2312" max="2312" width="5" style="342" customWidth="1"/>
    <col min="2313" max="2313" width="5.88671875" style="342" customWidth="1"/>
    <col min="2314" max="2314" width="1.6640625" style="342" customWidth="1"/>
    <col min="2315" max="2315" width="10.6640625" style="342" customWidth="1"/>
    <col min="2316" max="2316" width="1.6640625" style="342" customWidth="1"/>
    <col min="2317" max="2317" width="10.6640625" style="342" customWidth="1"/>
    <col min="2318" max="2318" width="1.6640625" style="342" customWidth="1"/>
    <col min="2319" max="2319" width="10.6640625" style="342" customWidth="1"/>
    <col min="2320" max="2320" width="1.6640625" style="342" customWidth="1"/>
    <col min="2321" max="2321" width="10.6640625" style="342" customWidth="1"/>
    <col min="2322" max="2322" width="1.6640625" style="342" customWidth="1"/>
    <col min="2323" max="2323" width="8.88671875" style="342"/>
    <col min="2324" max="2324" width="8.6640625" style="342" customWidth="1"/>
    <col min="2325" max="2325" width="0" style="342" hidden="1" customWidth="1"/>
    <col min="2326" max="2326" width="5.6640625" style="342" customWidth="1"/>
    <col min="2327" max="2560" width="8.88671875" style="342"/>
    <col min="2561" max="2562" width="3.33203125" style="342" customWidth="1"/>
    <col min="2563" max="2563" width="4.6640625" style="342" customWidth="1"/>
    <col min="2564" max="2564" width="4.33203125" style="342" customWidth="1"/>
    <col min="2565" max="2565" width="7.109375" style="342" customWidth="1"/>
    <col min="2566" max="2566" width="12.6640625" style="342" customWidth="1"/>
    <col min="2567" max="2567" width="2.6640625" style="342" customWidth="1"/>
    <col min="2568" max="2568" width="5" style="342" customWidth="1"/>
    <col min="2569" max="2569" width="5.88671875" style="342" customWidth="1"/>
    <col min="2570" max="2570" width="1.6640625" style="342" customWidth="1"/>
    <col min="2571" max="2571" width="10.6640625" style="342" customWidth="1"/>
    <col min="2572" max="2572" width="1.6640625" style="342" customWidth="1"/>
    <col min="2573" max="2573" width="10.6640625" style="342" customWidth="1"/>
    <col min="2574" max="2574" width="1.6640625" style="342" customWidth="1"/>
    <col min="2575" max="2575" width="10.6640625" style="342" customWidth="1"/>
    <col min="2576" max="2576" width="1.6640625" style="342" customWidth="1"/>
    <col min="2577" max="2577" width="10.6640625" style="342" customWidth="1"/>
    <col min="2578" max="2578" width="1.6640625" style="342" customWidth="1"/>
    <col min="2579" max="2579" width="8.88671875" style="342"/>
    <col min="2580" max="2580" width="8.6640625" style="342" customWidth="1"/>
    <col min="2581" max="2581" width="0" style="342" hidden="1" customWidth="1"/>
    <col min="2582" max="2582" width="5.6640625" style="342" customWidth="1"/>
    <col min="2583" max="2816" width="8.88671875" style="342"/>
    <col min="2817" max="2818" width="3.33203125" style="342" customWidth="1"/>
    <col min="2819" max="2819" width="4.6640625" style="342" customWidth="1"/>
    <col min="2820" max="2820" width="4.33203125" style="342" customWidth="1"/>
    <col min="2821" max="2821" width="7.109375" style="342" customWidth="1"/>
    <col min="2822" max="2822" width="12.6640625" style="342" customWidth="1"/>
    <col min="2823" max="2823" width="2.6640625" style="342" customWidth="1"/>
    <col min="2824" max="2824" width="5" style="342" customWidth="1"/>
    <col min="2825" max="2825" width="5.88671875" style="342" customWidth="1"/>
    <col min="2826" max="2826" width="1.6640625" style="342" customWidth="1"/>
    <col min="2827" max="2827" width="10.6640625" style="342" customWidth="1"/>
    <col min="2828" max="2828" width="1.6640625" style="342" customWidth="1"/>
    <col min="2829" max="2829" width="10.6640625" style="342" customWidth="1"/>
    <col min="2830" max="2830" width="1.6640625" style="342" customWidth="1"/>
    <col min="2831" max="2831" width="10.6640625" style="342" customWidth="1"/>
    <col min="2832" max="2832" width="1.6640625" style="342" customWidth="1"/>
    <col min="2833" max="2833" width="10.6640625" style="342" customWidth="1"/>
    <col min="2834" max="2834" width="1.6640625" style="342" customWidth="1"/>
    <col min="2835" max="2835" width="8.88671875" style="342"/>
    <col min="2836" max="2836" width="8.6640625" style="342" customWidth="1"/>
    <col min="2837" max="2837" width="0" style="342" hidden="1" customWidth="1"/>
    <col min="2838" max="2838" width="5.6640625" style="342" customWidth="1"/>
    <col min="2839" max="3072" width="8.88671875" style="342"/>
    <col min="3073" max="3074" width="3.33203125" style="342" customWidth="1"/>
    <col min="3075" max="3075" width="4.6640625" style="342" customWidth="1"/>
    <col min="3076" max="3076" width="4.33203125" style="342" customWidth="1"/>
    <col min="3077" max="3077" width="7.109375" style="342" customWidth="1"/>
    <col min="3078" max="3078" width="12.6640625" style="342" customWidth="1"/>
    <col min="3079" max="3079" width="2.6640625" style="342" customWidth="1"/>
    <col min="3080" max="3080" width="5" style="342" customWidth="1"/>
    <col min="3081" max="3081" width="5.88671875" style="342" customWidth="1"/>
    <col min="3082" max="3082" width="1.6640625" style="342" customWidth="1"/>
    <col min="3083" max="3083" width="10.6640625" style="342" customWidth="1"/>
    <col min="3084" max="3084" width="1.6640625" style="342" customWidth="1"/>
    <col min="3085" max="3085" width="10.6640625" style="342" customWidth="1"/>
    <col min="3086" max="3086" width="1.6640625" style="342" customWidth="1"/>
    <col min="3087" max="3087" width="10.6640625" style="342" customWidth="1"/>
    <col min="3088" max="3088" width="1.6640625" style="342" customWidth="1"/>
    <col min="3089" max="3089" width="10.6640625" style="342" customWidth="1"/>
    <col min="3090" max="3090" width="1.6640625" style="342" customWidth="1"/>
    <col min="3091" max="3091" width="8.88671875" style="342"/>
    <col min="3092" max="3092" width="8.6640625" style="342" customWidth="1"/>
    <col min="3093" max="3093" width="0" style="342" hidden="1" customWidth="1"/>
    <col min="3094" max="3094" width="5.6640625" style="342" customWidth="1"/>
    <col min="3095" max="3328" width="8.88671875" style="342"/>
    <col min="3329" max="3330" width="3.33203125" style="342" customWidth="1"/>
    <col min="3331" max="3331" width="4.6640625" style="342" customWidth="1"/>
    <col min="3332" max="3332" width="4.33203125" style="342" customWidth="1"/>
    <col min="3333" max="3333" width="7.109375" style="342" customWidth="1"/>
    <col min="3334" max="3334" width="12.6640625" style="342" customWidth="1"/>
    <col min="3335" max="3335" width="2.6640625" style="342" customWidth="1"/>
    <col min="3336" max="3336" width="5" style="342" customWidth="1"/>
    <col min="3337" max="3337" width="5.88671875" style="342" customWidth="1"/>
    <col min="3338" max="3338" width="1.6640625" style="342" customWidth="1"/>
    <col min="3339" max="3339" width="10.6640625" style="342" customWidth="1"/>
    <col min="3340" max="3340" width="1.6640625" style="342" customWidth="1"/>
    <col min="3341" max="3341" width="10.6640625" style="342" customWidth="1"/>
    <col min="3342" max="3342" width="1.6640625" style="342" customWidth="1"/>
    <col min="3343" max="3343" width="10.6640625" style="342" customWidth="1"/>
    <col min="3344" max="3344" width="1.6640625" style="342" customWidth="1"/>
    <col min="3345" max="3345" width="10.6640625" style="342" customWidth="1"/>
    <col min="3346" max="3346" width="1.6640625" style="342" customWidth="1"/>
    <col min="3347" max="3347" width="8.88671875" style="342"/>
    <col min="3348" max="3348" width="8.6640625" style="342" customWidth="1"/>
    <col min="3349" max="3349" width="0" style="342" hidden="1" customWidth="1"/>
    <col min="3350" max="3350" width="5.6640625" style="342" customWidth="1"/>
    <col min="3351" max="3584" width="8.88671875" style="342"/>
    <col min="3585" max="3586" width="3.33203125" style="342" customWidth="1"/>
    <col min="3587" max="3587" width="4.6640625" style="342" customWidth="1"/>
    <col min="3588" max="3588" width="4.33203125" style="342" customWidth="1"/>
    <col min="3589" max="3589" width="7.109375" style="342" customWidth="1"/>
    <col min="3590" max="3590" width="12.6640625" style="342" customWidth="1"/>
    <col min="3591" max="3591" width="2.6640625" style="342" customWidth="1"/>
    <col min="3592" max="3592" width="5" style="342" customWidth="1"/>
    <col min="3593" max="3593" width="5.88671875" style="342" customWidth="1"/>
    <col min="3594" max="3594" width="1.6640625" style="342" customWidth="1"/>
    <col min="3595" max="3595" width="10.6640625" style="342" customWidth="1"/>
    <col min="3596" max="3596" width="1.6640625" style="342" customWidth="1"/>
    <col min="3597" max="3597" width="10.6640625" style="342" customWidth="1"/>
    <col min="3598" max="3598" width="1.6640625" style="342" customWidth="1"/>
    <col min="3599" max="3599" width="10.6640625" style="342" customWidth="1"/>
    <col min="3600" max="3600" width="1.6640625" style="342" customWidth="1"/>
    <col min="3601" max="3601" width="10.6640625" style="342" customWidth="1"/>
    <col min="3602" max="3602" width="1.6640625" style="342" customWidth="1"/>
    <col min="3603" max="3603" width="8.88671875" style="342"/>
    <col min="3604" max="3604" width="8.6640625" style="342" customWidth="1"/>
    <col min="3605" max="3605" width="0" style="342" hidden="1" customWidth="1"/>
    <col min="3606" max="3606" width="5.6640625" style="342" customWidth="1"/>
    <col min="3607" max="3840" width="8.88671875" style="342"/>
    <col min="3841" max="3842" width="3.33203125" style="342" customWidth="1"/>
    <col min="3843" max="3843" width="4.6640625" style="342" customWidth="1"/>
    <col min="3844" max="3844" width="4.33203125" style="342" customWidth="1"/>
    <col min="3845" max="3845" width="7.109375" style="342" customWidth="1"/>
    <col min="3846" max="3846" width="12.6640625" style="342" customWidth="1"/>
    <col min="3847" max="3847" width="2.6640625" style="342" customWidth="1"/>
    <col min="3848" max="3848" width="5" style="342" customWidth="1"/>
    <col min="3849" max="3849" width="5.88671875" style="342" customWidth="1"/>
    <col min="3850" max="3850" width="1.6640625" style="342" customWidth="1"/>
    <col min="3851" max="3851" width="10.6640625" style="342" customWidth="1"/>
    <col min="3852" max="3852" width="1.6640625" style="342" customWidth="1"/>
    <col min="3853" max="3853" width="10.6640625" style="342" customWidth="1"/>
    <col min="3854" max="3854" width="1.6640625" style="342" customWidth="1"/>
    <col min="3855" max="3855" width="10.6640625" style="342" customWidth="1"/>
    <col min="3856" max="3856" width="1.6640625" style="342" customWidth="1"/>
    <col min="3857" max="3857" width="10.6640625" style="342" customWidth="1"/>
    <col min="3858" max="3858" width="1.6640625" style="342" customWidth="1"/>
    <col min="3859" max="3859" width="8.88671875" style="342"/>
    <col min="3860" max="3860" width="8.6640625" style="342" customWidth="1"/>
    <col min="3861" max="3861" width="0" style="342" hidden="1" customWidth="1"/>
    <col min="3862" max="3862" width="5.6640625" style="342" customWidth="1"/>
    <col min="3863" max="4096" width="8.88671875" style="342"/>
    <col min="4097" max="4098" width="3.33203125" style="342" customWidth="1"/>
    <col min="4099" max="4099" width="4.6640625" style="342" customWidth="1"/>
    <col min="4100" max="4100" width="4.33203125" style="342" customWidth="1"/>
    <col min="4101" max="4101" width="7.109375" style="342" customWidth="1"/>
    <col min="4102" max="4102" width="12.6640625" style="342" customWidth="1"/>
    <col min="4103" max="4103" width="2.6640625" style="342" customWidth="1"/>
    <col min="4104" max="4104" width="5" style="342" customWidth="1"/>
    <col min="4105" max="4105" width="5.88671875" style="342" customWidth="1"/>
    <col min="4106" max="4106" width="1.6640625" style="342" customWidth="1"/>
    <col min="4107" max="4107" width="10.6640625" style="342" customWidth="1"/>
    <col min="4108" max="4108" width="1.6640625" style="342" customWidth="1"/>
    <col min="4109" max="4109" width="10.6640625" style="342" customWidth="1"/>
    <col min="4110" max="4110" width="1.6640625" style="342" customWidth="1"/>
    <col min="4111" max="4111" width="10.6640625" style="342" customWidth="1"/>
    <col min="4112" max="4112" width="1.6640625" style="342" customWidth="1"/>
    <col min="4113" max="4113" width="10.6640625" style="342" customWidth="1"/>
    <col min="4114" max="4114" width="1.6640625" style="342" customWidth="1"/>
    <col min="4115" max="4115" width="8.88671875" style="342"/>
    <col min="4116" max="4116" width="8.6640625" style="342" customWidth="1"/>
    <col min="4117" max="4117" width="0" style="342" hidden="1" customWidth="1"/>
    <col min="4118" max="4118" width="5.6640625" style="342" customWidth="1"/>
    <col min="4119" max="4352" width="8.88671875" style="342"/>
    <col min="4353" max="4354" width="3.33203125" style="342" customWidth="1"/>
    <col min="4355" max="4355" width="4.6640625" style="342" customWidth="1"/>
    <col min="4356" max="4356" width="4.33203125" style="342" customWidth="1"/>
    <col min="4357" max="4357" width="7.109375" style="342" customWidth="1"/>
    <col min="4358" max="4358" width="12.6640625" style="342" customWidth="1"/>
    <col min="4359" max="4359" width="2.6640625" style="342" customWidth="1"/>
    <col min="4360" max="4360" width="5" style="342" customWidth="1"/>
    <col min="4361" max="4361" width="5.88671875" style="342" customWidth="1"/>
    <col min="4362" max="4362" width="1.6640625" style="342" customWidth="1"/>
    <col min="4363" max="4363" width="10.6640625" style="342" customWidth="1"/>
    <col min="4364" max="4364" width="1.6640625" style="342" customWidth="1"/>
    <col min="4365" max="4365" width="10.6640625" style="342" customWidth="1"/>
    <col min="4366" max="4366" width="1.6640625" style="342" customWidth="1"/>
    <col min="4367" max="4367" width="10.6640625" style="342" customWidth="1"/>
    <col min="4368" max="4368" width="1.6640625" style="342" customWidth="1"/>
    <col min="4369" max="4369" width="10.6640625" style="342" customWidth="1"/>
    <col min="4370" max="4370" width="1.6640625" style="342" customWidth="1"/>
    <col min="4371" max="4371" width="8.88671875" style="342"/>
    <col min="4372" max="4372" width="8.6640625" style="342" customWidth="1"/>
    <col min="4373" max="4373" width="0" style="342" hidden="1" customWidth="1"/>
    <col min="4374" max="4374" width="5.6640625" style="342" customWidth="1"/>
    <col min="4375" max="4608" width="8.88671875" style="342"/>
    <col min="4609" max="4610" width="3.33203125" style="342" customWidth="1"/>
    <col min="4611" max="4611" width="4.6640625" style="342" customWidth="1"/>
    <col min="4612" max="4612" width="4.33203125" style="342" customWidth="1"/>
    <col min="4613" max="4613" width="7.109375" style="342" customWidth="1"/>
    <col min="4614" max="4614" width="12.6640625" style="342" customWidth="1"/>
    <col min="4615" max="4615" width="2.6640625" style="342" customWidth="1"/>
    <col min="4616" max="4616" width="5" style="342" customWidth="1"/>
    <col min="4617" max="4617" width="5.88671875" style="342" customWidth="1"/>
    <col min="4618" max="4618" width="1.6640625" style="342" customWidth="1"/>
    <col min="4619" max="4619" width="10.6640625" style="342" customWidth="1"/>
    <col min="4620" max="4620" width="1.6640625" style="342" customWidth="1"/>
    <col min="4621" max="4621" width="10.6640625" style="342" customWidth="1"/>
    <col min="4622" max="4622" width="1.6640625" style="342" customWidth="1"/>
    <col min="4623" max="4623" width="10.6640625" style="342" customWidth="1"/>
    <col min="4624" max="4624" width="1.6640625" style="342" customWidth="1"/>
    <col min="4625" max="4625" width="10.6640625" style="342" customWidth="1"/>
    <col min="4626" max="4626" width="1.6640625" style="342" customWidth="1"/>
    <col min="4627" max="4627" width="8.88671875" style="342"/>
    <col min="4628" max="4628" width="8.6640625" style="342" customWidth="1"/>
    <col min="4629" max="4629" width="0" style="342" hidden="1" customWidth="1"/>
    <col min="4630" max="4630" width="5.6640625" style="342" customWidth="1"/>
    <col min="4631" max="4864" width="8.88671875" style="342"/>
    <col min="4865" max="4866" width="3.33203125" style="342" customWidth="1"/>
    <col min="4867" max="4867" width="4.6640625" style="342" customWidth="1"/>
    <col min="4868" max="4868" width="4.33203125" style="342" customWidth="1"/>
    <col min="4869" max="4869" width="7.109375" style="342" customWidth="1"/>
    <col min="4870" max="4870" width="12.6640625" style="342" customWidth="1"/>
    <col min="4871" max="4871" width="2.6640625" style="342" customWidth="1"/>
    <col min="4872" max="4872" width="5" style="342" customWidth="1"/>
    <col min="4873" max="4873" width="5.88671875" style="342" customWidth="1"/>
    <col min="4874" max="4874" width="1.6640625" style="342" customWidth="1"/>
    <col min="4875" max="4875" width="10.6640625" style="342" customWidth="1"/>
    <col min="4876" max="4876" width="1.6640625" style="342" customWidth="1"/>
    <col min="4877" max="4877" width="10.6640625" style="342" customWidth="1"/>
    <col min="4878" max="4878" width="1.6640625" style="342" customWidth="1"/>
    <col min="4879" max="4879" width="10.6640625" style="342" customWidth="1"/>
    <col min="4880" max="4880" width="1.6640625" style="342" customWidth="1"/>
    <col min="4881" max="4881" width="10.6640625" style="342" customWidth="1"/>
    <col min="4882" max="4882" width="1.6640625" style="342" customWidth="1"/>
    <col min="4883" max="4883" width="8.88671875" style="342"/>
    <col min="4884" max="4884" width="8.6640625" style="342" customWidth="1"/>
    <col min="4885" max="4885" width="0" style="342" hidden="1" customWidth="1"/>
    <col min="4886" max="4886" width="5.6640625" style="342" customWidth="1"/>
    <col min="4887" max="5120" width="8.88671875" style="342"/>
    <col min="5121" max="5122" width="3.33203125" style="342" customWidth="1"/>
    <col min="5123" max="5123" width="4.6640625" style="342" customWidth="1"/>
    <col min="5124" max="5124" width="4.33203125" style="342" customWidth="1"/>
    <col min="5125" max="5125" width="7.109375" style="342" customWidth="1"/>
    <col min="5126" max="5126" width="12.6640625" style="342" customWidth="1"/>
    <col min="5127" max="5127" width="2.6640625" style="342" customWidth="1"/>
    <col min="5128" max="5128" width="5" style="342" customWidth="1"/>
    <col min="5129" max="5129" width="5.88671875" style="342" customWidth="1"/>
    <col min="5130" max="5130" width="1.6640625" style="342" customWidth="1"/>
    <col min="5131" max="5131" width="10.6640625" style="342" customWidth="1"/>
    <col min="5132" max="5132" width="1.6640625" style="342" customWidth="1"/>
    <col min="5133" max="5133" width="10.6640625" style="342" customWidth="1"/>
    <col min="5134" max="5134" width="1.6640625" style="342" customWidth="1"/>
    <col min="5135" max="5135" width="10.6640625" style="342" customWidth="1"/>
    <col min="5136" max="5136" width="1.6640625" style="342" customWidth="1"/>
    <col min="5137" max="5137" width="10.6640625" style="342" customWidth="1"/>
    <col min="5138" max="5138" width="1.6640625" style="342" customWidth="1"/>
    <col min="5139" max="5139" width="8.88671875" style="342"/>
    <col min="5140" max="5140" width="8.6640625" style="342" customWidth="1"/>
    <col min="5141" max="5141" width="0" style="342" hidden="1" customWidth="1"/>
    <col min="5142" max="5142" width="5.6640625" style="342" customWidth="1"/>
    <col min="5143" max="5376" width="8.88671875" style="342"/>
    <col min="5377" max="5378" width="3.33203125" style="342" customWidth="1"/>
    <col min="5379" max="5379" width="4.6640625" style="342" customWidth="1"/>
    <col min="5380" max="5380" width="4.33203125" style="342" customWidth="1"/>
    <col min="5381" max="5381" width="7.109375" style="342" customWidth="1"/>
    <col min="5382" max="5382" width="12.6640625" style="342" customWidth="1"/>
    <col min="5383" max="5383" width="2.6640625" style="342" customWidth="1"/>
    <col min="5384" max="5384" width="5" style="342" customWidth="1"/>
    <col min="5385" max="5385" width="5.88671875" style="342" customWidth="1"/>
    <col min="5386" max="5386" width="1.6640625" style="342" customWidth="1"/>
    <col min="5387" max="5387" width="10.6640625" style="342" customWidth="1"/>
    <col min="5388" max="5388" width="1.6640625" style="342" customWidth="1"/>
    <col min="5389" max="5389" width="10.6640625" style="342" customWidth="1"/>
    <col min="5390" max="5390" width="1.6640625" style="342" customWidth="1"/>
    <col min="5391" max="5391" width="10.6640625" style="342" customWidth="1"/>
    <col min="5392" max="5392" width="1.6640625" style="342" customWidth="1"/>
    <col min="5393" max="5393" width="10.6640625" style="342" customWidth="1"/>
    <col min="5394" max="5394" width="1.6640625" style="342" customWidth="1"/>
    <col min="5395" max="5395" width="8.88671875" style="342"/>
    <col min="5396" max="5396" width="8.6640625" style="342" customWidth="1"/>
    <col min="5397" max="5397" width="0" style="342" hidden="1" customWidth="1"/>
    <col min="5398" max="5398" width="5.6640625" style="342" customWidth="1"/>
    <col min="5399" max="5632" width="8.88671875" style="342"/>
    <col min="5633" max="5634" width="3.33203125" style="342" customWidth="1"/>
    <col min="5635" max="5635" width="4.6640625" style="342" customWidth="1"/>
    <col min="5636" max="5636" width="4.33203125" style="342" customWidth="1"/>
    <col min="5637" max="5637" width="7.109375" style="342" customWidth="1"/>
    <col min="5638" max="5638" width="12.6640625" style="342" customWidth="1"/>
    <col min="5639" max="5639" width="2.6640625" style="342" customWidth="1"/>
    <col min="5640" max="5640" width="5" style="342" customWidth="1"/>
    <col min="5641" max="5641" width="5.88671875" style="342" customWidth="1"/>
    <col min="5642" max="5642" width="1.6640625" style="342" customWidth="1"/>
    <col min="5643" max="5643" width="10.6640625" style="342" customWidth="1"/>
    <col min="5644" max="5644" width="1.6640625" style="342" customWidth="1"/>
    <col min="5645" max="5645" width="10.6640625" style="342" customWidth="1"/>
    <col min="5646" max="5646" width="1.6640625" style="342" customWidth="1"/>
    <col min="5647" max="5647" width="10.6640625" style="342" customWidth="1"/>
    <col min="5648" max="5648" width="1.6640625" style="342" customWidth="1"/>
    <col min="5649" max="5649" width="10.6640625" style="342" customWidth="1"/>
    <col min="5650" max="5650" width="1.6640625" style="342" customWidth="1"/>
    <col min="5651" max="5651" width="8.88671875" style="342"/>
    <col min="5652" max="5652" width="8.6640625" style="342" customWidth="1"/>
    <col min="5653" max="5653" width="0" style="342" hidden="1" customWidth="1"/>
    <col min="5654" max="5654" width="5.6640625" style="342" customWidth="1"/>
    <col min="5655" max="5888" width="8.88671875" style="342"/>
    <col min="5889" max="5890" width="3.33203125" style="342" customWidth="1"/>
    <col min="5891" max="5891" width="4.6640625" style="342" customWidth="1"/>
    <col min="5892" max="5892" width="4.33203125" style="342" customWidth="1"/>
    <col min="5893" max="5893" width="7.109375" style="342" customWidth="1"/>
    <col min="5894" max="5894" width="12.6640625" style="342" customWidth="1"/>
    <col min="5895" max="5895" width="2.6640625" style="342" customWidth="1"/>
    <col min="5896" max="5896" width="5" style="342" customWidth="1"/>
    <col min="5897" max="5897" width="5.88671875" style="342" customWidth="1"/>
    <col min="5898" max="5898" width="1.6640625" style="342" customWidth="1"/>
    <col min="5899" max="5899" width="10.6640625" style="342" customWidth="1"/>
    <col min="5900" max="5900" width="1.6640625" style="342" customWidth="1"/>
    <col min="5901" max="5901" width="10.6640625" style="342" customWidth="1"/>
    <col min="5902" max="5902" width="1.6640625" style="342" customWidth="1"/>
    <col min="5903" max="5903" width="10.6640625" style="342" customWidth="1"/>
    <col min="5904" max="5904" width="1.6640625" style="342" customWidth="1"/>
    <col min="5905" max="5905" width="10.6640625" style="342" customWidth="1"/>
    <col min="5906" max="5906" width="1.6640625" style="342" customWidth="1"/>
    <col min="5907" max="5907" width="8.88671875" style="342"/>
    <col min="5908" max="5908" width="8.6640625" style="342" customWidth="1"/>
    <col min="5909" max="5909" width="0" style="342" hidden="1" customWidth="1"/>
    <col min="5910" max="5910" width="5.6640625" style="342" customWidth="1"/>
    <col min="5911" max="6144" width="8.88671875" style="342"/>
    <col min="6145" max="6146" width="3.33203125" style="342" customWidth="1"/>
    <col min="6147" max="6147" width="4.6640625" style="342" customWidth="1"/>
    <col min="6148" max="6148" width="4.33203125" style="342" customWidth="1"/>
    <col min="6149" max="6149" width="7.109375" style="342" customWidth="1"/>
    <col min="6150" max="6150" width="12.6640625" style="342" customWidth="1"/>
    <col min="6151" max="6151" width="2.6640625" style="342" customWidth="1"/>
    <col min="6152" max="6152" width="5" style="342" customWidth="1"/>
    <col min="6153" max="6153" width="5.88671875" style="342" customWidth="1"/>
    <col min="6154" max="6154" width="1.6640625" style="342" customWidth="1"/>
    <col min="6155" max="6155" width="10.6640625" style="342" customWidth="1"/>
    <col min="6156" max="6156" width="1.6640625" style="342" customWidth="1"/>
    <col min="6157" max="6157" width="10.6640625" style="342" customWidth="1"/>
    <col min="6158" max="6158" width="1.6640625" style="342" customWidth="1"/>
    <col min="6159" max="6159" width="10.6640625" style="342" customWidth="1"/>
    <col min="6160" max="6160" width="1.6640625" style="342" customWidth="1"/>
    <col min="6161" max="6161" width="10.6640625" style="342" customWidth="1"/>
    <col min="6162" max="6162" width="1.6640625" style="342" customWidth="1"/>
    <col min="6163" max="6163" width="8.88671875" style="342"/>
    <col min="6164" max="6164" width="8.6640625" style="342" customWidth="1"/>
    <col min="6165" max="6165" width="0" style="342" hidden="1" customWidth="1"/>
    <col min="6166" max="6166" width="5.6640625" style="342" customWidth="1"/>
    <col min="6167" max="6400" width="8.88671875" style="342"/>
    <col min="6401" max="6402" width="3.33203125" style="342" customWidth="1"/>
    <col min="6403" max="6403" width="4.6640625" style="342" customWidth="1"/>
    <col min="6404" max="6404" width="4.33203125" style="342" customWidth="1"/>
    <col min="6405" max="6405" width="7.109375" style="342" customWidth="1"/>
    <col min="6406" max="6406" width="12.6640625" style="342" customWidth="1"/>
    <col min="6407" max="6407" width="2.6640625" style="342" customWidth="1"/>
    <col min="6408" max="6408" width="5" style="342" customWidth="1"/>
    <col min="6409" max="6409" width="5.88671875" style="342" customWidth="1"/>
    <col min="6410" max="6410" width="1.6640625" style="342" customWidth="1"/>
    <col min="6411" max="6411" width="10.6640625" style="342" customWidth="1"/>
    <col min="6412" max="6412" width="1.6640625" style="342" customWidth="1"/>
    <col min="6413" max="6413" width="10.6640625" style="342" customWidth="1"/>
    <col min="6414" max="6414" width="1.6640625" style="342" customWidth="1"/>
    <col min="6415" max="6415" width="10.6640625" style="342" customWidth="1"/>
    <col min="6416" max="6416" width="1.6640625" style="342" customWidth="1"/>
    <col min="6417" max="6417" width="10.6640625" style="342" customWidth="1"/>
    <col min="6418" max="6418" width="1.6640625" style="342" customWidth="1"/>
    <col min="6419" max="6419" width="8.88671875" style="342"/>
    <col min="6420" max="6420" width="8.6640625" style="342" customWidth="1"/>
    <col min="6421" max="6421" width="0" style="342" hidden="1" customWidth="1"/>
    <col min="6422" max="6422" width="5.6640625" style="342" customWidth="1"/>
    <col min="6423" max="6656" width="8.88671875" style="342"/>
    <col min="6657" max="6658" width="3.33203125" style="342" customWidth="1"/>
    <col min="6659" max="6659" width="4.6640625" style="342" customWidth="1"/>
    <col min="6660" max="6660" width="4.33203125" style="342" customWidth="1"/>
    <col min="6661" max="6661" width="7.109375" style="342" customWidth="1"/>
    <col min="6662" max="6662" width="12.6640625" style="342" customWidth="1"/>
    <col min="6663" max="6663" width="2.6640625" style="342" customWidth="1"/>
    <col min="6664" max="6664" width="5" style="342" customWidth="1"/>
    <col min="6665" max="6665" width="5.88671875" style="342" customWidth="1"/>
    <col min="6666" max="6666" width="1.6640625" style="342" customWidth="1"/>
    <col min="6667" max="6667" width="10.6640625" style="342" customWidth="1"/>
    <col min="6668" max="6668" width="1.6640625" style="342" customWidth="1"/>
    <col min="6669" max="6669" width="10.6640625" style="342" customWidth="1"/>
    <col min="6670" max="6670" width="1.6640625" style="342" customWidth="1"/>
    <col min="6671" max="6671" width="10.6640625" style="342" customWidth="1"/>
    <col min="6672" max="6672" width="1.6640625" style="342" customWidth="1"/>
    <col min="6673" max="6673" width="10.6640625" style="342" customWidth="1"/>
    <col min="6674" max="6674" width="1.6640625" style="342" customWidth="1"/>
    <col min="6675" max="6675" width="8.88671875" style="342"/>
    <col min="6676" max="6676" width="8.6640625" style="342" customWidth="1"/>
    <col min="6677" max="6677" width="0" style="342" hidden="1" customWidth="1"/>
    <col min="6678" max="6678" width="5.6640625" style="342" customWidth="1"/>
    <col min="6679" max="6912" width="8.88671875" style="342"/>
    <col min="6913" max="6914" width="3.33203125" style="342" customWidth="1"/>
    <col min="6915" max="6915" width="4.6640625" style="342" customWidth="1"/>
    <col min="6916" max="6916" width="4.33203125" style="342" customWidth="1"/>
    <col min="6917" max="6917" width="7.109375" style="342" customWidth="1"/>
    <col min="6918" max="6918" width="12.6640625" style="342" customWidth="1"/>
    <col min="6919" max="6919" width="2.6640625" style="342" customWidth="1"/>
    <col min="6920" max="6920" width="5" style="342" customWidth="1"/>
    <col min="6921" max="6921" width="5.88671875" style="342" customWidth="1"/>
    <col min="6922" max="6922" width="1.6640625" style="342" customWidth="1"/>
    <col min="6923" max="6923" width="10.6640625" style="342" customWidth="1"/>
    <col min="6924" max="6924" width="1.6640625" style="342" customWidth="1"/>
    <col min="6925" max="6925" width="10.6640625" style="342" customWidth="1"/>
    <col min="6926" max="6926" width="1.6640625" style="342" customWidth="1"/>
    <col min="6927" max="6927" width="10.6640625" style="342" customWidth="1"/>
    <col min="6928" max="6928" width="1.6640625" style="342" customWidth="1"/>
    <col min="6929" max="6929" width="10.6640625" style="342" customWidth="1"/>
    <col min="6930" max="6930" width="1.6640625" style="342" customWidth="1"/>
    <col min="6931" max="6931" width="8.88671875" style="342"/>
    <col min="6932" max="6932" width="8.6640625" style="342" customWidth="1"/>
    <col min="6933" max="6933" width="0" style="342" hidden="1" customWidth="1"/>
    <col min="6934" max="6934" width="5.6640625" style="342" customWidth="1"/>
    <col min="6935" max="7168" width="8.88671875" style="342"/>
    <col min="7169" max="7170" width="3.33203125" style="342" customWidth="1"/>
    <col min="7171" max="7171" width="4.6640625" style="342" customWidth="1"/>
    <col min="7172" max="7172" width="4.33203125" style="342" customWidth="1"/>
    <col min="7173" max="7173" width="7.109375" style="342" customWidth="1"/>
    <col min="7174" max="7174" width="12.6640625" style="342" customWidth="1"/>
    <col min="7175" max="7175" width="2.6640625" style="342" customWidth="1"/>
    <col min="7176" max="7176" width="5" style="342" customWidth="1"/>
    <col min="7177" max="7177" width="5.88671875" style="342" customWidth="1"/>
    <col min="7178" max="7178" width="1.6640625" style="342" customWidth="1"/>
    <col min="7179" max="7179" width="10.6640625" style="342" customWidth="1"/>
    <col min="7180" max="7180" width="1.6640625" style="342" customWidth="1"/>
    <col min="7181" max="7181" width="10.6640625" style="342" customWidth="1"/>
    <col min="7182" max="7182" width="1.6640625" style="342" customWidth="1"/>
    <col min="7183" max="7183" width="10.6640625" style="342" customWidth="1"/>
    <col min="7184" max="7184" width="1.6640625" style="342" customWidth="1"/>
    <col min="7185" max="7185" width="10.6640625" style="342" customWidth="1"/>
    <col min="7186" max="7186" width="1.6640625" style="342" customWidth="1"/>
    <col min="7187" max="7187" width="8.88671875" style="342"/>
    <col min="7188" max="7188" width="8.6640625" style="342" customWidth="1"/>
    <col min="7189" max="7189" width="0" style="342" hidden="1" customWidth="1"/>
    <col min="7190" max="7190" width="5.6640625" style="342" customWidth="1"/>
    <col min="7191" max="7424" width="8.88671875" style="342"/>
    <col min="7425" max="7426" width="3.33203125" style="342" customWidth="1"/>
    <col min="7427" max="7427" width="4.6640625" style="342" customWidth="1"/>
    <col min="7428" max="7428" width="4.33203125" style="342" customWidth="1"/>
    <col min="7429" max="7429" width="7.109375" style="342" customWidth="1"/>
    <col min="7430" max="7430" width="12.6640625" style="342" customWidth="1"/>
    <col min="7431" max="7431" width="2.6640625" style="342" customWidth="1"/>
    <col min="7432" max="7432" width="5" style="342" customWidth="1"/>
    <col min="7433" max="7433" width="5.88671875" style="342" customWidth="1"/>
    <col min="7434" max="7434" width="1.6640625" style="342" customWidth="1"/>
    <col min="7435" max="7435" width="10.6640625" style="342" customWidth="1"/>
    <col min="7436" max="7436" width="1.6640625" style="342" customWidth="1"/>
    <col min="7437" max="7437" width="10.6640625" style="342" customWidth="1"/>
    <col min="7438" max="7438" width="1.6640625" style="342" customWidth="1"/>
    <col min="7439" max="7439" width="10.6640625" style="342" customWidth="1"/>
    <col min="7440" max="7440" width="1.6640625" style="342" customWidth="1"/>
    <col min="7441" max="7441" width="10.6640625" style="342" customWidth="1"/>
    <col min="7442" max="7442" width="1.6640625" style="342" customWidth="1"/>
    <col min="7443" max="7443" width="8.88671875" style="342"/>
    <col min="7444" max="7444" width="8.6640625" style="342" customWidth="1"/>
    <col min="7445" max="7445" width="0" style="342" hidden="1" customWidth="1"/>
    <col min="7446" max="7446" width="5.6640625" style="342" customWidth="1"/>
    <col min="7447" max="7680" width="8.88671875" style="342"/>
    <col min="7681" max="7682" width="3.33203125" style="342" customWidth="1"/>
    <col min="7683" max="7683" width="4.6640625" style="342" customWidth="1"/>
    <col min="7684" max="7684" width="4.33203125" style="342" customWidth="1"/>
    <col min="7685" max="7685" width="7.109375" style="342" customWidth="1"/>
    <col min="7686" max="7686" width="12.6640625" style="342" customWidth="1"/>
    <col min="7687" max="7687" width="2.6640625" style="342" customWidth="1"/>
    <col min="7688" max="7688" width="5" style="342" customWidth="1"/>
    <col min="7689" max="7689" width="5.88671875" style="342" customWidth="1"/>
    <col min="7690" max="7690" width="1.6640625" style="342" customWidth="1"/>
    <col min="7691" max="7691" width="10.6640625" style="342" customWidth="1"/>
    <col min="7692" max="7692" width="1.6640625" style="342" customWidth="1"/>
    <col min="7693" max="7693" width="10.6640625" style="342" customWidth="1"/>
    <col min="7694" max="7694" width="1.6640625" style="342" customWidth="1"/>
    <col min="7695" max="7695" width="10.6640625" style="342" customWidth="1"/>
    <col min="7696" max="7696" width="1.6640625" style="342" customWidth="1"/>
    <col min="7697" max="7697" width="10.6640625" style="342" customWidth="1"/>
    <col min="7698" max="7698" width="1.6640625" style="342" customWidth="1"/>
    <col min="7699" max="7699" width="8.88671875" style="342"/>
    <col min="7700" max="7700" width="8.6640625" style="342" customWidth="1"/>
    <col min="7701" max="7701" width="0" style="342" hidden="1" customWidth="1"/>
    <col min="7702" max="7702" width="5.6640625" style="342" customWidth="1"/>
    <col min="7703" max="7936" width="8.88671875" style="342"/>
    <col min="7937" max="7938" width="3.33203125" style="342" customWidth="1"/>
    <col min="7939" max="7939" width="4.6640625" style="342" customWidth="1"/>
    <col min="7940" max="7940" width="4.33203125" style="342" customWidth="1"/>
    <col min="7941" max="7941" width="7.109375" style="342" customWidth="1"/>
    <col min="7942" max="7942" width="12.6640625" style="342" customWidth="1"/>
    <col min="7943" max="7943" width="2.6640625" style="342" customWidth="1"/>
    <col min="7944" max="7944" width="5" style="342" customWidth="1"/>
    <col min="7945" max="7945" width="5.88671875" style="342" customWidth="1"/>
    <col min="7946" max="7946" width="1.6640625" style="342" customWidth="1"/>
    <col min="7947" max="7947" width="10.6640625" style="342" customWidth="1"/>
    <col min="7948" max="7948" width="1.6640625" style="342" customWidth="1"/>
    <col min="7949" max="7949" width="10.6640625" style="342" customWidth="1"/>
    <col min="7950" max="7950" width="1.6640625" style="342" customWidth="1"/>
    <col min="7951" max="7951" width="10.6640625" style="342" customWidth="1"/>
    <col min="7952" max="7952" width="1.6640625" style="342" customWidth="1"/>
    <col min="7953" max="7953" width="10.6640625" style="342" customWidth="1"/>
    <col min="7954" max="7954" width="1.6640625" style="342" customWidth="1"/>
    <col min="7955" max="7955" width="8.88671875" style="342"/>
    <col min="7956" max="7956" width="8.6640625" style="342" customWidth="1"/>
    <col min="7957" max="7957" width="0" style="342" hidden="1" customWidth="1"/>
    <col min="7958" max="7958" width="5.6640625" style="342" customWidth="1"/>
    <col min="7959" max="8192" width="8.88671875" style="342"/>
    <col min="8193" max="8194" width="3.33203125" style="342" customWidth="1"/>
    <col min="8195" max="8195" width="4.6640625" style="342" customWidth="1"/>
    <col min="8196" max="8196" width="4.33203125" style="342" customWidth="1"/>
    <col min="8197" max="8197" width="7.109375" style="342" customWidth="1"/>
    <col min="8198" max="8198" width="12.6640625" style="342" customWidth="1"/>
    <col min="8199" max="8199" width="2.6640625" style="342" customWidth="1"/>
    <col min="8200" max="8200" width="5" style="342" customWidth="1"/>
    <col min="8201" max="8201" width="5.88671875" style="342" customWidth="1"/>
    <col min="8202" max="8202" width="1.6640625" style="342" customWidth="1"/>
    <col min="8203" max="8203" width="10.6640625" style="342" customWidth="1"/>
    <col min="8204" max="8204" width="1.6640625" style="342" customWidth="1"/>
    <col min="8205" max="8205" width="10.6640625" style="342" customWidth="1"/>
    <col min="8206" max="8206" width="1.6640625" style="342" customWidth="1"/>
    <col min="8207" max="8207" width="10.6640625" style="342" customWidth="1"/>
    <col min="8208" max="8208" width="1.6640625" style="342" customWidth="1"/>
    <col min="8209" max="8209" width="10.6640625" style="342" customWidth="1"/>
    <col min="8210" max="8210" width="1.6640625" style="342" customWidth="1"/>
    <col min="8211" max="8211" width="8.88671875" style="342"/>
    <col min="8212" max="8212" width="8.6640625" style="342" customWidth="1"/>
    <col min="8213" max="8213" width="0" style="342" hidden="1" customWidth="1"/>
    <col min="8214" max="8214" width="5.6640625" style="342" customWidth="1"/>
    <col min="8215" max="8448" width="8.88671875" style="342"/>
    <col min="8449" max="8450" width="3.33203125" style="342" customWidth="1"/>
    <col min="8451" max="8451" width="4.6640625" style="342" customWidth="1"/>
    <col min="8452" max="8452" width="4.33203125" style="342" customWidth="1"/>
    <col min="8453" max="8453" width="7.109375" style="342" customWidth="1"/>
    <col min="8454" max="8454" width="12.6640625" style="342" customWidth="1"/>
    <col min="8455" max="8455" width="2.6640625" style="342" customWidth="1"/>
    <col min="8456" max="8456" width="5" style="342" customWidth="1"/>
    <col min="8457" max="8457" width="5.88671875" style="342" customWidth="1"/>
    <col min="8458" max="8458" width="1.6640625" style="342" customWidth="1"/>
    <col min="8459" max="8459" width="10.6640625" style="342" customWidth="1"/>
    <col min="8460" max="8460" width="1.6640625" style="342" customWidth="1"/>
    <col min="8461" max="8461" width="10.6640625" style="342" customWidth="1"/>
    <col min="8462" max="8462" width="1.6640625" style="342" customWidth="1"/>
    <col min="8463" max="8463" width="10.6640625" style="342" customWidth="1"/>
    <col min="8464" max="8464" width="1.6640625" style="342" customWidth="1"/>
    <col min="8465" max="8465" width="10.6640625" style="342" customWidth="1"/>
    <col min="8466" max="8466" width="1.6640625" style="342" customWidth="1"/>
    <col min="8467" max="8467" width="8.88671875" style="342"/>
    <col min="8468" max="8468" width="8.6640625" style="342" customWidth="1"/>
    <col min="8469" max="8469" width="0" style="342" hidden="1" customWidth="1"/>
    <col min="8470" max="8470" width="5.6640625" style="342" customWidth="1"/>
    <col min="8471" max="8704" width="8.88671875" style="342"/>
    <col min="8705" max="8706" width="3.33203125" style="342" customWidth="1"/>
    <col min="8707" max="8707" width="4.6640625" style="342" customWidth="1"/>
    <col min="8708" max="8708" width="4.33203125" style="342" customWidth="1"/>
    <col min="8709" max="8709" width="7.109375" style="342" customWidth="1"/>
    <col min="8710" max="8710" width="12.6640625" style="342" customWidth="1"/>
    <col min="8711" max="8711" width="2.6640625" style="342" customWidth="1"/>
    <col min="8712" max="8712" width="5" style="342" customWidth="1"/>
    <col min="8713" max="8713" width="5.88671875" style="342" customWidth="1"/>
    <col min="8714" max="8714" width="1.6640625" style="342" customWidth="1"/>
    <col min="8715" max="8715" width="10.6640625" style="342" customWidth="1"/>
    <col min="8716" max="8716" width="1.6640625" style="342" customWidth="1"/>
    <col min="8717" max="8717" width="10.6640625" style="342" customWidth="1"/>
    <col min="8718" max="8718" width="1.6640625" style="342" customWidth="1"/>
    <col min="8719" max="8719" width="10.6640625" style="342" customWidth="1"/>
    <col min="8720" max="8720" width="1.6640625" style="342" customWidth="1"/>
    <col min="8721" max="8721" width="10.6640625" style="342" customWidth="1"/>
    <col min="8722" max="8722" width="1.6640625" style="342" customWidth="1"/>
    <col min="8723" max="8723" width="8.88671875" style="342"/>
    <col min="8724" max="8724" width="8.6640625" style="342" customWidth="1"/>
    <col min="8725" max="8725" width="0" style="342" hidden="1" customWidth="1"/>
    <col min="8726" max="8726" width="5.6640625" style="342" customWidth="1"/>
    <col min="8727" max="8960" width="8.88671875" style="342"/>
    <col min="8961" max="8962" width="3.33203125" style="342" customWidth="1"/>
    <col min="8963" max="8963" width="4.6640625" style="342" customWidth="1"/>
    <col min="8964" max="8964" width="4.33203125" style="342" customWidth="1"/>
    <col min="8965" max="8965" width="7.109375" style="342" customWidth="1"/>
    <col min="8966" max="8966" width="12.6640625" style="342" customWidth="1"/>
    <col min="8967" max="8967" width="2.6640625" style="342" customWidth="1"/>
    <col min="8968" max="8968" width="5" style="342" customWidth="1"/>
    <col min="8969" max="8969" width="5.88671875" style="342" customWidth="1"/>
    <col min="8970" max="8970" width="1.6640625" style="342" customWidth="1"/>
    <col min="8971" max="8971" width="10.6640625" style="342" customWidth="1"/>
    <col min="8972" max="8972" width="1.6640625" style="342" customWidth="1"/>
    <col min="8973" max="8973" width="10.6640625" style="342" customWidth="1"/>
    <col min="8974" max="8974" width="1.6640625" style="342" customWidth="1"/>
    <col min="8975" max="8975" width="10.6640625" style="342" customWidth="1"/>
    <col min="8976" max="8976" width="1.6640625" style="342" customWidth="1"/>
    <col min="8977" max="8977" width="10.6640625" style="342" customWidth="1"/>
    <col min="8978" max="8978" width="1.6640625" style="342" customWidth="1"/>
    <col min="8979" max="8979" width="8.88671875" style="342"/>
    <col min="8980" max="8980" width="8.6640625" style="342" customWidth="1"/>
    <col min="8981" max="8981" width="0" style="342" hidden="1" customWidth="1"/>
    <col min="8982" max="8982" width="5.6640625" style="342" customWidth="1"/>
    <col min="8983" max="9216" width="8.88671875" style="342"/>
    <col min="9217" max="9218" width="3.33203125" style="342" customWidth="1"/>
    <col min="9219" max="9219" width="4.6640625" style="342" customWidth="1"/>
    <col min="9220" max="9220" width="4.33203125" style="342" customWidth="1"/>
    <col min="9221" max="9221" width="7.109375" style="342" customWidth="1"/>
    <col min="9222" max="9222" width="12.6640625" style="342" customWidth="1"/>
    <col min="9223" max="9223" width="2.6640625" style="342" customWidth="1"/>
    <col min="9224" max="9224" width="5" style="342" customWidth="1"/>
    <col min="9225" max="9225" width="5.88671875" style="342" customWidth="1"/>
    <col min="9226" max="9226" width="1.6640625" style="342" customWidth="1"/>
    <col min="9227" max="9227" width="10.6640625" style="342" customWidth="1"/>
    <col min="9228" max="9228" width="1.6640625" style="342" customWidth="1"/>
    <col min="9229" max="9229" width="10.6640625" style="342" customWidth="1"/>
    <col min="9230" max="9230" width="1.6640625" style="342" customWidth="1"/>
    <col min="9231" max="9231" width="10.6640625" style="342" customWidth="1"/>
    <col min="9232" max="9232" width="1.6640625" style="342" customWidth="1"/>
    <col min="9233" max="9233" width="10.6640625" style="342" customWidth="1"/>
    <col min="9234" max="9234" width="1.6640625" style="342" customWidth="1"/>
    <col min="9235" max="9235" width="8.88671875" style="342"/>
    <col min="9236" max="9236" width="8.6640625" style="342" customWidth="1"/>
    <col min="9237" max="9237" width="0" style="342" hidden="1" customWidth="1"/>
    <col min="9238" max="9238" width="5.6640625" style="342" customWidth="1"/>
    <col min="9239" max="9472" width="8.88671875" style="342"/>
    <col min="9473" max="9474" width="3.33203125" style="342" customWidth="1"/>
    <col min="9475" max="9475" width="4.6640625" style="342" customWidth="1"/>
    <col min="9476" max="9476" width="4.33203125" style="342" customWidth="1"/>
    <col min="9477" max="9477" width="7.109375" style="342" customWidth="1"/>
    <col min="9478" max="9478" width="12.6640625" style="342" customWidth="1"/>
    <col min="9479" max="9479" width="2.6640625" style="342" customWidth="1"/>
    <col min="9480" max="9480" width="5" style="342" customWidth="1"/>
    <col min="9481" max="9481" width="5.88671875" style="342" customWidth="1"/>
    <col min="9482" max="9482" width="1.6640625" style="342" customWidth="1"/>
    <col min="9483" max="9483" width="10.6640625" style="342" customWidth="1"/>
    <col min="9484" max="9484" width="1.6640625" style="342" customWidth="1"/>
    <col min="9485" max="9485" width="10.6640625" style="342" customWidth="1"/>
    <col min="9486" max="9486" width="1.6640625" style="342" customWidth="1"/>
    <col min="9487" max="9487" width="10.6640625" style="342" customWidth="1"/>
    <col min="9488" max="9488" width="1.6640625" style="342" customWidth="1"/>
    <col min="9489" max="9489" width="10.6640625" style="342" customWidth="1"/>
    <col min="9490" max="9490" width="1.6640625" style="342" customWidth="1"/>
    <col min="9491" max="9491" width="8.88671875" style="342"/>
    <col min="9492" max="9492" width="8.6640625" style="342" customWidth="1"/>
    <col min="9493" max="9493" width="0" style="342" hidden="1" customWidth="1"/>
    <col min="9494" max="9494" width="5.6640625" style="342" customWidth="1"/>
    <col min="9495" max="9728" width="8.88671875" style="342"/>
    <col min="9729" max="9730" width="3.33203125" style="342" customWidth="1"/>
    <col min="9731" max="9731" width="4.6640625" style="342" customWidth="1"/>
    <col min="9732" max="9732" width="4.33203125" style="342" customWidth="1"/>
    <col min="9733" max="9733" width="7.109375" style="342" customWidth="1"/>
    <col min="9734" max="9734" width="12.6640625" style="342" customWidth="1"/>
    <col min="9735" max="9735" width="2.6640625" style="342" customWidth="1"/>
    <col min="9736" max="9736" width="5" style="342" customWidth="1"/>
    <col min="9737" max="9737" width="5.88671875" style="342" customWidth="1"/>
    <col min="9738" max="9738" width="1.6640625" style="342" customWidth="1"/>
    <col min="9739" max="9739" width="10.6640625" style="342" customWidth="1"/>
    <col min="9740" max="9740" width="1.6640625" style="342" customWidth="1"/>
    <col min="9741" max="9741" width="10.6640625" style="342" customWidth="1"/>
    <col min="9742" max="9742" width="1.6640625" style="342" customWidth="1"/>
    <col min="9743" max="9743" width="10.6640625" style="342" customWidth="1"/>
    <col min="9744" max="9744" width="1.6640625" style="342" customWidth="1"/>
    <col min="9745" max="9745" width="10.6640625" style="342" customWidth="1"/>
    <col min="9746" max="9746" width="1.6640625" style="342" customWidth="1"/>
    <col min="9747" max="9747" width="8.88671875" style="342"/>
    <col min="9748" max="9748" width="8.6640625" style="342" customWidth="1"/>
    <col min="9749" max="9749" width="0" style="342" hidden="1" customWidth="1"/>
    <col min="9750" max="9750" width="5.6640625" style="342" customWidth="1"/>
    <col min="9751" max="9984" width="8.88671875" style="342"/>
    <col min="9985" max="9986" width="3.33203125" style="342" customWidth="1"/>
    <col min="9987" max="9987" width="4.6640625" style="342" customWidth="1"/>
    <col min="9988" max="9988" width="4.33203125" style="342" customWidth="1"/>
    <col min="9989" max="9989" width="7.109375" style="342" customWidth="1"/>
    <col min="9990" max="9990" width="12.6640625" style="342" customWidth="1"/>
    <col min="9991" max="9991" width="2.6640625" style="342" customWidth="1"/>
    <col min="9992" max="9992" width="5" style="342" customWidth="1"/>
    <col min="9993" max="9993" width="5.88671875" style="342" customWidth="1"/>
    <col min="9994" max="9994" width="1.6640625" style="342" customWidth="1"/>
    <col min="9995" max="9995" width="10.6640625" style="342" customWidth="1"/>
    <col min="9996" max="9996" width="1.6640625" style="342" customWidth="1"/>
    <col min="9997" max="9997" width="10.6640625" style="342" customWidth="1"/>
    <col min="9998" max="9998" width="1.6640625" style="342" customWidth="1"/>
    <col min="9999" max="9999" width="10.6640625" style="342" customWidth="1"/>
    <col min="10000" max="10000" width="1.6640625" style="342" customWidth="1"/>
    <col min="10001" max="10001" width="10.6640625" style="342" customWidth="1"/>
    <col min="10002" max="10002" width="1.6640625" style="342" customWidth="1"/>
    <col min="10003" max="10003" width="8.88671875" style="342"/>
    <col min="10004" max="10004" width="8.6640625" style="342" customWidth="1"/>
    <col min="10005" max="10005" width="0" style="342" hidden="1" customWidth="1"/>
    <col min="10006" max="10006" width="5.6640625" style="342" customWidth="1"/>
    <col min="10007" max="10240" width="8.88671875" style="342"/>
    <col min="10241" max="10242" width="3.33203125" style="342" customWidth="1"/>
    <col min="10243" max="10243" width="4.6640625" style="342" customWidth="1"/>
    <col min="10244" max="10244" width="4.33203125" style="342" customWidth="1"/>
    <col min="10245" max="10245" width="7.109375" style="342" customWidth="1"/>
    <col min="10246" max="10246" width="12.6640625" style="342" customWidth="1"/>
    <col min="10247" max="10247" width="2.6640625" style="342" customWidth="1"/>
    <col min="10248" max="10248" width="5" style="342" customWidth="1"/>
    <col min="10249" max="10249" width="5.88671875" style="342" customWidth="1"/>
    <col min="10250" max="10250" width="1.6640625" style="342" customWidth="1"/>
    <col min="10251" max="10251" width="10.6640625" style="342" customWidth="1"/>
    <col min="10252" max="10252" width="1.6640625" style="342" customWidth="1"/>
    <col min="10253" max="10253" width="10.6640625" style="342" customWidth="1"/>
    <col min="10254" max="10254" width="1.6640625" style="342" customWidth="1"/>
    <col min="10255" max="10255" width="10.6640625" style="342" customWidth="1"/>
    <col min="10256" max="10256" width="1.6640625" style="342" customWidth="1"/>
    <col min="10257" max="10257" width="10.6640625" style="342" customWidth="1"/>
    <col min="10258" max="10258" width="1.6640625" style="342" customWidth="1"/>
    <col min="10259" max="10259" width="8.88671875" style="342"/>
    <col min="10260" max="10260" width="8.6640625" style="342" customWidth="1"/>
    <col min="10261" max="10261" width="0" style="342" hidden="1" customWidth="1"/>
    <col min="10262" max="10262" width="5.6640625" style="342" customWidth="1"/>
    <col min="10263" max="10496" width="8.88671875" style="342"/>
    <col min="10497" max="10498" width="3.33203125" style="342" customWidth="1"/>
    <col min="10499" max="10499" width="4.6640625" style="342" customWidth="1"/>
    <col min="10500" max="10500" width="4.33203125" style="342" customWidth="1"/>
    <col min="10501" max="10501" width="7.109375" style="342" customWidth="1"/>
    <col min="10502" max="10502" width="12.6640625" style="342" customWidth="1"/>
    <col min="10503" max="10503" width="2.6640625" style="342" customWidth="1"/>
    <col min="10504" max="10504" width="5" style="342" customWidth="1"/>
    <col min="10505" max="10505" width="5.88671875" style="342" customWidth="1"/>
    <col min="10506" max="10506" width="1.6640625" style="342" customWidth="1"/>
    <col min="10507" max="10507" width="10.6640625" style="342" customWidth="1"/>
    <col min="10508" max="10508" width="1.6640625" style="342" customWidth="1"/>
    <col min="10509" max="10509" width="10.6640625" style="342" customWidth="1"/>
    <col min="10510" max="10510" width="1.6640625" style="342" customWidth="1"/>
    <col min="10511" max="10511" width="10.6640625" style="342" customWidth="1"/>
    <col min="10512" max="10512" width="1.6640625" style="342" customWidth="1"/>
    <col min="10513" max="10513" width="10.6640625" style="342" customWidth="1"/>
    <col min="10514" max="10514" width="1.6640625" style="342" customWidth="1"/>
    <col min="10515" max="10515" width="8.88671875" style="342"/>
    <col min="10516" max="10516" width="8.6640625" style="342" customWidth="1"/>
    <col min="10517" max="10517" width="0" style="342" hidden="1" customWidth="1"/>
    <col min="10518" max="10518" width="5.6640625" style="342" customWidth="1"/>
    <col min="10519" max="10752" width="8.88671875" style="342"/>
    <col min="10753" max="10754" width="3.33203125" style="342" customWidth="1"/>
    <col min="10755" max="10755" width="4.6640625" style="342" customWidth="1"/>
    <col min="10756" max="10756" width="4.33203125" style="342" customWidth="1"/>
    <col min="10757" max="10757" width="7.109375" style="342" customWidth="1"/>
    <col min="10758" max="10758" width="12.6640625" style="342" customWidth="1"/>
    <col min="10759" max="10759" width="2.6640625" style="342" customWidth="1"/>
    <col min="10760" max="10760" width="5" style="342" customWidth="1"/>
    <col min="10761" max="10761" width="5.88671875" style="342" customWidth="1"/>
    <col min="10762" max="10762" width="1.6640625" style="342" customWidth="1"/>
    <col min="10763" max="10763" width="10.6640625" style="342" customWidth="1"/>
    <col min="10764" max="10764" width="1.6640625" style="342" customWidth="1"/>
    <col min="10765" max="10765" width="10.6640625" style="342" customWidth="1"/>
    <col min="10766" max="10766" width="1.6640625" style="342" customWidth="1"/>
    <col min="10767" max="10767" width="10.6640625" style="342" customWidth="1"/>
    <col min="10768" max="10768" width="1.6640625" style="342" customWidth="1"/>
    <col min="10769" max="10769" width="10.6640625" style="342" customWidth="1"/>
    <col min="10770" max="10770" width="1.6640625" style="342" customWidth="1"/>
    <col min="10771" max="10771" width="8.88671875" style="342"/>
    <col min="10772" max="10772" width="8.6640625" style="342" customWidth="1"/>
    <col min="10773" max="10773" width="0" style="342" hidden="1" customWidth="1"/>
    <col min="10774" max="10774" width="5.6640625" style="342" customWidth="1"/>
    <col min="10775" max="11008" width="8.88671875" style="342"/>
    <col min="11009" max="11010" width="3.33203125" style="342" customWidth="1"/>
    <col min="11011" max="11011" width="4.6640625" style="342" customWidth="1"/>
    <col min="11012" max="11012" width="4.33203125" style="342" customWidth="1"/>
    <col min="11013" max="11013" width="7.109375" style="342" customWidth="1"/>
    <col min="11014" max="11014" width="12.6640625" style="342" customWidth="1"/>
    <col min="11015" max="11015" width="2.6640625" style="342" customWidth="1"/>
    <col min="11016" max="11016" width="5" style="342" customWidth="1"/>
    <col min="11017" max="11017" width="5.88671875" style="342" customWidth="1"/>
    <col min="11018" max="11018" width="1.6640625" style="342" customWidth="1"/>
    <col min="11019" max="11019" width="10.6640625" style="342" customWidth="1"/>
    <col min="11020" max="11020" width="1.6640625" style="342" customWidth="1"/>
    <col min="11021" max="11021" width="10.6640625" style="342" customWidth="1"/>
    <col min="11022" max="11022" width="1.6640625" style="342" customWidth="1"/>
    <col min="11023" max="11023" width="10.6640625" style="342" customWidth="1"/>
    <col min="11024" max="11024" width="1.6640625" style="342" customWidth="1"/>
    <col min="11025" max="11025" width="10.6640625" style="342" customWidth="1"/>
    <col min="11026" max="11026" width="1.6640625" style="342" customWidth="1"/>
    <col min="11027" max="11027" width="8.88671875" style="342"/>
    <col min="11028" max="11028" width="8.6640625" style="342" customWidth="1"/>
    <col min="11029" max="11029" width="0" style="342" hidden="1" customWidth="1"/>
    <col min="11030" max="11030" width="5.6640625" style="342" customWidth="1"/>
    <col min="11031" max="11264" width="8.88671875" style="342"/>
    <col min="11265" max="11266" width="3.33203125" style="342" customWidth="1"/>
    <col min="11267" max="11267" width="4.6640625" style="342" customWidth="1"/>
    <col min="11268" max="11268" width="4.33203125" style="342" customWidth="1"/>
    <col min="11269" max="11269" width="7.109375" style="342" customWidth="1"/>
    <col min="11270" max="11270" width="12.6640625" style="342" customWidth="1"/>
    <col min="11271" max="11271" width="2.6640625" style="342" customWidth="1"/>
    <col min="11272" max="11272" width="5" style="342" customWidth="1"/>
    <col min="11273" max="11273" width="5.88671875" style="342" customWidth="1"/>
    <col min="11274" max="11274" width="1.6640625" style="342" customWidth="1"/>
    <col min="11275" max="11275" width="10.6640625" style="342" customWidth="1"/>
    <col min="11276" max="11276" width="1.6640625" style="342" customWidth="1"/>
    <col min="11277" max="11277" width="10.6640625" style="342" customWidth="1"/>
    <col min="11278" max="11278" width="1.6640625" style="342" customWidth="1"/>
    <col min="11279" max="11279" width="10.6640625" style="342" customWidth="1"/>
    <col min="11280" max="11280" width="1.6640625" style="342" customWidth="1"/>
    <col min="11281" max="11281" width="10.6640625" style="342" customWidth="1"/>
    <col min="11282" max="11282" width="1.6640625" style="342" customWidth="1"/>
    <col min="11283" max="11283" width="8.88671875" style="342"/>
    <col min="11284" max="11284" width="8.6640625" style="342" customWidth="1"/>
    <col min="11285" max="11285" width="0" style="342" hidden="1" customWidth="1"/>
    <col min="11286" max="11286" width="5.6640625" style="342" customWidth="1"/>
    <col min="11287" max="11520" width="8.88671875" style="342"/>
    <col min="11521" max="11522" width="3.33203125" style="342" customWidth="1"/>
    <col min="11523" max="11523" width="4.6640625" style="342" customWidth="1"/>
    <col min="11524" max="11524" width="4.33203125" style="342" customWidth="1"/>
    <col min="11525" max="11525" width="7.109375" style="342" customWidth="1"/>
    <col min="11526" max="11526" width="12.6640625" style="342" customWidth="1"/>
    <col min="11527" max="11527" width="2.6640625" style="342" customWidth="1"/>
    <col min="11528" max="11528" width="5" style="342" customWidth="1"/>
    <col min="11529" max="11529" width="5.88671875" style="342" customWidth="1"/>
    <col min="11530" max="11530" width="1.6640625" style="342" customWidth="1"/>
    <col min="11531" max="11531" width="10.6640625" style="342" customWidth="1"/>
    <col min="11532" max="11532" width="1.6640625" style="342" customWidth="1"/>
    <col min="11533" max="11533" width="10.6640625" style="342" customWidth="1"/>
    <col min="11534" max="11534" width="1.6640625" style="342" customWidth="1"/>
    <col min="11535" max="11535" width="10.6640625" style="342" customWidth="1"/>
    <col min="11536" max="11536" width="1.6640625" style="342" customWidth="1"/>
    <col min="11537" max="11537" width="10.6640625" style="342" customWidth="1"/>
    <col min="11538" max="11538" width="1.6640625" style="342" customWidth="1"/>
    <col min="11539" max="11539" width="8.88671875" style="342"/>
    <col min="11540" max="11540" width="8.6640625" style="342" customWidth="1"/>
    <col min="11541" max="11541" width="0" style="342" hidden="1" customWidth="1"/>
    <col min="11542" max="11542" width="5.6640625" style="342" customWidth="1"/>
    <col min="11543" max="11776" width="8.88671875" style="342"/>
    <col min="11777" max="11778" width="3.33203125" style="342" customWidth="1"/>
    <col min="11779" max="11779" width="4.6640625" style="342" customWidth="1"/>
    <col min="11780" max="11780" width="4.33203125" style="342" customWidth="1"/>
    <col min="11781" max="11781" width="7.109375" style="342" customWidth="1"/>
    <col min="11782" max="11782" width="12.6640625" style="342" customWidth="1"/>
    <col min="11783" max="11783" width="2.6640625" style="342" customWidth="1"/>
    <col min="11784" max="11784" width="5" style="342" customWidth="1"/>
    <col min="11785" max="11785" width="5.88671875" style="342" customWidth="1"/>
    <col min="11786" max="11786" width="1.6640625" style="342" customWidth="1"/>
    <col min="11787" max="11787" width="10.6640625" style="342" customWidth="1"/>
    <col min="11788" max="11788" width="1.6640625" style="342" customWidth="1"/>
    <col min="11789" max="11789" width="10.6640625" style="342" customWidth="1"/>
    <col min="11790" max="11790" width="1.6640625" style="342" customWidth="1"/>
    <col min="11791" max="11791" width="10.6640625" style="342" customWidth="1"/>
    <col min="11792" max="11792" width="1.6640625" style="342" customWidth="1"/>
    <col min="11793" max="11793" width="10.6640625" style="342" customWidth="1"/>
    <col min="11794" max="11794" width="1.6640625" style="342" customWidth="1"/>
    <col min="11795" max="11795" width="8.88671875" style="342"/>
    <col min="11796" max="11796" width="8.6640625" style="342" customWidth="1"/>
    <col min="11797" max="11797" width="0" style="342" hidden="1" customWidth="1"/>
    <col min="11798" max="11798" width="5.6640625" style="342" customWidth="1"/>
    <col min="11799" max="12032" width="8.88671875" style="342"/>
    <col min="12033" max="12034" width="3.33203125" style="342" customWidth="1"/>
    <col min="12035" max="12035" width="4.6640625" style="342" customWidth="1"/>
    <col min="12036" max="12036" width="4.33203125" style="342" customWidth="1"/>
    <col min="12037" max="12037" width="7.109375" style="342" customWidth="1"/>
    <col min="12038" max="12038" width="12.6640625" style="342" customWidth="1"/>
    <col min="12039" max="12039" width="2.6640625" style="342" customWidth="1"/>
    <col min="12040" max="12040" width="5" style="342" customWidth="1"/>
    <col min="12041" max="12041" width="5.88671875" style="342" customWidth="1"/>
    <col min="12042" max="12042" width="1.6640625" style="342" customWidth="1"/>
    <col min="12043" max="12043" width="10.6640625" style="342" customWidth="1"/>
    <col min="12044" max="12044" width="1.6640625" style="342" customWidth="1"/>
    <col min="12045" max="12045" width="10.6640625" style="342" customWidth="1"/>
    <col min="12046" max="12046" width="1.6640625" style="342" customWidth="1"/>
    <col min="12047" max="12047" width="10.6640625" style="342" customWidth="1"/>
    <col min="12048" max="12048" width="1.6640625" style="342" customWidth="1"/>
    <col min="12049" max="12049" width="10.6640625" style="342" customWidth="1"/>
    <col min="12050" max="12050" width="1.6640625" style="342" customWidth="1"/>
    <col min="12051" max="12051" width="8.88671875" style="342"/>
    <col min="12052" max="12052" width="8.6640625" style="342" customWidth="1"/>
    <col min="12053" max="12053" width="0" style="342" hidden="1" customWidth="1"/>
    <col min="12054" max="12054" width="5.6640625" style="342" customWidth="1"/>
    <col min="12055" max="12288" width="8.88671875" style="342"/>
    <col min="12289" max="12290" width="3.33203125" style="342" customWidth="1"/>
    <col min="12291" max="12291" width="4.6640625" style="342" customWidth="1"/>
    <col min="12292" max="12292" width="4.33203125" style="342" customWidth="1"/>
    <col min="12293" max="12293" width="7.109375" style="342" customWidth="1"/>
    <col min="12294" max="12294" width="12.6640625" style="342" customWidth="1"/>
    <col min="12295" max="12295" width="2.6640625" style="342" customWidth="1"/>
    <col min="12296" max="12296" width="5" style="342" customWidth="1"/>
    <col min="12297" max="12297" width="5.88671875" style="342" customWidth="1"/>
    <col min="12298" max="12298" width="1.6640625" style="342" customWidth="1"/>
    <col min="12299" max="12299" width="10.6640625" style="342" customWidth="1"/>
    <col min="12300" max="12300" width="1.6640625" style="342" customWidth="1"/>
    <col min="12301" max="12301" width="10.6640625" style="342" customWidth="1"/>
    <col min="12302" max="12302" width="1.6640625" style="342" customWidth="1"/>
    <col min="12303" max="12303" width="10.6640625" style="342" customWidth="1"/>
    <col min="12304" max="12304" width="1.6640625" style="342" customWidth="1"/>
    <col min="12305" max="12305" width="10.6640625" style="342" customWidth="1"/>
    <col min="12306" max="12306" width="1.6640625" style="342" customWidth="1"/>
    <col min="12307" max="12307" width="8.88671875" style="342"/>
    <col min="12308" max="12308" width="8.6640625" style="342" customWidth="1"/>
    <col min="12309" max="12309" width="0" style="342" hidden="1" customWidth="1"/>
    <col min="12310" max="12310" width="5.6640625" style="342" customWidth="1"/>
    <col min="12311" max="12544" width="8.88671875" style="342"/>
    <col min="12545" max="12546" width="3.33203125" style="342" customWidth="1"/>
    <col min="12547" max="12547" width="4.6640625" style="342" customWidth="1"/>
    <col min="12548" max="12548" width="4.33203125" style="342" customWidth="1"/>
    <col min="12549" max="12549" width="7.109375" style="342" customWidth="1"/>
    <col min="12550" max="12550" width="12.6640625" style="342" customWidth="1"/>
    <col min="12551" max="12551" width="2.6640625" style="342" customWidth="1"/>
    <col min="12552" max="12552" width="5" style="342" customWidth="1"/>
    <col min="12553" max="12553" width="5.88671875" style="342" customWidth="1"/>
    <col min="12554" max="12554" width="1.6640625" style="342" customWidth="1"/>
    <col min="12555" max="12555" width="10.6640625" style="342" customWidth="1"/>
    <col min="12556" max="12556" width="1.6640625" style="342" customWidth="1"/>
    <col min="12557" max="12557" width="10.6640625" style="342" customWidth="1"/>
    <col min="12558" max="12558" width="1.6640625" style="342" customWidth="1"/>
    <col min="12559" max="12559" width="10.6640625" style="342" customWidth="1"/>
    <col min="12560" max="12560" width="1.6640625" style="342" customWidth="1"/>
    <col min="12561" max="12561" width="10.6640625" style="342" customWidth="1"/>
    <col min="12562" max="12562" width="1.6640625" style="342" customWidth="1"/>
    <col min="12563" max="12563" width="8.88671875" style="342"/>
    <col min="12564" max="12564" width="8.6640625" style="342" customWidth="1"/>
    <col min="12565" max="12565" width="0" style="342" hidden="1" customWidth="1"/>
    <col min="12566" max="12566" width="5.6640625" style="342" customWidth="1"/>
    <col min="12567" max="12800" width="8.88671875" style="342"/>
    <col min="12801" max="12802" width="3.33203125" style="342" customWidth="1"/>
    <col min="12803" max="12803" width="4.6640625" style="342" customWidth="1"/>
    <col min="12804" max="12804" width="4.33203125" style="342" customWidth="1"/>
    <col min="12805" max="12805" width="7.109375" style="342" customWidth="1"/>
    <col min="12806" max="12806" width="12.6640625" style="342" customWidth="1"/>
    <col min="12807" max="12807" width="2.6640625" style="342" customWidth="1"/>
    <col min="12808" max="12808" width="5" style="342" customWidth="1"/>
    <col min="12809" max="12809" width="5.88671875" style="342" customWidth="1"/>
    <col min="12810" max="12810" width="1.6640625" style="342" customWidth="1"/>
    <col min="12811" max="12811" width="10.6640625" style="342" customWidth="1"/>
    <col min="12812" max="12812" width="1.6640625" style="342" customWidth="1"/>
    <col min="12813" max="12813" width="10.6640625" style="342" customWidth="1"/>
    <col min="12814" max="12814" width="1.6640625" style="342" customWidth="1"/>
    <col min="12815" max="12815" width="10.6640625" style="342" customWidth="1"/>
    <col min="12816" max="12816" width="1.6640625" style="342" customWidth="1"/>
    <col min="12817" max="12817" width="10.6640625" style="342" customWidth="1"/>
    <col min="12818" max="12818" width="1.6640625" style="342" customWidth="1"/>
    <col min="12819" max="12819" width="8.88671875" style="342"/>
    <col min="12820" max="12820" width="8.6640625" style="342" customWidth="1"/>
    <col min="12821" max="12821" width="0" style="342" hidden="1" customWidth="1"/>
    <col min="12822" max="12822" width="5.6640625" style="342" customWidth="1"/>
    <col min="12823" max="13056" width="8.88671875" style="342"/>
    <col min="13057" max="13058" width="3.33203125" style="342" customWidth="1"/>
    <col min="13059" max="13059" width="4.6640625" style="342" customWidth="1"/>
    <col min="13060" max="13060" width="4.33203125" style="342" customWidth="1"/>
    <col min="13061" max="13061" width="7.109375" style="342" customWidth="1"/>
    <col min="13062" max="13062" width="12.6640625" style="342" customWidth="1"/>
    <col min="13063" max="13063" width="2.6640625" style="342" customWidth="1"/>
    <col min="13064" max="13064" width="5" style="342" customWidth="1"/>
    <col min="13065" max="13065" width="5.88671875" style="342" customWidth="1"/>
    <col min="13066" max="13066" width="1.6640625" style="342" customWidth="1"/>
    <col min="13067" max="13067" width="10.6640625" style="342" customWidth="1"/>
    <col min="13068" max="13068" width="1.6640625" style="342" customWidth="1"/>
    <col min="13069" max="13069" width="10.6640625" style="342" customWidth="1"/>
    <col min="13070" max="13070" width="1.6640625" style="342" customWidth="1"/>
    <col min="13071" max="13071" width="10.6640625" style="342" customWidth="1"/>
    <col min="13072" max="13072" width="1.6640625" style="342" customWidth="1"/>
    <col min="13073" max="13073" width="10.6640625" style="342" customWidth="1"/>
    <col min="13074" max="13074" width="1.6640625" style="342" customWidth="1"/>
    <col min="13075" max="13075" width="8.88671875" style="342"/>
    <col min="13076" max="13076" width="8.6640625" style="342" customWidth="1"/>
    <col min="13077" max="13077" width="0" style="342" hidden="1" customWidth="1"/>
    <col min="13078" max="13078" width="5.6640625" style="342" customWidth="1"/>
    <col min="13079" max="13312" width="8.88671875" style="342"/>
    <col min="13313" max="13314" width="3.33203125" style="342" customWidth="1"/>
    <col min="13315" max="13315" width="4.6640625" style="342" customWidth="1"/>
    <col min="13316" max="13316" width="4.33203125" style="342" customWidth="1"/>
    <col min="13317" max="13317" width="7.109375" style="342" customWidth="1"/>
    <col min="13318" max="13318" width="12.6640625" style="342" customWidth="1"/>
    <col min="13319" max="13319" width="2.6640625" style="342" customWidth="1"/>
    <col min="13320" max="13320" width="5" style="342" customWidth="1"/>
    <col min="13321" max="13321" width="5.88671875" style="342" customWidth="1"/>
    <col min="13322" max="13322" width="1.6640625" style="342" customWidth="1"/>
    <col min="13323" max="13323" width="10.6640625" style="342" customWidth="1"/>
    <col min="13324" max="13324" width="1.6640625" style="342" customWidth="1"/>
    <col min="13325" max="13325" width="10.6640625" style="342" customWidth="1"/>
    <col min="13326" max="13326" width="1.6640625" style="342" customWidth="1"/>
    <col min="13327" max="13327" width="10.6640625" style="342" customWidth="1"/>
    <col min="13328" max="13328" width="1.6640625" style="342" customWidth="1"/>
    <col min="13329" max="13329" width="10.6640625" style="342" customWidth="1"/>
    <col min="13330" max="13330" width="1.6640625" style="342" customWidth="1"/>
    <col min="13331" max="13331" width="8.88671875" style="342"/>
    <col min="13332" max="13332" width="8.6640625" style="342" customWidth="1"/>
    <col min="13333" max="13333" width="0" style="342" hidden="1" customWidth="1"/>
    <col min="13334" max="13334" width="5.6640625" style="342" customWidth="1"/>
    <col min="13335" max="13568" width="8.88671875" style="342"/>
    <col min="13569" max="13570" width="3.33203125" style="342" customWidth="1"/>
    <col min="13571" max="13571" width="4.6640625" style="342" customWidth="1"/>
    <col min="13572" max="13572" width="4.33203125" style="342" customWidth="1"/>
    <col min="13573" max="13573" width="7.109375" style="342" customWidth="1"/>
    <col min="13574" max="13574" width="12.6640625" style="342" customWidth="1"/>
    <col min="13575" max="13575" width="2.6640625" style="342" customWidth="1"/>
    <col min="13576" max="13576" width="5" style="342" customWidth="1"/>
    <col min="13577" max="13577" width="5.88671875" style="342" customWidth="1"/>
    <col min="13578" max="13578" width="1.6640625" style="342" customWidth="1"/>
    <col min="13579" max="13579" width="10.6640625" style="342" customWidth="1"/>
    <col min="13580" max="13580" width="1.6640625" style="342" customWidth="1"/>
    <col min="13581" max="13581" width="10.6640625" style="342" customWidth="1"/>
    <col min="13582" max="13582" width="1.6640625" style="342" customWidth="1"/>
    <col min="13583" max="13583" width="10.6640625" style="342" customWidth="1"/>
    <col min="13584" max="13584" width="1.6640625" style="342" customWidth="1"/>
    <col min="13585" max="13585" width="10.6640625" style="342" customWidth="1"/>
    <col min="13586" max="13586" width="1.6640625" style="342" customWidth="1"/>
    <col min="13587" max="13587" width="8.88671875" style="342"/>
    <col min="13588" max="13588" width="8.6640625" style="342" customWidth="1"/>
    <col min="13589" max="13589" width="0" style="342" hidden="1" customWidth="1"/>
    <col min="13590" max="13590" width="5.6640625" style="342" customWidth="1"/>
    <col min="13591" max="13824" width="8.88671875" style="342"/>
    <col min="13825" max="13826" width="3.33203125" style="342" customWidth="1"/>
    <col min="13827" max="13827" width="4.6640625" style="342" customWidth="1"/>
    <col min="13828" max="13828" width="4.33203125" style="342" customWidth="1"/>
    <col min="13829" max="13829" width="7.109375" style="342" customWidth="1"/>
    <col min="13830" max="13830" width="12.6640625" style="342" customWidth="1"/>
    <col min="13831" max="13831" width="2.6640625" style="342" customWidth="1"/>
    <col min="13832" max="13832" width="5" style="342" customWidth="1"/>
    <col min="13833" max="13833" width="5.88671875" style="342" customWidth="1"/>
    <col min="13834" max="13834" width="1.6640625" style="342" customWidth="1"/>
    <col min="13835" max="13835" width="10.6640625" style="342" customWidth="1"/>
    <col min="13836" max="13836" width="1.6640625" style="342" customWidth="1"/>
    <col min="13837" max="13837" width="10.6640625" style="342" customWidth="1"/>
    <col min="13838" max="13838" width="1.6640625" style="342" customWidth="1"/>
    <col min="13839" max="13839" width="10.6640625" style="342" customWidth="1"/>
    <col min="13840" max="13840" width="1.6640625" style="342" customWidth="1"/>
    <col min="13841" max="13841" width="10.6640625" style="342" customWidth="1"/>
    <col min="13842" max="13842" width="1.6640625" style="342" customWidth="1"/>
    <col min="13843" max="13843" width="8.88671875" style="342"/>
    <col min="13844" max="13844" width="8.6640625" style="342" customWidth="1"/>
    <col min="13845" max="13845" width="0" style="342" hidden="1" customWidth="1"/>
    <col min="13846" max="13846" width="5.6640625" style="342" customWidth="1"/>
    <col min="13847" max="14080" width="8.88671875" style="342"/>
    <col min="14081" max="14082" width="3.33203125" style="342" customWidth="1"/>
    <col min="14083" max="14083" width="4.6640625" style="342" customWidth="1"/>
    <col min="14084" max="14084" width="4.33203125" style="342" customWidth="1"/>
    <col min="14085" max="14085" width="7.109375" style="342" customWidth="1"/>
    <col min="14086" max="14086" width="12.6640625" style="342" customWidth="1"/>
    <col min="14087" max="14087" width="2.6640625" style="342" customWidth="1"/>
    <col min="14088" max="14088" width="5" style="342" customWidth="1"/>
    <col min="14089" max="14089" width="5.88671875" style="342" customWidth="1"/>
    <col min="14090" max="14090" width="1.6640625" style="342" customWidth="1"/>
    <col min="14091" max="14091" width="10.6640625" style="342" customWidth="1"/>
    <col min="14092" max="14092" width="1.6640625" style="342" customWidth="1"/>
    <col min="14093" max="14093" width="10.6640625" style="342" customWidth="1"/>
    <col min="14094" max="14094" width="1.6640625" style="342" customWidth="1"/>
    <col min="14095" max="14095" width="10.6640625" style="342" customWidth="1"/>
    <col min="14096" max="14096" width="1.6640625" style="342" customWidth="1"/>
    <col min="14097" max="14097" width="10.6640625" style="342" customWidth="1"/>
    <col min="14098" max="14098" width="1.6640625" style="342" customWidth="1"/>
    <col min="14099" max="14099" width="8.88671875" style="342"/>
    <col min="14100" max="14100" width="8.6640625" style="342" customWidth="1"/>
    <col min="14101" max="14101" width="0" style="342" hidden="1" customWidth="1"/>
    <col min="14102" max="14102" width="5.6640625" style="342" customWidth="1"/>
    <col min="14103" max="14336" width="8.88671875" style="342"/>
    <col min="14337" max="14338" width="3.33203125" style="342" customWidth="1"/>
    <col min="14339" max="14339" width="4.6640625" style="342" customWidth="1"/>
    <col min="14340" max="14340" width="4.33203125" style="342" customWidth="1"/>
    <col min="14341" max="14341" width="7.109375" style="342" customWidth="1"/>
    <col min="14342" max="14342" width="12.6640625" style="342" customWidth="1"/>
    <col min="14343" max="14343" width="2.6640625" style="342" customWidth="1"/>
    <col min="14344" max="14344" width="5" style="342" customWidth="1"/>
    <col min="14345" max="14345" width="5.88671875" style="342" customWidth="1"/>
    <col min="14346" max="14346" width="1.6640625" style="342" customWidth="1"/>
    <col min="14347" max="14347" width="10.6640625" style="342" customWidth="1"/>
    <col min="14348" max="14348" width="1.6640625" style="342" customWidth="1"/>
    <col min="14349" max="14349" width="10.6640625" style="342" customWidth="1"/>
    <col min="14350" max="14350" width="1.6640625" style="342" customWidth="1"/>
    <col min="14351" max="14351" width="10.6640625" style="342" customWidth="1"/>
    <col min="14352" max="14352" width="1.6640625" style="342" customWidth="1"/>
    <col min="14353" max="14353" width="10.6640625" style="342" customWidth="1"/>
    <col min="14354" max="14354" width="1.6640625" style="342" customWidth="1"/>
    <col min="14355" max="14355" width="8.88671875" style="342"/>
    <col min="14356" max="14356" width="8.6640625" style="342" customWidth="1"/>
    <col min="14357" max="14357" width="0" style="342" hidden="1" customWidth="1"/>
    <col min="14358" max="14358" width="5.6640625" style="342" customWidth="1"/>
    <col min="14359" max="14592" width="8.88671875" style="342"/>
    <col min="14593" max="14594" width="3.33203125" style="342" customWidth="1"/>
    <col min="14595" max="14595" width="4.6640625" style="342" customWidth="1"/>
    <col min="14596" max="14596" width="4.33203125" style="342" customWidth="1"/>
    <col min="14597" max="14597" width="7.109375" style="342" customWidth="1"/>
    <col min="14598" max="14598" width="12.6640625" style="342" customWidth="1"/>
    <col min="14599" max="14599" width="2.6640625" style="342" customWidth="1"/>
    <col min="14600" max="14600" width="5" style="342" customWidth="1"/>
    <col min="14601" max="14601" width="5.88671875" style="342" customWidth="1"/>
    <col min="14602" max="14602" width="1.6640625" style="342" customWidth="1"/>
    <col min="14603" max="14603" width="10.6640625" style="342" customWidth="1"/>
    <col min="14604" max="14604" width="1.6640625" style="342" customWidth="1"/>
    <col min="14605" max="14605" width="10.6640625" style="342" customWidth="1"/>
    <col min="14606" max="14606" width="1.6640625" style="342" customWidth="1"/>
    <col min="14607" max="14607" width="10.6640625" style="342" customWidth="1"/>
    <col min="14608" max="14608" width="1.6640625" style="342" customWidth="1"/>
    <col min="14609" max="14609" width="10.6640625" style="342" customWidth="1"/>
    <col min="14610" max="14610" width="1.6640625" style="342" customWidth="1"/>
    <col min="14611" max="14611" width="8.88671875" style="342"/>
    <col min="14612" max="14612" width="8.6640625" style="342" customWidth="1"/>
    <col min="14613" max="14613" width="0" style="342" hidden="1" customWidth="1"/>
    <col min="14614" max="14614" width="5.6640625" style="342" customWidth="1"/>
    <col min="14615" max="14848" width="8.88671875" style="342"/>
    <col min="14849" max="14850" width="3.33203125" style="342" customWidth="1"/>
    <col min="14851" max="14851" width="4.6640625" style="342" customWidth="1"/>
    <col min="14852" max="14852" width="4.33203125" style="342" customWidth="1"/>
    <col min="14853" max="14853" width="7.109375" style="342" customWidth="1"/>
    <col min="14854" max="14854" width="12.6640625" style="342" customWidth="1"/>
    <col min="14855" max="14855" width="2.6640625" style="342" customWidth="1"/>
    <col min="14856" max="14856" width="5" style="342" customWidth="1"/>
    <col min="14857" max="14857" width="5.88671875" style="342" customWidth="1"/>
    <col min="14858" max="14858" width="1.6640625" style="342" customWidth="1"/>
    <col min="14859" max="14859" width="10.6640625" style="342" customWidth="1"/>
    <col min="14860" max="14860" width="1.6640625" style="342" customWidth="1"/>
    <col min="14861" max="14861" width="10.6640625" style="342" customWidth="1"/>
    <col min="14862" max="14862" width="1.6640625" style="342" customWidth="1"/>
    <col min="14863" max="14863" width="10.6640625" style="342" customWidth="1"/>
    <col min="14864" max="14864" width="1.6640625" style="342" customWidth="1"/>
    <col min="14865" max="14865" width="10.6640625" style="342" customWidth="1"/>
    <col min="14866" max="14866" width="1.6640625" style="342" customWidth="1"/>
    <col min="14867" max="14867" width="8.88671875" style="342"/>
    <col min="14868" max="14868" width="8.6640625" style="342" customWidth="1"/>
    <col min="14869" max="14869" width="0" style="342" hidden="1" customWidth="1"/>
    <col min="14870" max="14870" width="5.6640625" style="342" customWidth="1"/>
    <col min="14871" max="15104" width="8.88671875" style="342"/>
    <col min="15105" max="15106" width="3.33203125" style="342" customWidth="1"/>
    <col min="15107" max="15107" width="4.6640625" style="342" customWidth="1"/>
    <col min="15108" max="15108" width="4.33203125" style="342" customWidth="1"/>
    <col min="15109" max="15109" width="7.109375" style="342" customWidth="1"/>
    <col min="15110" max="15110" width="12.6640625" style="342" customWidth="1"/>
    <col min="15111" max="15111" width="2.6640625" style="342" customWidth="1"/>
    <col min="15112" max="15112" width="5" style="342" customWidth="1"/>
    <col min="15113" max="15113" width="5.88671875" style="342" customWidth="1"/>
    <col min="15114" max="15114" width="1.6640625" style="342" customWidth="1"/>
    <col min="15115" max="15115" width="10.6640625" style="342" customWidth="1"/>
    <col min="15116" max="15116" width="1.6640625" style="342" customWidth="1"/>
    <col min="15117" max="15117" width="10.6640625" style="342" customWidth="1"/>
    <col min="15118" max="15118" width="1.6640625" style="342" customWidth="1"/>
    <col min="15119" max="15119" width="10.6640625" style="342" customWidth="1"/>
    <col min="15120" max="15120" width="1.6640625" style="342" customWidth="1"/>
    <col min="15121" max="15121" width="10.6640625" style="342" customWidth="1"/>
    <col min="15122" max="15122" width="1.6640625" style="342" customWidth="1"/>
    <col min="15123" max="15123" width="8.88671875" style="342"/>
    <col min="15124" max="15124" width="8.6640625" style="342" customWidth="1"/>
    <col min="15125" max="15125" width="0" style="342" hidden="1" customWidth="1"/>
    <col min="15126" max="15126" width="5.6640625" style="342" customWidth="1"/>
    <col min="15127" max="15360" width="8.88671875" style="342"/>
    <col min="15361" max="15362" width="3.33203125" style="342" customWidth="1"/>
    <col min="15363" max="15363" width="4.6640625" style="342" customWidth="1"/>
    <col min="15364" max="15364" width="4.33203125" style="342" customWidth="1"/>
    <col min="15365" max="15365" width="7.109375" style="342" customWidth="1"/>
    <col min="15366" max="15366" width="12.6640625" style="342" customWidth="1"/>
    <col min="15367" max="15367" width="2.6640625" style="342" customWidth="1"/>
    <col min="15368" max="15368" width="5" style="342" customWidth="1"/>
    <col min="15369" max="15369" width="5.88671875" style="342" customWidth="1"/>
    <col min="15370" max="15370" width="1.6640625" style="342" customWidth="1"/>
    <col min="15371" max="15371" width="10.6640625" style="342" customWidth="1"/>
    <col min="15372" max="15372" width="1.6640625" style="342" customWidth="1"/>
    <col min="15373" max="15373" width="10.6640625" style="342" customWidth="1"/>
    <col min="15374" max="15374" width="1.6640625" style="342" customWidth="1"/>
    <col min="15375" max="15375" width="10.6640625" style="342" customWidth="1"/>
    <col min="15376" max="15376" width="1.6640625" style="342" customWidth="1"/>
    <col min="15377" max="15377" width="10.6640625" style="342" customWidth="1"/>
    <col min="15378" max="15378" width="1.6640625" style="342" customWidth="1"/>
    <col min="15379" max="15379" width="8.88671875" style="342"/>
    <col min="15380" max="15380" width="8.6640625" style="342" customWidth="1"/>
    <col min="15381" max="15381" width="0" style="342" hidden="1" customWidth="1"/>
    <col min="15382" max="15382" width="5.6640625" style="342" customWidth="1"/>
    <col min="15383" max="15616" width="8.88671875" style="342"/>
    <col min="15617" max="15618" width="3.33203125" style="342" customWidth="1"/>
    <col min="15619" max="15619" width="4.6640625" style="342" customWidth="1"/>
    <col min="15620" max="15620" width="4.33203125" style="342" customWidth="1"/>
    <col min="15621" max="15621" width="7.109375" style="342" customWidth="1"/>
    <col min="15622" max="15622" width="12.6640625" style="342" customWidth="1"/>
    <col min="15623" max="15623" width="2.6640625" style="342" customWidth="1"/>
    <col min="15624" max="15624" width="5" style="342" customWidth="1"/>
    <col min="15625" max="15625" width="5.88671875" style="342" customWidth="1"/>
    <col min="15626" max="15626" width="1.6640625" style="342" customWidth="1"/>
    <col min="15627" max="15627" width="10.6640625" style="342" customWidth="1"/>
    <col min="15628" max="15628" width="1.6640625" style="342" customWidth="1"/>
    <col min="15629" max="15629" width="10.6640625" style="342" customWidth="1"/>
    <col min="15630" max="15630" width="1.6640625" style="342" customWidth="1"/>
    <col min="15631" max="15631" width="10.6640625" style="342" customWidth="1"/>
    <col min="15632" max="15632" width="1.6640625" style="342" customWidth="1"/>
    <col min="15633" max="15633" width="10.6640625" style="342" customWidth="1"/>
    <col min="15634" max="15634" width="1.6640625" style="342" customWidth="1"/>
    <col min="15635" max="15635" width="8.88671875" style="342"/>
    <col min="15636" max="15636" width="8.6640625" style="342" customWidth="1"/>
    <col min="15637" max="15637" width="0" style="342" hidden="1" customWidth="1"/>
    <col min="15638" max="15638" width="5.6640625" style="342" customWidth="1"/>
    <col min="15639" max="15872" width="8.88671875" style="342"/>
    <col min="15873" max="15874" width="3.33203125" style="342" customWidth="1"/>
    <col min="15875" max="15875" width="4.6640625" style="342" customWidth="1"/>
    <col min="15876" max="15876" width="4.33203125" style="342" customWidth="1"/>
    <col min="15877" max="15877" width="7.109375" style="342" customWidth="1"/>
    <col min="15878" max="15878" width="12.6640625" style="342" customWidth="1"/>
    <col min="15879" max="15879" width="2.6640625" style="342" customWidth="1"/>
    <col min="15880" max="15880" width="5" style="342" customWidth="1"/>
    <col min="15881" max="15881" width="5.88671875" style="342" customWidth="1"/>
    <col min="15882" max="15882" width="1.6640625" style="342" customWidth="1"/>
    <col min="15883" max="15883" width="10.6640625" style="342" customWidth="1"/>
    <col min="15884" max="15884" width="1.6640625" style="342" customWidth="1"/>
    <col min="15885" max="15885" width="10.6640625" style="342" customWidth="1"/>
    <col min="15886" max="15886" width="1.6640625" style="342" customWidth="1"/>
    <col min="15887" max="15887" width="10.6640625" style="342" customWidth="1"/>
    <col min="15888" max="15888" width="1.6640625" style="342" customWidth="1"/>
    <col min="15889" max="15889" width="10.6640625" style="342" customWidth="1"/>
    <col min="15890" max="15890" width="1.6640625" style="342" customWidth="1"/>
    <col min="15891" max="15891" width="8.88671875" style="342"/>
    <col min="15892" max="15892" width="8.6640625" style="342" customWidth="1"/>
    <col min="15893" max="15893" width="0" style="342" hidden="1" customWidth="1"/>
    <col min="15894" max="15894" width="5.6640625" style="342" customWidth="1"/>
    <col min="15895" max="16128" width="8.88671875" style="342"/>
    <col min="16129" max="16130" width="3.33203125" style="342" customWidth="1"/>
    <col min="16131" max="16131" width="4.6640625" style="342" customWidth="1"/>
    <col min="16132" max="16132" width="4.33203125" style="342" customWidth="1"/>
    <col min="16133" max="16133" width="7.109375" style="342" customWidth="1"/>
    <col min="16134" max="16134" width="12.6640625" style="342" customWidth="1"/>
    <col min="16135" max="16135" width="2.6640625" style="342" customWidth="1"/>
    <col min="16136" max="16136" width="5" style="342" customWidth="1"/>
    <col min="16137" max="16137" width="5.88671875" style="342" customWidth="1"/>
    <col min="16138" max="16138" width="1.6640625" style="342" customWidth="1"/>
    <col min="16139" max="16139" width="10.6640625" style="342" customWidth="1"/>
    <col min="16140" max="16140" width="1.6640625" style="342" customWidth="1"/>
    <col min="16141" max="16141" width="10.6640625" style="342" customWidth="1"/>
    <col min="16142" max="16142" width="1.6640625" style="342" customWidth="1"/>
    <col min="16143" max="16143" width="10.6640625" style="342" customWidth="1"/>
    <col min="16144" max="16144" width="1.6640625" style="342" customWidth="1"/>
    <col min="16145" max="16145" width="10.6640625" style="342" customWidth="1"/>
    <col min="16146" max="16146" width="1.6640625" style="342" customWidth="1"/>
    <col min="16147" max="16147" width="8.88671875" style="342"/>
    <col min="16148" max="16148" width="8.6640625" style="342" customWidth="1"/>
    <col min="16149" max="16149" width="0" style="342" hidden="1" customWidth="1"/>
    <col min="16150" max="16150" width="5.6640625" style="342" customWidth="1"/>
    <col min="16151" max="16384" width="8.88671875" style="342"/>
  </cols>
  <sheetData>
    <row r="1" spans="1:21" s="190" customFormat="1" ht="21.75" customHeight="1" x14ac:dyDescent="0.4">
      <c r="A1" s="188" t="str">
        <f>[1]Altalanos!$A$6</f>
        <v>Fehérvár Kupa</v>
      </c>
      <c r="B1" s="189"/>
      <c r="I1" s="191"/>
      <c r="J1" s="192"/>
      <c r="K1" s="193" t="s">
        <v>140</v>
      </c>
      <c r="L1" s="193"/>
      <c r="M1" s="194"/>
      <c r="N1" s="192"/>
      <c r="O1" s="192"/>
      <c r="P1" s="192" t="s">
        <v>141</v>
      </c>
      <c r="R1" s="192"/>
    </row>
    <row r="2" spans="1:21" s="198" customFormat="1" x14ac:dyDescent="0.25">
      <c r="A2" s="195" t="s">
        <v>2</v>
      </c>
      <c r="B2" s="196"/>
      <c r="C2" s="196"/>
      <c r="D2" s="196"/>
      <c r="E2" s="196"/>
      <c r="F2" s="344" t="str">
        <f>[1]Altalanos!$B$8</f>
        <v>L16</v>
      </c>
      <c r="G2" s="197"/>
      <c r="J2" s="199"/>
      <c r="K2" s="193"/>
      <c r="L2" s="193"/>
      <c r="M2" s="193"/>
      <c r="N2" s="199"/>
      <c r="P2" s="199"/>
      <c r="R2" s="199"/>
    </row>
    <row r="3" spans="1:21" s="206" customFormat="1" ht="10.5" customHeight="1" x14ac:dyDescent="0.25">
      <c r="A3" s="200" t="s">
        <v>4</v>
      </c>
      <c r="B3" s="200"/>
      <c r="C3" s="200"/>
      <c r="D3" s="200"/>
      <c r="E3" s="200"/>
      <c r="F3" s="200"/>
      <c r="G3" s="200" t="s">
        <v>5</v>
      </c>
      <c r="H3" s="200"/>
      <c r="I3" s="200"/>
      <c r="J3" s="201"/>
      <c r="K3" s="202" t="s">
        <v>6</v>
      </c>
      <c r="L3" s="203"/>
      <c r="M3" s="204"/>
      <c r="N3" s="201"/>
      <c r="O3" s="200"/>
      <c r="P3" s="201"/>
      <c r="Q3" s="200"/>
      <c r="R3" s="205" t="s">
        <v>7</v>
      </c>
    </row>
    <row r="4" spans="1:21" s="214" customFormat="1" ht="11.25" customHeight="1" thickBot="1" x14ac:dyDescent="0.3">
      <c r="A4" s="366" t="str">
        <f>[1]Altalanos!$A$10</f>
        <v>2022.01-15-17</v>
      </c>
      <c r="B4" s="366"/>
      <c r="C4" s="366"/>
      <c r="D4" s="207"/>
      <c r="E4" s="207"/>
      <c r="F4" s="207"/>
      <c r="G4" s="208" t="str">
        <f>[1]Altalanos!$C$10</f>
        <v>Székesfehérvár</v>
      </c>
      <c r="H4" s="209"/>
      <c r="I4" s="207"/>
      <c r="J4" s="210"/>
      <c r="K4" s="28"/>
      <c r="L4" s="211"/>
      <c r="M4" s="212"/>
      <c r="N4" s="210"/>
      <c r="O4" s="207"/>
      <c r="P4" s="210"/>
      <c r="Q4" s="207"/>
      <c r="R4" s="213" t="str">
        <f>[1]Altalanos!$E$10</f>
        <v>Izmendi Károly</v>
      </c>
    </row>
    <row r="5" spans="1:21" s="206" customFormat="1" ht="9.6" x14ac:dyDescent="0.25">
      <c r="A5" s="215"/>
      <c r="B5" s="216" t="s">
        <v>10</v>
      </c>
      <c r="C5" s="216" t="s">
        <v>142</v>
      </c>
      <c r="D5" s="216" t="s">
        <v>13</v>
      </c>
      <c r="E5" s="217" t="s">
        <v>143</v>
      </c>
      <c r="F5" s="218" t="s">
        <v>14</v>
      </c>
      <c r="G5" s="218" t="s">
        <v>15</v>
      </c>
      <c r="H5" s="218"/>
      <c r="I5" s="218" t="s">
        <v>16</v>
      </c>
      <c r="J5" s="218"/>
      <c r="K5" s="216" t="s">
        <v>17</v>
      </c>
      <c r="L5" s="219"/>
      <c r="M5" s="216" t="s">
        <v>19</v>
      </c>
      <c r="N5" s="219"/>
      <c r="O5" s="216" t="s">
        <v>20</v>
      </c>
      <c r="P5" s="219"/>
      <c r="Q5" s="216" t="s">
        <v>144</v>
      </c>
      <c r="R5" s="220"/>
    </row>
    <row r="6" spans="1:21" s="348" customFormat="1" ht="12.75" customHeight="1" thickBot="1" x14ac:dyDescent="0.3">
      <c r="A6" s="345"/>
      <c r="B6" s="346"/>
      <c r="C6" s="346"/>
      <c r="D6" s="346"/>
      <c r="E6" s="346"/>
      <c r="F6" s="347"/>
      <c r="G6" s="347"/>
      <c r="I6" s="223" t="s">
        <v>227</v>
      </c>
      <c r="J6" s="225"/>
      <c r="K6" s="222" t="s">
        <v>226</v>
      </c>
      <c r="L6" s="225"/>
      <c r="M6" s="222" t="s">
        <v>223</v>
      </c>
      <c r="N6" s="225"/>
      <c r="O6" s="222" t="s">
        <v>222</v>
      </c>
      <c r="P6" s="225"/>
      <c r="Q6" s="222" t="s">
        <v>221</v>
      </c>
      <c r="R6" s="349"/>
    </row>
    <row r="7" spans="1:21" s="238" customFormat="1" ht="10.5" customHeight="1" x14ac:dyDescent="0.25">
      <c r="A7" s="227">
        <v>1</v>
      </c>
      <c r="B7" s="228">
        <f>IF($D7="","",VLOOKUP($D7,'[1]L16P elokeszito'!$A$7:$P$23,14))</f>
        <v>0</v>
      </c>
      <c r="C7" s="228">
        <f>IF($D7="","",VLOOKUP($D7,'[1]L16P elokeszito'!$A$7:$P$33,15))</f>
        <v>9</v>
      </c>
      <c r="D7" s="229">
        <v>1</v>
      </c>
      <c r="E7" s="230" t="str">
        <f>UPPER(IF($D7="","",VLOOKUP($D7,'[1]L16P elokeszito'!$A$7:$P$33,5)))</f>
        <v>"0712140</v>
      </c>
      <c r="F7" s="231" t="str">
        <f>UPPER(IF($D7="","",VLOOKUP($D7,'[1]L16P elokeszito'!$A$7:$P$33,2)))</f>
        <v>BAK-SZABÓ</v>
      </c>
      <c r="G7" s="231" t="str">
        <f>IF($D7="","",VLOOKUP($D7,'[1]L16P elokeszito'!$A$7:$P$33,3))</f>
        <v>Norina</v>
      </c>
      <c r="H7" s="232"/>
      <c r="I7" s="231" t="str">
        <f>IF($D7="","",VLOOKUP($D7,'[1]L16P elokeszito'!$A$7:$P$33,4))</f>
        <v>Top Sport</v>
      </c>
      <c r="J7" s="233"/>
      <c r="K7" s="234"/>
      <c r="L7" s="235"/>
      <c r="M7" s="234"/>
      <c r="N7" s="235"/>
      <c r="O7" s="234"/>
      <c r="P7" s="235"/>
      <c r="Q7" s="234"/>
      <c r="R7" s="236"/>
      <c r="S7" s="237"/>
      <c r="U7" s="239" t="str">
        <f>[1]Birók!P21</f>
        <v>Bíró</v>
      </c>
    </row>
    <row r="8" spans="1:21" s="238" customFormat="1" ht="9.6" customHeight="1" x14ac:dyDescent="0.25">
      <c r="A8" s="240"/>
      <c r="B8" s="241"/>
      <c r="C8" s="241"/>
      <c r="D8" s="241"/>
      <c r="E8" s="230" t="str">
        <f>UPPER(IF($D7="","",VLOOKUP($D7,'[1]L16P elokeszito'!$A$7:$P$33,11)))</f>
        <v>"060708</v>
      </c>
      <c r="F8" s="231" t="str">
        <f>UPPER(IF($D7="","",VLOOKUP($D7,'[1]L16P elokeszito'!$A$7:$P$33,8)))</f>
        <v>KOMLÓDI</v>
      </c>
      <c r="G8" s="231" t="str">
        <f>IF($D7="","",VLOOKUP($D7,'[1]L16P elokeszito'!$A$7:$P$33,9))</f>
        <v>Kiara</v>
      </c>
      <c r="H8" s="232"/>
      <c r="I8" s="231" t="str">
        <f>IF($D7="","",VLOOKUP($D7,'[1]L16P elokeszito'!$A$7:$P$33,10))</f>
        <v>PG Tenisz</v>
      </c>
      <c r="J8" s="242"/>
      <c r="K8" s="243" t="str">
        <f>IF(J8="a",F7,IF(J8="b",F9,""))</f>
        <v/>
      </c>
      <c r="L8" s="235"/>
      <c r="M8" s="234"/>
      <c r="N8" s="235"/>
      <c r="O8" s="234"/>
      <c r="P8" s="235"/>
      <c r="Q8" s="234"/>
      <c r="R8" s="236"/>
      <c r="S8" s="237"/>
      <c r="U8" s="244" t="str">
        <f>[1]Birók!P22</f>
        <v>M Ujszászi</v>
      </c>
    </row>
    <row r="9" spans="1:21" s="238" customFormat="1" ht="9.6" customHeight="1" x14ac:dyDescent="0.25">
      <c r="A9" s="240"/>
      <c r="B9" s="245"/>
      <c r="C9" s="245"/>
      <c r="D9" s="245"/>
      <c r="E9" s="246"/>
      <c r="F9" s="247"/>
      <c r="G9" s="247"/>
      <c r="H9" s="248"/>
      <c r="I9" s="247"/>
      <c r="J9" s="249"/>
      <c r="K9" s="250" t="str">
        <f>UPPER(IF(OR(J10="a",J10="as"),F7,IF(OR(J10="b",J10="bs"),F11,)))</f>
        <v>BAK-SZABÓ</v>
      </c>
      <c r="L9" s="251"/>
      <c r="M9" s="234"/>
      <c r="N9" s="235"/>
      <c r="O9" s="234"/>
      <c r="P9" s="235"/>
      <c r="Q9" s="234"/>
      <c r="R9" s="236"/>
      <c r="S9" s="237"/>
      <c r="U9" s="244" t="str">
        <f>[1]Birók!P23</f>
        <v xml:space="preserve"> </v>
      </c>
    </row>
    <row r="10" spans="1:21" s="238" customFormat="1" ht="9.6" customHeight="1" x14ac:dyDescent="0.25">
      <c r="A10" s="240"/>
      <c r="B10" s="245"/>
      <c r="C10" s="245"/>
      <c r="D10" s="245"/>
      <c r="E10" s="252"/>
      <c r="F10" s="247"/>
      <c r="G10" s="247"/>
      <c r="H10" s="253"/>
      <c r="I10" s="254" t="s">
        <v>24</v>
      </c>
      <c r="J10" s="255" t="s">
        <v>25</v>
      </c>
      <c r="K10" s="256" t="str">
        <f>UPPER(IF(OR(J10="a",J10="as"),F8,IF(OR(J10="b",J10="bs"),F12,)))</f>
        <v>KOMLÓDI</v>
      </c>
      <c r="L10" s="257"/>
      <c r="M10" s="234"/>
      <c r="N10" s="235"/>
      <c r="O10" s="234"/>
      <c r="P10" s="235"/>
      <c r="Q10" s="234"/>
      <c r="R10" s="236"/>
      <c r="S10" s="237"/>
      <c r="U10" s="244" t="str">
        <f>[1]Birók!P24</f>
        <v xml:space="preserve"> </v>
      </c>
    </row>
    <row r="11" spans="1:21" s="238" customFormat="1" ht="9.6" customHeight="1" x14ac:dyDescent="0.25">
      <c r="A11" s="240">
        <v>2</v>
      </c>
      <c r="B11" s="228" t="str">
        <f>IF($D11="","",VLOOKUP($D11,'[1]L16P elokeszito'!$A$7:$P$23,14))</f>
        <v/>
      </c>
      <c r="C11" s="228" t="str">
        <f>IF($D11="","",VLOOKUP($D11,'[1]L16P elokeszito'!$A$7:$P$33,15))</f>
        <v/>
      </c>
      <c r="D11" s="229"/>
      <c r="E11" s="258" t="s">
        <v>31</v>
      </c>
      <c r="F11" s="259" t="str">
        <f>UPPER(IF($D11="","",VLOOKUP($D11,'[1]L16P elokeszito'!$A$7:$P$33,2)))</f>
        <v/>
      </c>
      <c r="G11" s="259" t="str">
        <f>IF($D11="","",VLOOKUP($D11,'[1]L16P elokeszito'!$A$7:$P$33,3))</f>
        <v/>
      </c>
      <c r="H11" s="260"/>
      <c r="I11" s="259" t="str">
        <f>IF($D11="","",VLOOKUP($D11,'[1]L16P elokeszito'!$A$7:$P$33,4))</f>
        <v/>
      </c>
      <c r="J11" s="261"/>
      <c r="K11" s="234"/>
      <c r="L11" s="262"/>
      <c r="M11" s="263"/>
      <c r="N11" s="251"/>
      <c r="O11" s="234"/>
      <c r="P11" s="235"/>
      <c r="Q11" s="234"/>
      <c r="R11" s="236"/>
      <c r="S11" s="237"/>
      <c r="U11" s="244" t="str">
        <f>[1]Birók!P25</f>
        <v xml:space="preserve"> </v>
      </c>
    </row>
    <row r="12" spans="1:21" s="238" customFormat="1" ht="9.6" customHeight="1" x14ac:dyDescent="0.25">
      <c r="A12" s="240"/>
      <c r="B12" s="241"/>
      <c r="C12" s="241"/>
      <c r="D12" s="241"/>
      <c r="E12" s="258" t="str">
        <f>UPPER(IF($D11="","",VLOOKUP($D11,'[1]L16P elokeszito'!$A$7:$P$33,11)))</f>
        <v/>
      </c>
      <c r="F12" s="259" t="str">
        <f>UPPER(IF($D11="","",VLOOKUP($D11,'[1]L16P elokeszito'!$A$7:$P$33,8)))</f>
        <v/>
      </c>
      <c r="G12" s="259" t="str">
        <f>IF($D11="","",VLOOKUP($D11,'[1]L16P elokeszito'!$A$7:$P$33,9))</f>
        <v/>
      </c>
      <c r="H12" s="260"/>
      <c r="I12" s="259" t="str">
        <f>IF($D11="","",VLOOKUP($D11,'[1]L16P elokeszito'!$A$7:$P$33,10))</f>
        <v/>
      </c>
      <c r="J12" s="242"/>
      <c r="K12" s="234"/>
      <c r="L12" s="262"/>
      <c r="M12" s="264"/>
      <c r="N12" s="265"/>
      <c r="O12" s="234"/>
      <c r="P12" s="235"/>
      <c r="Q12" s="234"/>
      <c r="R12" s="236"/>
      <c r="S12" s="237"/>
      <c r="U12" s="244" t="str">
        <f>[1]Birók!P26</f>
        <v xml:space="preserve"> </v>
      </c>
    </row>
    <row r="13" spans="1:21" s="238" customFormat="1" ht="9.6" customHeight="1" x14ac:dyDescent="0.25">
      <c r="A13" s="240"/>
      <c r="B13" s="245"/>
      <c r="C13" s="245"/>
      <c r="D13" s="266"/>
      <c r="E13" s="267"/>
      <c r="F13" s="247"/>
      <c r="G13" s="247"/>
      <c r="H13" s="253"/>
      <c r="I13" s="247"/>
      <c r="J13" s="268"/>
      <c r="K13" s="234"/>
      <c r="L13" s="249"/>
      <c r="M13" s="250" t="str">
        <f>UPPER(IF(OR(L14="a",L14="as"),K9,IF(OR(L14="b",L14="bs"),K17,)))</f>
        <v>BAK-SZABÓ</v>
      </c>
      <c r="N13" s="235"/>
      <c r="O13" s="234"/>
      <c r="P13" s="235"/>
      <c r="Q13" s="234"/>
      <c r="R13" s="236"/>
      <c r="S13" s="237"/>
      <c r="U13" s="244" t="str">
        <f>[1]Birók!P27</f>
        <v xml:space="preserve"> </v>
      </c>
    </row>
    <row r="14" spans="1:21" s="238" customFormat="1" ht="9.6" customHeight="1" x14ac:dyDescent="0.25">
      <c r="A14" s="240"/>
      <c r="B14" s="245"/>
      <c r="C14" s="245"/>
      <c r="D14" s="266"/>
      <c r="E14" s="267"/>
      <c r="F14" s="247"/>
      <c r="G14" s="247"/>
      <c r="H14" s="253"/>
      <c r="I14" s="247"/>
      <c r="J14" s="268"/>
      <c r="K14" s="269" t="s">
        <v>24</v>
      </c>
      <c r="L14" s="255" t="s">
        <v>25</v>
      </c>
      <c r="M14" s="256" t="str">
        <f>UPPER(IF(OR(L14="a",L14="as"),K10,IF(OR(L14="b",L14="bs"),K18,)))</f>
        <v>KOMLÓDI</v>
      </c>
      <c r="N14" s="257"/>
      <c r="O14" s="234"/>
      <c r="P14" s="235"/>
      <c r="Q14" s="234"/>
      <c r="R14" s="236"/>
      <c r="S14" s="237"/>
      <c r="U14" s="244" t="str">
        <f>[1]Birók!P28</f>
        <v xml:space="preserve"> </v>
      </c>
    </row>
    <row r="15" spans="1:21" s="238" customFormat="1" ht="9.6" customHeight="1" x14ac:dyDescent="0.25">
      <c r="A15" s="270">
        <v>3</v>
      </c>
      <c r="B15" s="228">
        <f>IF($D15="","",VLOOKUP($D15,'[1]L16P elokeszito'!$A$7:$P$23,14))</f>
        <v>0</v>
      </c>
      <c r="C15" s="228">
        <f>IF($D15="","",VLOOKUP($D15,'[1]L16P elokeszito'!$A$7:$P$33,15))</f>
        <v>56</v>
      </c>
      <c r="D15" s="229">
        <v>6</v>
      </c>
      <c r="E15" s="258" t="str">
        <f>UPPER(IF($D15="","",VLOOKUP($D15,'[1]L16P elokeszito'!$A$7:$P$33,5)))</f>
        <v>"0705271</v>
      </c>
      <c r="F15" s="259" t="str">
        <f>UPPER(IF($D15="","",VLOOKUP($D15,'[1]L16P elokeszito'!$A$7:$P$33,2)))</f>
        <v>KOVÁCS-SEBES</v>
      </c>
      <c r="G15" s="259" t="str">
        <f>IF($D15="","",VLOOKUP($D15,'[1]L16P elokeszito'!$A$7:$P$33,3))</f>
        <v>Lili</v>
      </c>
      <c r="H15" s="260"/>
      <c r="I15" s="259" t="str">
        <f>IF($D15="","",VLOOKUP($D15,'[1]L16P elokeszito'!$A$7:$P$33,4))</f>
        <v>MTK</v>
      </c>
      <c r="J15" s="233"/>
      <c r="K15" s="234"/>
      <c r="L15" s="262"/>
      <c r="M15" s="234" t="s">
        <v>172</v>
      </c>
      <c r="N15" s="262"/>
      <c r="O15" s="263"/>
      <c r="P15" s="235"/>
      <c r="Q15" s="234"/>
      <c r="R15" s="236"/>
      <c r="S15" s="237"/>
      <c r="U15" s="244" t="str">
        <f>[1]Birók!P29</f>
        <v xml:space="preserve"> </v>
      </c>
    </row>
    <row r="16" spans="1:21" s="238" customFormat="1" ht="9.6" customHeight="1" thickBot="1" x14ac:dyDescent="0.3">
      <c r="A16" s="240"/>
      <c r="B16" s="241"/>
      <c r="C16" s="241"/>
      <c r="D16" s="241"/>
      <c r="E16" s="258" t="str">
        <f>UPPER(IF($D15="","",VLOOKUP($D15,'[1]L16P elokeszito'!$A$7:$P$33,11)))</f>
        <v>"0708150</v>
      </c>
      <c r="F16" s="259" t="str">
        <f>UPPER(IF($D15="","",VLOOKUP($D15,'[1]L16P elokeszito'!$A$7:$P$33,8)))</f>
        <v>BURKUS BELLA</v>
      </c>
      <c r="G16" s="259" t="str">
        <f>IF($D15="","",VLOOKUP($D15,'[1]L16P elokeszito'!$A$7:$P$33,9))</f>
        <v>Mária</v>
      </c>
      <c r="H16" s="260"/>
      <c r="I16" s="259" t="str">
        <f>IF($D15="","",VLOOKUP($D15,'[1]L16P elokeszito'!$A$7:$P$33,10))</f>
        <v>Next TA</v>
      </c>
      <c r="J16" s="242"/>
      <c r="K16" s="243" t="str">
        <f>IF(J16="a",F15,IF(J16="b",F17,""))</f>
        <v/>
      </c>
      <c r="L16" s="262"/>
      <c r="M16" s="234"/>
      <c r="N16" s="262"/>
      <c r="O16" s="234"/>
      <c r="P16" s="235"/>
      <c r="Q16" s="234"/>
      <c r="R16" s="236"/>
      <c r="S16" s="237"/>
      <c r="U16" s="271" t="str">
        <f>[1]Birók!P30</f>
        <v>Egyik sem</v>
      </c>
    </row>
    <row r="17" spans="1:19" s="238" customFormat="1" ht="9.6" customHeight="1" x14ac:dyDescent="0.25">
      <c r="A17" s="240"/>
      <c r="B17" s="245"/>
      <c r="C17" s="245"/>
      <c r="D17" s="266"/>
      <c r="E17" s="267"/>
      <c r="F17" s="247"/>
      <c r="G17" s="247"/>
      <c r="H17" s="253"/>
      <c r="I17" s="247"/>
      <c r="J17" s="249"/>
      <c r="K17" s="250" t="str">
        <f>UPPER(IF(OR(J18="a",J18="as"),F15,IF(OR(J18="b",J18="bs"),F19,)))</f>
        <v>KOVÁCS-SEBES</v>
      </c>
      <c r="L17" s="272"/>
      <c r="M17" s="234"/>
      <c r="N17" s="262"/>
      <c r="O17" s="234"/>
      <c r="P17" s="235"/>
      <c r="Q17" s="234"/>
      <c r="R17" s="236"/>
      <c r="S17" s="237"/>
    </row>
    <row r="18" spans="1:19" s="238" customFormat="1" ht="9.6" customHeight="1" x14ac:dyDescent="0.25">
      <c r="A18" s="240"/>
      <c r="B18" s="245"/>
      <c r="C18" s="245"/>
      <c r="D18" s="266"/>
      <c r="E18" s="267"/>
      <c r="F18" s="247"/>
      <c r="G18" s="247"/>
      <c r="H18" s="253"/>
      <c r="I18" s="254" t="s">
        <v>24</v>
      </c>
      <c r="J18" s="255" t="s">
        <v>66</v>
      </c>
      <c r="K18" s="256" t="str">
        <f>UPPER(IF(OR(J18="a",J18="as"),F16,IF(OR(J18="b",J18="bs"),F20,)))</f>
        <v>BURKUS BELLA</v>
      </c>
      <c r="L18" s="242"/>
      <c r="M18" s="234"/>
      <c r="N18" s="262"/>
      <c r="O18" s="234"/>
      <c r="P18" s="235"/>
      <c r="Q18" s="234"/>
      <c r="R18" s="236"/>
      <c r="S18" s="237"/>
    </row>
    <row r="19" spans="1:19" s="238" customFormat="1" ht="9.6" customHeight="1" x14ac:dyDescent="0.25">
      <c r="A19" s="240">
        <v>4</v>
      </c>
      <c r="B19" s="228" t="str">
        <f>IF($D19="","",VLOOKUP($D19,'[1]L16P elokeszito'!$A$7:$P$23,14))</f>
        <v/>
      </c>
      <c r="C19" s="228" t="str">
        <f>IF($D19="","",VLOOKUP($D19,'[1]L16P elokeszito'!$A$7:$P$33,15))</f>
        <v/>
      </c>
      <c r="D19" s="229"/>
      <c r="E19" s="258" t="s">
        <v>31</v>
      </c>
      <c r="F19" s="259" t="str">
        <f>UPPER(IF($D19="","",VLOOKUP($D19,'[1]L16P elokeszito'!$A$7:$P$33,2)))</f>
        <v/>
      </c>
      <c r="G19" s="259" t="str">
        <f>IF($D19="","",VLOOKUP($D19,'[1]L16P elokeszito'!$A$7:$P$33,3))</f>
        <v/>
      </c>
      <c r="H19" s="260"/>
      <c r="I19" s="259" t="str">
        <f>IF($D19="","",VLOOKUP($D19,'[1]L16P elokeszito'!$A$7:$P$33,4))</f>
        <v/>
      </c>
      <c r="J19" s="261"/>
      <c r="K19" s="234"/>
      <c r="L19" s="235"/>
      <c r="M19" s="263"/>
      <c r="N19" s="272"/>
      <c r="O19" s="234"/>
      <c r="P19" s="235"/>
      <c r="Q19" s="234"/>
      <c r="R19" s="236"/>
      <c r="S19" s="237"/>
    </row>
    <row r="20" spans="1:19" s="238" customFormat="1" ht="9.6" customHeight="1" x14ac:dyDescent="0.25">
      <c r="A20" s="240"/>
      <c r="B20" s="241"/>
      <c r="C20" s="241"/>
      <c r="D20" s="241"/>
      <c r="E20" s="258" t="str">
        <f>UPPER(IF($D19="","",VLOOKUP($D19,'[1]L16P elokeszito'!$A$7:$P$33,11)))</f>
        <v/>
      </c>
      <c r="F20" s="259" t="str">
        <f>UPPER(IF($D19="","",VLOOKUP($D19,'[1]L16P elokeszito'!$A$7:$P$33,8)))</f>
        <v/>
      </c>
      <c r="G20" s="259" t="str">
        <f>IF($D19="","",VLOOKUP($D19,'[1]L16P elokeszito'!$A$7:$P$33,9))</f>
        <v/>
      </c>
      <c r="H20" s="260"/>
      <c r="I20" s="259" t="str">
        <f>IF($D19="","",VLOOKUP($D19,'[1]L16P elokeszito'!$A$7:$P$33,10))</f>
        <v/>
      </c>
      <c r="J20" s="242"/>
      <c r="K20" s="234"/>
      <c r="L20" s="235"/>
      <c r="M20" s="264"/>
      <c r="N20" s="273"/>
      <c r="O20" s="234"/>
      <c r="P20" s="235"/>
      <c r="Q20" s="234"/>
      <c r="R20" s="236"/>
      <c r="S20" s="237"/>
    </row>
    <row r="21" spans="1:19" s="238" customFormat="1" ht="9.6" customHeight="1" x14ac:dyDescent="0.25">
      <c r="A21" s="240"/>
      <c r="B21" s="245"/>
      <c r="C21" s="245"/>
      <c r="D21" s="245"/>
      <c r="E21" s="252"/>
      <c r="F21" s="247"/>
      <c r="G21" s="247"/>
      <c r="H21" s="253"/>
      <c r="I21" s="247"/>
      <c r="J21" s="268"/>
      <c r="K21" s="234"/>
      <c r="L21" s="235"/>
      <c r="M21" s="234"/>
      <c r="N21" s="249"/>
      <c r="O21" s="250" t="str">
        <f>UPPER(IF(OR(N22="a",N22="as"),M13,IF(OR(N22="b",N22="bs"),M29,)))</f>
        <v>FARKASLAKI HINTS</v>
      </c>
      <c r="P21" s="235"/>
      <c r="Q21" s="234"/>
      <c r="R21" s="236"/>
      <c r="S21" s="237"/>
    </row>
    <row r="22" spans="1:19" s="238" customFormat="1" ht="9.6" customHeight="1" x14ac:dyDescent="0.25">
      <c r="A22" s="240"/>
      <c r="B22" s="245"/>
      <c r="C22" s="245"/>
      <c r="D22" s="245"/>
      <c r="E22" s="246"/>
      <c r="F22" s="247"/>
      <c r="G22" s="247"/>
      <c r="H22" s="248"/>
      <c r="I22" s="247"/>
      <c r="J22" s="268"/>
      <c r="K22" s="234"/>
      <c r="L22" s="235"/>
      <c r="M22" s="269" t="s">
        <v>24</v>
      </c>
      <c r="N22" s="255" t="s">
        <v>159</v>
      </c>
      <c r="O22" s="256" t="str">
        <f>UPPER(IF(OR(N22="a",N22="as"),M14,IF(OR(N22="b",N22="bs"),M30,)))</f>
        <v>NAGY</v>
      </c>
      <c r="P22" s="257"/>
      <c r="Q22" s="234"/>
      <c r="R22" s="236"/>
      <c r="S22" s="237"/>
    </row>
    <row r="23" spans="1:19" s="238" customFormat="1" ht="9.6" customHeight="1" x14ac:dyDescent="0.25">
      <c r="A23" s="227">
        <v>5</v>
      </c>
      <c r="B23" s="228">
        <f>IF($D23="","",VLOOKUP($D23,'[1]L16P elokeszito'!$A$7:$P$23,14))</f>
        <v>0</v>
      </c>
      <c r="C23" s="228">
        <f>IF($D23="","",VLOOKUP($D23,'[1]L16P elokeszito'!$A$7:$P$33,15))</f>
        <v>30</v>
      </c>
      <c r="D23" s="229">
        <v>9</v>
      </c>
      <c r="E23" s="230" t="str">
        <f>UPPER(IF($D23="","",VLOOKUP($D23,'[1]L16P elokeszito'!$A$7:$P$33,5)))</f>
        <v>"070227</v>
      </c>
      <c r="F23" s="231" t="str">
        <f>UPPER(IF($D23="","",VLOOKUP($D23,'[1]L16P elokeszito'!$A$7:$P$33,2)))</f>
        <v>FARKASLAKI HINTS</v>
      </c>
      <c r="G23" s="231" t="str">
        <f>IF($D23="","",VLOOKUP($D23,'[1]L16P elokeszito'!$A$7:$P$33,3))</f>
        <v>Flóra</v>
      </c>
      <c r="H23" s="232"/>
      <c r="I23" s="231" t="str">
        <f>IF($D23="","",VLOOKUP($D23,'[1]L16P elokeszito'!$A$7:$P$33,4))</f>
        <v>Tenisztanoda</v>
      </c>
      <c r="J23" s="233"/>
      <c r="K23" s="234"/>
      <c r="L23" s="235"/>
      <c r="M23" s="234"/>
      <c r="N23" s="262"/>
      <c r="O23" s="234" t="s">
        <v>234</v>
      </c>
      <c r="P23" s="262"/>
      <c r="Q23" s="234"/>
      <c r="R23" s="236"/>
      <c r="S23" s="237"/>
    </row>
    <row r="24" spans="1:19" s="238" customFormat="1" ht="9.6" customHeight="1" x14ac:dyDescent="0.25">
      <c r="A24" s="240"/>
      <c r="B24" s="241"/>
      <c r="C24" s="241"/>
      <c r="D24" s="241"/>
      <c r="E24" s="278" t="str">
        <f>UPPER(IF($D23="","",VLOOKUP($D23,'[1]L16P elokeszito'!$A$7:$P$33,11)))</f>
        <v>"060529</v>
      </c>
      <c r="F24" s="279" t="str">
        <f>UPPER(IF($D23="","",VLOOKUP($D23,'[1]L16P elokeszito'!$A$7:$P$33,8)))</f>
        <v>NAGY</v>
      </c>
      <c r="G24" s="279" t="str">
        <f>IF($D23="","",VLOOKUP($D23,'[1]L16P elokeszito'!$A$7:$P$33,9))</f>
        <v>Gréta</v>
      </c>
      <c r="H24" s="280"/>
      <c r="I24" s="279" t="str">
        <f>IF($D23="","",VLOOKUP($D23,'[1]L16P elokeszito'!$A$7:$P$33,10))</f>
        <v>MTK</v>
      </c>
      <c r="J24" s="242"/>
      <c r="K24" s="243" t="str">
        <f>IF(J24="a",F23,IF(J24="b",F25,""))</f>
        <v/>
      </c>
      <c r="L24" s="235"/>
      <c r="M24" s="234"/>
      <c r="N24" s="262"/>
      <c r="O24" s="234"/>
      <c r="P24" s="262"/>
      <c r="Q24" s="234"/>
      <c r="R24" s="236"/>
      <c r="S24" s="237"/>
    </row>
    <row r="25" spans="1:19" s="238" customFormat="1" ht="9.6" customHeight="1" x14ac:dyDescent="0.25">
      <c r="A25" s="240"/>
      <c r="B25" s="245"/>
      <c r="C25" s="245"/>
      <c r="D25" s="245"/>
      <c r="E25" s="246"/>
      <c r="F25" s="247"/>
      <c r="G25" s="247"/>
      <c r="H25" s="248"/>
      <c r="I25" s="247"/>
      <c r="J25" s="249"/>
      <c r="K25" s="250" t="str">
        <f>UPPER(IF(OR(J26="a",J26="as"),F23,IF(OR(J26="b",J26="bs"),F27,)))</f>
        <v>FARKASLAKI HINTS</v>
      </c>
      <c r="L25" s="251"/>
      <c r="M25" s="234"/>
      <c r="N25" s="262"/>
      <c r="O25" s="234"/>
      <c r="P25" s="262"/>
      <c r="Q25" s="234"/>
      <c r="R25" s="236"/>
      <c r="S25" s="237"/>
    </row>
    <row r="26" spans="1:19" s="238" customFormat="1" ht="9.6" customHeight="1" x14ac:dyDescent="0.25">
      <c r="A26" s="240"/>
      <c r="B26" s="245"/>
      <c r="C26" s="245"/>
      <c r="D26" s="245"/>
      <c r="E26" s="252"/>
      <c r="F26" s="247"/>
      <c r="G26" s="247"/>
      <c r="H26" s="253"/>
      <c r="I26" s="254" t="s">
        <v>24</v>
      </c>
      <c r="J26" s="255" t="s">
        <v>66</v>
      </c>
      <c r="K26" s="256" t="str">
        <f>UPPER(IF(OR(J26="a",J26="as"),F24,IF(OR(J26="b",J26="bs"),F28,)))</f>
        <v>NAGY</v>
      </c>
      <c r="L26" s="257"/>
      <c r="M26" s="234"/>
      <c r="N26" s="262"/>
      <c r="O26" s="234"/>
      <c r="P26" s="262"/>
      <c r="Q26" s="234"/>
      <c r="R26" s="236"/>
      <c r="S26" s="237"/>
    </row>
    <row r="27" spans="1:19" s="238" customFormat="1" ht="9.6" customHeight="1" x14ac:dyDescent="0.25">
      <c r="A27" s="240">
        <v>6</v>
      </c>
      <c r="B27" s="228" t="str">
        <f>IF($D27="","",VLOOKUP($D27,'[1]L16P elokeszito'!$A$7:$P$23,14))</f>
        <v/>
      </c>
      <c r="C27" s="228" t="str">
        <f>IF($D27="","",VLOOKUP($D27,'[1]L16P elokeszito'!$A$7:$P$33,15))</f>
        <v/>
      </c>
      <c r="D27" s="229"/>
      <c r="E27" s="258" t="s">
        <v>31</v>
      </c>
      <c r="F27" s="259" t="str">
        <f>UPPER(IF($D27="","",VLOOKUP($D27,'[1]L16P elokeszito'!$A$7:$P$33,2)))</f>
        <v/>
      </c>
      <c r="G27" s="259" t="str">
        <f>IF($D27="","",VLOOKUP($D27,'[1]L16P elokeszito'!$A$7:$P$33,3))</f>
        <v/>
      </c>
      <c r="H27" s="260"/>
      <c r="I27" s="259" t="str">
        <f>IF($D27="","",VLOOKUP($D27,'[1]L16P elokeszito'!$A$7:$P$33,4))</f>
        <v/>
      </c>
      <c r="J27" s="261"/>
      <c r="K27" s="234"/>
      <c r="L27" s="262"/>
      <c r="M27" s="263"/>
      <c r="N27" s="272"/>
      <c r="O27" s="234"/>
      <c r="P27" s="262"/>
      <c r="Q27" s="234"/>
      <c r="R27" s="236"/>
      <c r="S27" s="237"/>
    </row>
    <row r="28" spans="1:19" s="238" customFormat="1" ht="9.6" customHeight="1" x14ac:dyDescent="0.25">
      <c r="A28" s="240"/>
      <c r="B28" s="241"/>
      <c r="C28" s="241"/>
      <c r="D28" s="241"/>
      <c r="E28" s="258" t="str">
        <f>UPPER(IF($D27="","",VLOOKUP($D27,'[1]L16P elokeszito'!$A$7:$P$33,11)))</f>
        <v/>
      </c>
      <c r="F28" s="259" t="str">
        <f>UPPER(IF($D27="","",VLOOKUP($D27,'[1]L16P elokeszito'!$A$7:$P$33,8)))</f>
        <v/>
      </c>
      <c r="G28" s="259" t="str">
        <f>IF($D27="","",VLOOKUP($D27,'[1]L16P elokeszito'!$A$7:$P$33,9))</f>
        <v/>
      </c>
      <c r="H28" s="260"/>
      <c r="I28" s="259" t="str">
        <f>IF($D27="","",VLOOKUP($D27,'[1]L16P elokeszito'!$A$7:$P$33,10))</f>
        <v/>
      </c>
      <c r="J28" s="242"/>
      <c r="K28" s="234"/>
      <c r="L28" s="262"/>
      <c r="M28" s="264"/>
      <c r="N28" s="273"/>
      <c r="O28" s="234"/>
      <c r="P28" s="262"/>
      <c r="Q28" s="234"/>
      <c r="R28" s="236"/>
      <c r="S28" s="237"/>
    </row>
    <row r="29" spans="1:19" s="238" customFormat="1" ht="9.6" customHeight="1" x14ac:dyDescent="0.25">
      <c r="A29" s="240"/>
      <c r="B29" s="245"/>
      <c r="C29" s="245"/>
      <c r="D29" s="266"/>
      <c r="E29" s="267"/>
      <c r="F29" s="247"/>
      <c r="G29" s="247"/>
      <c r="H29" s="253"/>
      <c r="I29" s="247"/>
      <c r="J29" s="268"/>
      <c r="K29" s="234"/>
      <c r="L29" s="249"/>
      <c r="M29" s="250" t="str">
        <f>UPPER(IF(OR(L30="a",L30="as"),K25,IF(OR(L30="b",L30="bs"),K33,)))</f>
        <v>FARKASLAKI HINTS</v>
      </c>
      <c r="N29" s="262"/>
      <c r="O29" s="234"/>
      <c r="P29" s="262"/>
      <c r="Q29" s="234"/>
      <c r="R29" s="236"/>
      <c r="S29" s="237"/>
    </row>
    <row r="30" spans="1:19" s="238" customFormat="1" ht="9.6" customHeight="1" x14ac:dyDescent="0.25">
      <c r="A30" s="240"/>
      <c r="B30" s="245"/>
      <c r="C30" s="245"/>
      <c r="D30" s="266"/>
      <c r="E30" s="267"/>
      <c r="F30" s="247"/>
      <c r="G30" s="247"/>
      <c r="H30" s="253"/>
      <c r="I30" s="247"/>
      <c r="J30" s="268"/>
      <c r="K30" s="269" t="s">
        <v>24</v>
      </c>
      <c r="L30" s="255" t="s">
        <v>66</v>
      </c>
      <c r="M30" s="256" t="str">
        <f>UPPER(IF(OR(L30="a",L30="as"),K26,IF(OR(L30="b",L30="bs"),K34,)))</f>
        <v>NAGY</v>
      </c>
      <c r="N30" s="242"/>
      <c r="O30" s="234"/>
      <c r="P30" s="262"/>
      <c r="Q30" s="234"/>
      <c r="R30" s="236"/>
      <c r="S30" s="237"/>
    </row>
    <row r="31" spans="1:19" s="238" customFormat="1" ht="9.6" customHeight="1" x14ac:dyDescent="0.25">
      <c r="A31" s="270">
        <v>7</v>
      </c>
      <c r="B31" s="228">
        <f>IF($D31="","",VLOOKUP($D31,'[1]L16P elokeszito'!$A$7:$P$23,14))</f>
        <v>0</v>
      </c>
      <c r="C31" s="228">
        <f>IF($D31="","",VLOOKUP($D31,'[1]L16P elokeszito'!$A$7:$P$33,15))</f>
        <v>58</v>
      </c>
      <c r="D31" s="229">
        <v>7</v>
      </c>
      <c r="E31" s="258" t="str">
        <f>UPPER(IF($D31="","",VLOOKUP($D31,'[1]L16P elokeszito'!$A$7:$P$33,5)))</f>
        <v>"0704141</v>
      </c>
      <c r="F31" s="259" t="str">
        <f>UPPER(IF($D31="","",VLOOKUP($D31,'[1]L16P elokeszito'!$A$7:$P$33,2)))</f>
        <v>RUZSINSZKY</v>
      </c>
      <c r="G31" s="259" t="str">
        <f>IF($D31="","",VLOOKUP($D31,'[1]L16P elokeszito'!$A$7:$P$33,3))</f>
        <v>Hanna</v>
      </c>
      <c r="H31" s="260"/>
      <c r="I31" s="259" t="str">
        <f>IF($D31="","",VLOOKUP($D31,'[1]L16P elokeszito'!$A$7:$P$33,4))</f>
        <v>BUSC</v>
      </c>
      <c r="J31" s="233"/>
      <c r="K31" s="234"/>
      <c r="L31" s="262"/>
      <c r="M31" s="234" t="s">
        <v>235</v>
      </c>
      <c r="N31" s="235"/>
      <c r="O31" s="263"/>
      <c r="P31" s="262"/>
      <c r="Q31" s="234"/>
      <c r="R31" s="236"/>
      <c r="S31" s="237"/>
    </row>
    <row r="32" spans="1:19" s="238" customFormat="1" ht="9.6" customHeight="1" x14ac:dyDescent="0.25">
      <c r="A32" s="240"/>
      <c r="B32" s="241"/>
      <c r="C32" s="241"/>
      <c r="D32" s="241"/>
      <c r="E32" s="258" t="str">
        <f>UPPER(IF($D31="","",VLOOKUP($D31,'[1]L16P elokeszito'!$A$7:$P$33,11)))</f>
        <v>"071211</v>
      </c>
      <c r="F32" s="259" t="str">
        <f>UPPER(IF($D31="","",VLOOKUP($D31,'[1]L16P elokeszito'!$A$7:$P$33,8)))</f>
        <v>SZABÓ</v>
      </c>
      <c r="G32" s="259" t="str">
        <f>IF($D31="","",VLOOKUP($D31,'[1]L16P elokeszito'!$A$7:$P$33,9))</f>
        <v>Lora</v>
      </c>
      <c r="H32" s="260"/>
      <c r="I32" s="259" t="str">
        <f>IF($D31="","",VLOOKUP($D31,'[1]L16P elokeszito'!$A$7:$P$33,10))</f>
        <v>Kiskút TK</v>
      </c>
      <c r="J32" s="242"/>
      <c r="K32" s="243" t="str">
        <f>IF(J32="a",F31,IF(J32="b",F33,""))</f>
        <v/>
      </c>
      <c r="L32" s="262"/>
      <c r="M32" s="234"/>
      <c r="N32" s="235"/>
      <c r="O32" s="234"/>
      <c r="P32" s="262"/>
      <c r="Q32" s="234"/>
      <c r="R32" s="236"/>
      <c r="S32" s="237"/>
    </row>
    <row r="33" spans="1:19" s="238" customFormat="1" ht="9.6" customHeight="1" x14ac:dyDescent="0.25">
      <c r="A33" s="240"/>
      <c r="B33" s="245"/>
      <c r="C33" s="245"/>
      <c r="D33" s="266"/>
      <c r="E33" s="267"/>
      <c r="F33" s="247"/>
      <c r="G33" s="247"/>
      <c r="H33" s="253"/>
      <c r="I33" s="247"/>
      <c r="J33" s="249"/>
      <c r="K33" s="250" t="str">
        <f>UPPER(IF(OR(J34="a",J34="as"),F31,IF(OR(J34="b",J34="bs"),F35,)))</f>
        <v>RUZSINSZKY</v>
      </c>
      <c r="L33" s="272"/>
      <c r="M33" s="234"/>
      <c r="N33" s="235"/>
      <c r="O33" s="234"/>
      <c r="P33" s="262"/>
      <c r="Q33" s="234"/>
      <c r="R33" s="236"/>
      <c r="S33" s="237"/>
    </row>
    <row r="34" spans="1:19" s="238" customFormat="1" ht="9.6" customHeight="1" x14ac:dyDescent="0.25">
      <c r="A34" s="240"/>
      <c r="B34" s="245"/>
      <c r="C34" s="245"/>
      <c r="D34" s="266"/>
      <c r="E34" s="267"/>
      <c r="F34" s="247"/>
      <c r="G34" s="247"/>
      <c r="H34" s="253"/>
      <c r="I34" s="254" t="s">
        <v>24</v>
      </c>
      <c r="J34" s="255" t="s">
        <v>66</v>
      </c>
      <c r="K34" s="256" t="str">
        <f>UPPER(IF(OR(J34="a",J34="as"),F32,IF(OR(J34="b",J34="bs"),F36,)))</f>
        <v>SZABÓ</v>
      </c>
      <c r="L34" s="242"/>
      <c r="M34" s="234"/>
      <c r="N34" s="235"/>
      <c r="O34" s="234"/>
      <c r="P34" s="262"/>
      <c r="Q34" s="234"/>
      <c r="R34" s="236"/>
      <c r="S34" s="237"/>
    </row>
    <row r="35" spans="1:19" s="238" customFormat="1" ht="9.6" customHeight="1" x14ac:dyDescent="0.25">
      <c r="A35" s="240">
        <v>8</v>
      </c>
      <c r="B35" s="228">
        <f>IF($D35="","",VLOOKUP($D35,'[1]L16P elokeszito'!$A$7:$P$23,14))</f>
        <v>0</v>
      </c>
      <c r="C35" s="228">
        <f>IF($D35="","",VLOOKUP($D35,'[1]L16P elokeszito'!$A$7:$P$33,15))</f>
        <v>83</v>
      </c>
      <c r="D35" s="229">
        <v>8</v>
      </c>
      <c r="E35" s="258" t="str">
        <f>UPPER(IF($D35="","",VLOOKUP($D35,'[1]L16P elokeszito'!$A$7:$P$33,5)))</f>
        <v>"0701131</v>
      </c>
      <c r="F35" s="259" t="str">
        <f>UPPER(IF($D35="","",VLOOKUP($D35,'[1]L16P elokeszito'!$A$7:$P$33,2)))</f>
        <v>HARARI</v>
      </c>
      <c r="G35" s="259" t="str">
        <f>IF($D35="","",VLOOKUP($D35,'[1]L16P elokeszito'!$A$7:$P$33,3))</f>
        <v>Amy Danielle</v>
      </c>
      <c r="H35" s="260"/>
      <c r="I35" s="259" t="str">
        <f>IF($D35="","",VLOOKUP($D35,'[1]L16P elokeszito'!$A$7:$P$33,4))</f>
        <v>Next TA</v>
      </c>
      <c r="J35" s="261"/>
      <c r="K35" s="234" t="s">
        <v>199</v>
      </c>
      <c r="L35" s="235"/>
      <c r="M35" s="263"/>
      <c r="N35" s="251"/>
      <c r="O35" s="234"/>
      <c r="P35" s="262"/>
      <c r="Q35" s="234"/>
      <c r="R35" s="236"/>
      <c r="S35" s="237"/>
    </row>
    <row r="36" spans="1:19" s="238" customFormat="1" ht="9.6" customHeight="1" x14ac:dyDescent="0.25">
      <c r="A36" s="240"/>
      <c r="B36" s="241"/>
      <c r="C36" s="241"/>
      <c r="D36" s="241"/>
      <c r="E36" s="258" t="str">
        <f>UPPER(IF($D35="","",VLOOKUP($D35,'[1]L16P elokeszito'!$A$7:$P$33,11)))</f>
        <v>"0701251</v>
      </c>
      <c r="F36" s="259" t="str">
        <f>UPPER(IF($D35="","",VLOOKUP($D35,'[1]L16P elokeszito'!$A$7:$P$33,8)))</f>
        <v>HAJDÚ</v>
      </c>
      <c r="G36" s="259" t="str">
        <f>IF($D35="","",VLOOKUP($D35,'[1]L16P elokeszito'!$A$7:$P$33,9))</f>
        <v>Anna Jázmin</v>
      </c>
      <c r="H36" s="260"/>
      <c r="I36" s="259" t="str">
        <f>IF($D35="","",VLOOKUP($D35,'[1]L16P elokeszito'!$A$7:$P$33,10))</f>
        <v>Next TA</v>
      </c>
      <c r="J36" s="242"/>
      <c r="K36" s="234"/>
      <c r="L36" s="235"/>
      <c r="M36" s="264"/>
      <c r="N36" s="265"/>
      <c r="O36" s="234"/>
      <c r="P36" s="262"/>
      <c r="Q36" s="234"/>
      <c r="R36" s="236"/>
      <c r="S36" s="237"/>
    </row>
    <row r="37" spans="1:19" s="238" customFormat="1" ht="9.6" customHeight="1" x14ac:dyDescent="0.25">
      <c r="A37" s="240"/>
      <c r="B37" s="245"/>
      <c r="C37" s="245"/>
      <c r="D37" s="266"/>
      <c r="E37" s="267"/>
      <c r="F37" s="247"/>
      <c r="G37" s="247"/>
      <c r="H37" s="253"/>
      <c r="I37" s="247"/>
      <c r="J37" s="268"/>
      <c r="K37" s="234"/>
      <c r="L37" s="235"/>
      <c r="M37" s="234"/>
      <c r="N37" s="235"/>
      <c r="O37" s="235"/>
      <c r="P37" s="249"/>
      <c r="Q37" s="250" t="str">
        <f>UPPER(IF(OR(P38="a",P38="as"),O21,IF(OR(P38="b",P38="bs"),O53,)))</f>
        <v>FARKASLAKI HINTS</v>
      </c>
      <c r="R37" s="274"/>
      <c r="S37" s="237"/>
    </row>
    <row r="38" spans="1:19" s="238" customFormat="1" ht="9.6" customHeight="1" x14ac:dyDescent="0.25">
      <c r="A38" s="240"/>
      <c r="B38" s="245"/>
      <c r="C38" s="245"/>
      <c r="D38" s="266"/>
      <c r="E38" s="267"/>
      <c r="F38" s="247"/>
      <c r="G38" s="247"/>
      <c r="H38" s="253"/>
      <c r="I38" s="247"/>
      <c r="J38" s="268"/>
      <c r="K38" s="234"/>
      <c r="L38" s="235"/>
      <c r="M38" s="234"/>
      <c r="N38" s="235"/>
      <c r="O38" s="269" t="s">
        <v>24</v>
      </c>
      <c r="P38" s="255" t="s">
        <v>66</v>
      </c>
      <c r="Q38" s="256" t="str">
        <f>UPPER(IF(OR(P38="a",P38="as"),O22,IF(OR(P38="b",P38="bs"),O54,)))</f>
        <v>NAGY</v>
      </c>
      <c r="R38" s="275"/>
      <c r="S38" s="237"/>
    </row>
    <row r="39" spans="1:19" s="238" customFormat="1" ht="9.6" customHeight="1" x14ac:dyDescent="0.25">
      <c r="A39" s="270">
        <v>9</v>
      </c>
      <c r="B39" s="228">
        <f>IF($D39="","",VLOOKUP($D39,'[1]L16P elokeszito'!$A$7:$P$23,14))</f>
        <v>0</v>
      </c>
      <c r="C39" s="228">
        <f>IF($D39="","",VLOOKUP($D39,'[1]L16P elokeszito'!$A$7:$P$33,15))</f>
        <v>27</v>
      </c>
      <c r="D39" s="229">
        <v>3</v>
      </c>
      <c r="E39" s="258" t="str">
        <f>UPPER(IF($D39="","",VLOOKUP($D39,'[1]L16P elokeszito'!$A$7:$P$33,5)))</f>
        <v>"061204</v>
      </c>
      <c r="F39" s="259" t="str">
        <f>UPPER(IF($D39="","",VLOOKUP($D39,'[1]L16P elokeszito'!$A$7:$P$33,2)))</f>
        <v>FEHÉR</v>
      </c>
      <c r="G39" s="259" t="str">
        <f>IF($D39="","",VLOOKUP($D39,'[1]L16P elokeszito'!$A$7:$P$33,3))</f>
        <v>Laura</v>
      </c>
      <c r="H39" s="260"/>
      <c r="I39" s="259" t="str">
        <f>IF($D39="","",VLOOKUP($D39,'[1]L16P elokeszito'!$A$7:$P$33,4))</f>
        <v>PG Tenisz</v>
      </c>
      <c r="J39" s="233"/>
      <c r="K39" s="234"/>
      <c r="L39" s="235"/>
      <c r="M39" s="234"/>
      <c r="N39" s="235"/>
      <c r="O39" s="234"/>
      <c r="P39" s="262"/>
      <c r="Q39" s="263" t="s">
        <v>197</v>
      </c>
      <c r="R39" s="236"/>
      <c r="S39" s="237"/>
    </row>
    <row r="40" spans="1:19" s="238" customFormat="1" ht="9.6" customHeight="1" x14ac:dyDescent="0.25">
      <c r="A40" s="240"/>
      <c r="B40" s="241"/>
      <c r="C40" s="241"/>
      <c r="D40" s="241"/>
      <c r="E40" s="258" t="str">
        <f>UPPER(IF($D39="","",VLOOKUP($D39,'[1]L16P elokeszito'!$A$7:$P$33,11)))</f>
        <v>"061213</v>
      </c>
      <c r="F40" s="259" t="str">
        <f>UPPER(IF($D39="","",VLOOKUP($D39,'[1]L16P elokeszito'!$A$7:$P$33,8)))</f>
        <v>PUKKAI</v>
      </c>
      <c r="G40" s="259" t="str">
        <f>IF($D39="","",VLOOKUP($D39,'[1]L16P elokeszito'!$A$7:$P$33,9))</f>
        <v>Réka</v>
      </c>
      <c r="H40" s="260"/>
      <c r="I40" s="259" t="str">
        <f>IF($D39="","",VLOOKUP($D39,'[1]L16P elokeszito'!$A$7:$P$33,10))</f>
        <v>PG Tenisz</v>
      </c>
      <c r="J40" s="242"/>
      <c r="K40" s="243" t="str">
        <f>IF(J40="a",F39,IF(J40="b",F41,""))</f>
        <v/>
      </c>
      <c r="L40" s="235"/>
      <c r="M40" s="234"/>
      <c r="N40" s="235"/>
      <c r="O40" s="234"/>
      <c r="P40" s="262"/>
      <c r="Q40" s="264"/>
      <c r="R40" s="276"/>
      <c r="S40" s="237"/>
    </row>
    <row r="41" spans="1:19" s="238" customFormat="1" ht="9.6" customHeight="1" x14ac:dyDescent="0.25">
      <c r="A41" s="240"/>
      <c r="B41" s="245"/>
      <c r="C41" s="245"/>
      <c r="D41" s="266"/>
      <c r="E41" s="267"/>
      <c r="F41" s="247"/>
      <c r="G41" s="247"/>
      <c r="H41" s="253"/>
      <c r="I41" s="247"/>
      <c r="J41" s="249"/>
      <c r="K41" s="250" t="str">
        <f>UPPER(IF(OR(J42="a",J42="as"),F39,IF(OR(J42="b",J42="bs"),F43,)))</f>
        <v>FEHÉR</v>
      </c>
      <c r="L41" s="251"/>
      <c r="M41" s="234"/>
      <c r="N41" s="235"/>
      <c r="O41" s="234"/>
      <c r="P41" s="262"/>
      <c r="Q41" s="234"/>
      <c r="R41" s="236"/>
      <c r="S41" s="237"/>
    </row>
    <row r="42" spans="1:19" s="238" customFormat="1" ht="9.6" customHeight="1" x14ac:dyDescent="0.25">
      <c r="A42" s="240"/>
      <c r="B42" s="245"/>
      <c r="C42" s="245"/>
      <c r="D42" s="266"/>
      <c r="E42" s="267"/>
      <c r="F42" s="247"/>
      <c r="G42" s="247"/>
      <c r="H42" s="253"/>
      <c r="I42" s="254" t="s">
        <v>24</v>
      </c>
      <c r="J42" s="255" t="s">
        <v>66</v>
      </c>
      <c r="K42" s="256" t="str">
        <f>UPPER(IF(OR(J42="a",J42="as"),F40,IF(OR(J42="b",J42="bs"),F44,)))</f>
        <v>PUKKAI</v>
      </c>
      <c r="L42" s="257"/>
      <c r="M42" s="234"/>
      <c r="N42" s="235"/>
      <c r="O42" s="234"/>
      <c r="P42" s="262"/>
      <c r="Q42" s="234"/>
      <c r="R42" s="236"/>
      <c r="S42" s="237"/>
    </row>
    <row r="43" spans="1:19" s="238" customFormat="1" ht="9.6" customHeight="1" x14ac:dyDescent="0.25">
      <c r="A43" s="240">
        <v>10</v>
      </c>
      <c r="B43" s="228" t="str">
        <f>IF($D43="","",VLOOKUP($D43,'[1]L16P elokeszito'!$A$7:$P$23,14))</f>
        <v/>
      </c>
      <c r="C43" s="228" t="str">
        <f>IF($D43="","",VLOOKUP($D43,'[1]L16P elokeszito'!$A$7:$P$33,15))</f>
        <v/>
      </c>
      <c r="D43" s="229"/>
      <c r="E43" s="258" t="s">
        <v>31</v>
      </c>
      <c r="F43" s="259" t="str">
        <f>UPPER(IF($D43="","",VLOOKUP($D43,'[1]L16P elokeszito'!$A$7:$P$33,2)))</f>
        <v/>
      </c>
      <c r="G43" s="259" t="str">
        <f>IF($D43="","",VLOOKUP($D43,'[1]L16P elokeszito'!$A$7:$P$33,3))</f>
        <v/>
      </c>
      <c r="H43" s="260"/>
      <c r="I43" s="259" t="str">
        <f>IF($D43="","",VLOOKUP($D43,'[1]L16P elokeszito'!$A$7:$P$33,4))</f>
        <v/>
      </c>
      <c r="J43" s="261"/>
      <c r="K43" s="234"/>
      <c r="L43" s="262"/>
      <c r="M43" s="263"/>
      <c r="N43" s="251"/>
      <c r="O43" s="234"/>
      <c r="P43" s="262"/>
      <c r="Q43" s="234"/>
      <c r="R43" s="236"/>
      <c r="S43" s="237"/>
    </row>
    <row r="44" spans="1:19" s="238" customFormat="1" ht="9.6" customHeight="1" x14ac:dyDescent="0.25">
      <c r="A44" s="240"/>
      <c r="B44" s="241"/>
      <c r="C44" s="241"/>
      <c r="D44" s="241"/>
      <c r="E44" s="258" t="str">
        <f>UPPER(IF($D43="","",VLOOKUP($D43,'[1]L16P elokeszito'!$A$7:$P$33,11)))</f>
        <v/>
      </c>
      <c r="F44" s="259" t="str">
        <f>UPPER(IF($D43="","",VLOOKUP($D43,'[1]L16P elokeszito'!$A$7:$P$33,8)))</f>
        <v/>
      </c>
      <c r="G44" s="259" t="str">
        <f>IF($D43="","",VLOOKUP($D43,'[1]L16P elokeszito'!$A$7:$P$33,9))</f>
        <v/>
      </c>
      <c r="H44" s="260"/>
      <c r="I44" s="259" t="str">
        <f>IF($D43="","",VLOOKUP($D43,'[1]L16P elokeszito'!$A$7:$P$33,10))</f>
        <v/>
      </c>
      <c r="J44" s="242"/>
      <c r="K44" s="234"/>
      <c r="L44" s="262"/>
      <c r="M44" s="264"/>
      <c r="N44" s="265"/>
      <c r="O44" s="234"/>
      <c r="P44" s="262"/>
      <c r="Q44" s="234"/>
      <c r="R44" s="236"/>
      <c r="S44" s="237"/>
    </row>
    <row r="45" spans="1:19" s="238" customFormat="1" ht="9.6" customHeight="1" x14ac:dyDescent="0.25">
      <c r="A45" s="240"/>
      <c r="B45" s="245"/>
      <c r="C45" s="245"/>
      <c r="D45" s="266"/>
      <c r="E45" s="267"/>
      <c r="F45" s="247"/>
      <c r="G45" s="247"/>
      <c r="H45" s="253"/>
      <c r="I45" s="247"/>
      <c r="J45" s="268"/>
      <c r="K45" s="234"/>
      <c r="L45" s="249"/>
      <c r="M45" s="250" t="str">
        <f>UPPER(IF(OR(L46="a",L46="as"),K41,IF(OR(L46="b",L46="bs"),K49,)))</f>
        <v>FEHÉR</v>
      </c>
      <c r="N45" s="235"/>
      <c r="O45" s="234"/>
      <c r="P45" s="262"/>
      <c r="Q45" s="234"/>
      <c r="R45" s="236"/>
      <c r="S45" s="237"/>
    </row>
    <row r="46" spans="1:19" s="238" customFormat="1" ht="9.6" customHeight="1" x14ac:dyDescent="0.25">
      <c r="A46" s="240"/>
      <c r="B46" s="245"/>
      <c r="C46" s="245"/>
      <c r="D46" s="266"/>
      <c r="E46" s="267"/>
      <c r="F46" s="247"/>
      <c r="G46" s="247"/>
      <c r="H46" s="253"/>
      <c r="I46" s="247"/>
      <c r="J46" s="268"/>
      <c r="K46" s="269" t="s">
        <v>24</v>
      </c>
      <c r="L46" s="255" t="s">
        <v>66</v>
      </c>
      <c r="M46" s="256" t="str">
        <f>UPPER(IF(OR(L46="a",L46="as"),K42,IF(OR(L46="b",L46="bs"),K50,)))</f>
        <v>PUKKAI</v>
      </c>
      <c r="N46" s="257"/>
      <c r="O46" s="234"/>
      <c r="P46" s="262"/>
      <c r="Q46" s="234"/>
      <c r="R46" s="236"/>
      <c r="S46" s="237"/>
    </row>
    <row r="47" spans="1:19" s="238" customFormat="1" ht="9.6" customHeight="1" x14ac:dyDescent="0.25">
      <c r="A47" s="270">
        <v>11</v>
      </c>
      <c r="B47" s="228">
        <f>IF($D47="","",VLOOKUP($D47,'[1]L16P elokeszito'!$A$7:$P$23,14))</f>
        <v>0</v>
      </c>
      <c r="C47" s="228">
        <f>IF($D47="","",VLOOKUP($D47,'[1]L16P elokeszito'!$A$7:$P$33,15))</f>
        <v>34</v>
      </c>
      <c r="D47" s="229">
        <v>5</v>
      </c>
      <c r="E47" s="258" t="str">
        <f>UPPER(IF($D47="","",VLOOKUP($D47,'[1]L16P elokeszito'!$A$7:$P$33,5)))</f>
        <v>"060119</v>
      </c>
      <c r="F47" s="259" t="str">
        <f>UPPER(IF($D47="","",VLOOKUP($D47,'[1]L16P elokeszito'!$A$7:$P$33,2)))</f>
        <v>NÉMETH</v>
      </c>
      <c r="G47" s="259" t="str">
        <f>IF($D47="","",VLOOKUP($D47,'[1]L16P elokeszito'!$A$7:$P$33,3))</f>
        <v>Laura</v>
      </c>
      <c r="H47" s="260"/>
      <c r="I47" s="259" t="str">
        <f>IF($D47="","",VLOOKUP($D47,'[1]L16P elokeszito'!$A$7:$P$33,4))</f>
        <v>SVSE</v>
      </c>
      <c r="J47" s="233"/>
      <c r="K47" s="234"/>
      <c r="L47" s="262"/>
      <c r="M47" s="234" t="s">
        <v>160</v>
      </c>
      <c r="N47" s="262"/>
      <c r="O47" s="263"/>
      <c r="P47" s="262"/>
      <c r="Q47" s="234"/>
      <c r="R47" s="236"/>
      <c r="S47" s="237"/>
    </row>
    <row r="48" spans="1:19" s="238" customFormat="1" ht="9.6" customHeight="1" x14ac:dyDescent="0.25">
      <c r="A48" s="240"/>
      <c r="B48" s="241"/>
      <c r="C48" s="241"/>
      <c r="D48" s="241"/>
      <c r="E48" s="258" t="str">
        <f>UPPER(IF($D47="","",VLOOKUP($D47,'[1]L16P elokeszito'!$A$7:$P$33,11)))</f>
        <v>"0609040</v>
      </c>
      <c r="F48" s="259" t="str">
        <f>UPPER(IF($D47="","",VLOOKUP($D47,'[1]L16P elokeszito'!$A$7:$P$33,8)))</f>
        <v>KUN</v>
      </c>
      <c r="G48" s="259" t="str">
        <f>IF($D47="","",VLOOKUP($D47,'[1]L16P elokeszito'!$A$7:$P$33,9))</f>
        <v>Csenge</v>
      </c>
      <c r="H48" s="260"/>
      <c r="I48" s="259" t="str">
        <f>IF($D47="","",VLOOKUP($D47,'[1]L16P elokeszito'!$A$7:$P$33,10))</f>
        <v>SVSE</v>
      </c>
      <c r="J48" s="242"/>
      <c r="K48" s="243" t="str">
        <f>IF(J48="a",F47,IF(J48="b",F49,""))</f>
        <v/>
      </c>
      <c r="L48" s="262"/>
      <c r="M48" s="234"/>
      <c r="N48" s="262"/>
      <c r="O48" s="234"/>
      <c r="P48" s="262"/>
      <c r="Q48" s="234"/>
      <c r="R48" s="236"/>
      <c r="S48" s="237"/>
    </row>
    <row r="49" spans="1:19" s="238" customFormat="1" ht="9.6" customHeight="1" x14ac:dyDescent="0.25">
      <c r="A49" s="240"/>
      <c r="B49" s="245"/>
      <c r="C49" s="245"/>
      <c r="D49" s="245"/>
      <c r="E49" s="252"/>
      <c r="F49" s="247"/>
      <c r="G49" s="247"/>
      <c r="H49" s="253"/>
      <c r="I49" s="247"/>
      <c r="J49" s="249"/>
      <c r="K49" s="250" t="str">
        <f>UPPER(IF(OR(J50="a",J50="as"),F47,IF(OR(J50="b",J50="bs"),F51,)))</f>
        <v>NÉMETH</v>
      </c>
      <c r="L49" s="272"/>
      <c r="M49" s="234"/>
      <c r="N49" s="262"/>
      <c r="O49" s="234"/>
      <c r="P49" s="262"/>
      <c r="Q49" s="234"/>
      <c r="R49" s="236"/>
      <c r="S49" s="237"/>
    </row>
    <row r="50" spans="1:19" s="238" customFormat="1" ht="9.6" customHeight="1" x14ac:dyDescent="0.25">
      <c r="A50" s="240"/>
      <c r="B50" s="245"/>
      <c r="C50" s="245"/>
      <c r="D50" s="245"/>
      <c r="E50" s="246"/>
      <c r="F50" s="247"/>
      <c r="G50" s="247"/>
      <c r="H50" s="248"/>
      <c r="I50" s="269" t="s">
        <v>24</v>
      </c>
      <c r="J50" s="255" t="s">
        <v>66</v>
      </c>
      <c r="K50" s="256" t="str">
        <f>UPPER(IF(OR(J50="a",J50="as"),F48,IF(OR(J50="b",J50="bs"),F52,)))</f>
        <v>KUN</v>
      </c>
      <c r="L50" s="242"/>
      <c r="M50" s="234"/>
      <c r="N50" s="262"/>
      <c r="O50" s="234"/>
      <c r="P50" s="262"/>
      <c r="Q50" s="234"/>
      <c r="R50" s="236"/>
      <c r="S50" s="237"/>
    </row>
    <row r="51" spans="1:19" s="238" customFormat="1" ht="9.6" customHeight="1" x14ac:dyDescent="0.25">
      <c r="A51" s="277">
        <v>12</v>
      </c>
      <c r="B51" s="228" t="str">
        <f>IF($D51="","",VLOOKUP($D51,'[1]L16P elokeszito'!$A$7:$P$23,14))</f>
        <v/>
      </c>
      <c r="C51" s="228" t="str">
        <f>IF($D51="","",VLOOKUP($D51,'[1]L16P elokeszito'!$A$7:$P$33,15))</f>
        <v/>
      </c>
      <c r="D51" s="229"/>
      <c r="E51" s="230" t="s">
        <v>31</v>
      </c>
      <c r="F51" s="231" t="str">
        <f>UPPER(IF($D51="","",VLOOKUP($D51,'[1]L16P elokeszito'!$A$7:$P$33,2)))</f>
        <v/>
      </c>
      <c r="G51" s="231" t="str">
        <f>IF($D51="","",VLOOKUP($D51,'[1]L16P elokeszito'!$A$7:$P$33,3))</f>
        <v/>
      </c>
      <c r="H51" s="232"/>
      <c r="I51" s="231" t="str">
        <f>IF($D51="","",VLOOKUP($D51,'[1]L16P elokeszito'!$A$7:$P$33,4))</f>
        <v/>
      </c>
      <c r="J51" s="261"/>
      <c r="K51" s="234"/>
      <c r="L51" s="235"/>
      <c r="M51" s="263"/>
      <c r="N51" s="272"/>
      <c r="O51" s="234"/>
      <c r="P51" s="262"/>
      <c r="Q51" s="234"/>
      <c r="R51" s="236"/>
      <c r="S51" s="237"/>
    </row>
    <row r="52" spans="1:19" s="238" customFormat="1" ht="9.6" customHeight="1" x14ac:dyDescent="0.25">
      <c r="A52" s="240"/>
      <c r="B52" s="241"/>
      <c r="C52" s="241"/>
      <c r="D52" s="241"/>
      <c r="E52" s="278" t="str">
        <f>UPPER(IF($D51="","",VLOOKUP($D51,'[1]L16P elokeszito'!$A$7:$P$33,11)))</f>
        <v/>
      </c>
      <c r="F52" s="279" t="str">
        <f>UPPER(IF($D51="","",VLOOKUP($D51,'[1]L16P elokeszito'!$A$7:$P$33,8)))</f>
        <v/>
      </c>
      <c r="G52" s="279" t="str">
        <f>IF($D51="","",VLOOKUP($D51,'[1]L16P elokeszito'!$A$7:$P$33,9))</f>
        <v/>
      </c>
      <c r="H52" s="280"/>
      <c r="I52" s="279" t="str">
        <f>IF($D51="","",VLOOKUP($D51,'[1]L16P elokeszito'!$A$7:$P$33,10))</f>
        <v/>
      </c>
      <c r="J52" s="242"/>
      <c r="K52" s="234"/>
      <c r="L52" s="235"/>
      <c r="M52" s="264"/>
      <c r="N52" s="273"/>
      <c r="O52" s="234"/>
      <c r="P52" s="262"/>
      <c r="Q52" s="234"/>
      <c r="R52" s="236"/>
      <c r="S52" s="237"/>
    </row>
    <row r="53" spans="1:19" s="238" customFormat="1" ht="9.6" customHeight="1" x14ac:dyDescent="0.25">
      <c r="A53" s="240"/>
      <c r="B53" s="245"/>
      <c r="C53" s="245"/>
      <c r="D53" s="245"/>
      <c r="E53" s="246"/>
      <c r="F53" s="247"/>
      <c r="G53" s="247"/>
      <c r="H53" s="248"/>
      <c r="I53" s="247"/>
      <c r="J53" s="268"/>
      <c r="K53" s="234"/>
      <c r="L53" s="235"/>
      <c r="M53" s="234"/>
      <c r="N53" s="249"/>
      <c r="O53" s="250" t="str">
        <f>UPPER(IF(OR(N54="a",N54="as"),M45,IF(OR(N54="b",N54="bs"),M61,)))</f>
        <v>FEHÉR</v>
      </c>
      <c r="P53" s="262"/>
      <c r="Q53" s="234"/>
      <c r="R53" s="236"/>
      <c r="S53" s="237"/>
    </row>
    <row r="54" spans="1:19" s="238" customFormat="1" ht="9.6" customHeight="1" x14ac:dyDescent="0.25">
      <c r="A54" s="240"/>
      <c r="B54" s="245"/>
      <c r="C54" s="245"/>
      <c r="D54" s="245"/>
      <c r="E54" s="252"/>
      <c r="F54" s="247"/>
      <c r="G54" s="247"/>
      <c r="H54" s="253"/>
      <c r="I54" s="247"/>
      <c r="J54" s="268"/>
      <c r="K54" s="234"/>
      <c r="L54" s="235"/>
      <c r="M54" s="269" t="s">
        <v>24</v>
      </c>
      <c r="N54" s="255" t="s">
        <v>66</v>
      </c>
      <c r="O54" s="256" t="str">
        <f>UPPER(IF(OR(N54="a",N54="as"),M46,IF(OR(N54="b",N54="bs"),M62,)))</f>
        <v>PUKKAI</v>
      </c>
      <c r="P54" s="242"/>
      <c r="Q54" s="234"/>
      <c r="R54" s="236"/>
      <c r="S54" s="237"/>
    </row>
    <row r="55" spans="1:19" s="238" customFormat="1" ht="9.6" customHeight="1" x14ac:dyDescent="0.25">
      <c r="A55" s="270">
        <v>13</v>
      </c>
      <c r="B55" s="228">
        <f>IF($D55="","",VLOOKUP($D55,'[1]L16P elokeszito'!$A$7:$P$23,14))</f>
        <v>0</v>
      </c>
      <c r="C55" s="228">
        <f>IF($D55="","",VLOOKUP($D55,'[1]L16P elokeszito'!$A$7:$P$33,15))</f>
        <v>32</v>
      </c>
      <c r="D55" s="229">
        <v>4</v>
      </c>
      <c r="E55" s="258" t="str">
        <f>UPPER(IF($D55="","",VLOOKUP($D55,'[1]L16P elokeszito'!$A$7:$P$33,5)))</f>
        <v>"071011</v>
      </c>
      <c r="F55" s="259" t="str">
        <f>UPPER(IF($D55="","",VLOOKUP($D55,'[1]L16P elokeszito'!$A$7:$P$33,2)))</f>
        <v>BÖRÖCZKY</v>
      </c>
      <c r="G55" s="259" t="str">
        <f>IF($D55="","",VLOOKUP($D55,'[1]L16P elokeszito'!$A$7:$P$33,3))</f>
        <v>Emília Anikó</v>
      </c>
      <c r="H55" s="260"/>
      <c r="I55" s="259" t="str">
        <f>IF($D55="","",VLOOKUP($D55,'[1]L16P elokeszito'!$A$7:$P$33,4))</f>
        <v>Fitt SE</v>
      </c>
      <c r="J55" s="233"/>
      <c r="K55" s="234"/>
      <c r="L55" s="235"/>
      <c r="M55" s="234"/>
      <c r="N55" s="262"/>
      <c r="O55" s="234" t="s">
        <v>212</v>
      </c>
      <c r="P55" s="235"/>
      <c r="Q55" s="234"/>
      <c r="R55" s="236"/>
      <c r="S55" s="237"/>
    </row>
    <row r="56" spans="1:19" s="238" customFormat="1" ht="9.6" customHeight="1" x14ac:dyDescent="0.25">
      <c r="A56" s="240"/>
      <c r="B56" s="241"/>
      <c r="C56" s="241"/>
      <c r="D56" s="241"/>
      <c r="E56" s="258" t="str">
        <f>UPPER(IF($D55="","",VLOOKUP($D55,'[1]L16P elokeszito'!$A$7:$P$33,11)))</f>
        <v>"0608010</v>
      </c>
      <c r="F56" s="259" t="str">
        <f>UPPER(IF($D55="","",VLOOKUP($D55,'[1]L16P elokeszito'!$A$7:$P$33,8)))</f>
        <v xml:space="preserve">GYÖRGY </v>
      </c>
      <c r="G56" s="259" t="str">
        <f>IF($D55="","",VLOOKUP($D55,'[1]L16P elokeszito'!$A$7:$P$33,9))</f>
        <v>Emília</v>
      </c>
      <c r="H56" s="260"/>
      <c r="I56" s="259" t="str">
        <f>IF($D55="","",VLOOKUP($D55,'[1]L16P elokeszito'!$A$7:$P$33,10))</f>
        <v>Bebto Team</v>
      </c>
      <c r="J56" s="242"/>
      <c r="K56" s="243" t="str">
        <f>IF(J56="a",F55,IF(J56="b",F57,""))</f>
        <v/>
      </c>
      <c r="L56" s="235"/>
      <c r="M56" s="234"/>
      <c r="N56" s="262"/>
      <c r="O56" s="234"/>
      <c r="P56" s="235"/>
      <c r="Q56" s="234"/>
      <c r="R56" s="236"/>
      <c r="S56" s="237"/>
    </row>
    <row r="57" spans="1:19" s="238" customFormat="1" ht="9.6" customHeight="1" x14ac:dyDescent="0.25">
      <c r="A57" s="240"/>
      <c r="B57" s="245"/>
      <c r="C57" s="245"/>
      <c r="D57" s="266"/>
      <c r="E57" s="267"/>
      <c r="F57" s="247"/>
      <c r="G57" s="247"/>
      <c r="H57" s="253"/>
      <c r="I57" s="247"/>
      <c r="J57" s="249"/>
      <c r="K57" s="250" t="str">
        <f>UPPER(IF(OR(J58="a",J58="as"),F55,IF(OR(J58="b",J58="bs"),F59,)))</f>
        <v>BÖRÖCZKY</v>
      </c>
      <c r="L57" s="251"/>
      <c r="M57" s="234"/>
      <c r="N57" s="262"/>
      <c r="O57" s="234"/>
      <c r="P57" s="235"/>
      <c r="Q57" s="234"/>
      <c r="R57" s="236"/>
      <c r="S57" s="237"/>
    </row>
    <row r="58" spans="1:19" s="238" customFormat="1" ht="9.6" customHeight="1" x14ac:dyDescent="0.25">
      <c r="A58" s="240"/>
      <c r="B58" s="245"/>
      <c r="C58" s="245"/>
      <c r="D58" s="266"/>
      <c r="E58" s="267"/>
      <c r="F58" s="247"/>
      <c r="G58" s="247"/>
      <c r="H58" s="253"/>
      <c r="I58" s="254" t="s">
        <v>24</v>
      </c>
      <c r="J58" s="255" t="s">
        <v>66</v>
      </c>
      <c r="K58" s="256" t="str">
        <f>UPPER(IF(OR(J58="a",J58="as"),F56,IF(OR(J58="b",J58="bs"),F60,)))</f>
        <v xml:space="preserve">GYÖRGY </v>
      </c>
      <c r="L58" s="257"/>
      <c r="M58" s="234"/>
      <c r="N58" s="262"/>
      <c r="O58" s="234"/>
      <c r="P58" s="235"/>
      <c r="Q58" s="234"/>
      <c r="R58" s="236"/>
      <c r="S58" s="237"/>
    </row>
    <row r="59" spans="1:19" s="238" customFormat="1" ht="9.6" customHeight="1" x14ac:dyDescent="0.25">
      <c r="A59" s="240">
        <v>14</v>
      </c>
      <c r="B59" s="228" t="str">
        <f>IF($D59="","",VLOOKUP($D59,'[1]L16P elokeszito'!$A$7:$P$23,14))</f>
        <v/>
      </c>
      <c r="C59" s="228" t="str">
        <f>IF($D59="","",VLOOKUP($D59,'[1]L16P elokeszito'!$A$7:$P$33,15))</f>
        <v/>
      </c>
      <c r="D59" s="229"/>
      <c r="E59" s="258" t="s">
        <v>31</v>
      </c>
      <c r="F59" s="259" t="str">
        <f>UPPER(IF($D59="","",VLOOKUP($D59,'[1]L16P elokeszito'!$A$7:$P$33,2)))</f>
        <v/>
      </c>
      <c r="G59" s="259" t="str">
        <f>IF($D59="","",VLOOKUP($D59,'[1]L16P elokeszito'!$A$7:$P$33,3))</f>
        <v/>
      </c>
      <c r="H59" s="260"/>
      <c r="I59" s="259" t="str">
        <f>IF($D59="","",VLOOKUP($D59,'[1]L16P elokeszito'!$A$7:$P$33,4))</f>
        <v/>
      </c>
      <c r="J59" s="261"/>
      <c r="K59" s="234"/>
      <c r="L59" s="262"/>
      <c r="M59" s="263"/>
      <c r="N59" s="272"/>
      <c r="O59" s="234"/>
      <c r="P59" s="235"/>
      <c r="Q59" s="234"/>
      <c r="R59" s="236"/>
      <c r="S59" s="237"/>
    </row>
    <row r="60" spans="1:19" s="238" customFormat="1" ht="9.6" customHeight="1" x14ac:dyDescent="0.25">
      <c r="A60" s="240"/>
      <c r="B60" s="241"/>
      <c r="C60" s="241"/>
      <c r="D60" s="241"/>
      <c r="E60" s="258" t="str">
        <f>UPPER(IF($D59="","",VLOOKUP($D59,'[1]L16P elokeszito'!$A$7:$P$33,11)))</f>
        <v/>
      </c>
      <c r="F60" s="259" t="str">
        <f>UPPER(IF($D59="","",VLOOKUP($D59,'[1]L16P elokeszito'!$A$7:$P$33,8)))</f>
        <v/>
      </c>
      <c r="G60" s="259" t="str">
        <f>IF($D59="","",VLOOKUP($D59,'[1]L16P elokeszito'!$A$7:$P$33,9))</f>
        <v/>
      </c>
      <c r="H60" s="260"/>
      <c r="I60" s="259" t="str">
        <f>IF($D59="","",VLOOKUP($D59,'[1]L16P elokeszito'!$A$7:$P$33,10))</f>
        <v/>
      </c>
      <c r="J60" s="242"/>
      <c r="K60" s="234"/>
      <c r="L60" s="262"/>
      <c r="M60" s="264"/>
      <c r="N60" s="273"/>
      <c r="O60" s="234"/>
      <c r="P60" s="235"/>
      <c r="Q60" s="234"/>
      <c r="R60" s="236"/>
      <c r="S60" s="237"/>
    </row>
    <row r="61" spans="1:19" s="238" customFormat="1" ht="9.6" customHeight="1" x14ac:dyDescent="0.25">
      <c r="A61" s="240"/>
      <c r="B61" s="245"/>
      <c r="C61" s="245"/>
      <c r="D61" s="266"/>
      <c r="E61" s="267"/>
      <c r="F61" s="247"/>
      <c r="G61" s="247"/>
      <c r="H61" s="253"/>
      <c r="I61" s="247"/>
      <c r="J61" s="268"/>
      <c r="K61" s="234"/>
      <c r="L61" s="249"/>
      <c r="M61" s="250" t="str">
        <f>UPPER(IF(OR(L62="a",L62="as"),K57,IF(OR(L62="b",L62="bs"),K65,)))</f>
        <v>PÉCSI</v>
      </c>
      <c r="N61" s="262"/>
      <c r="O61" s="234"/>
      <c r="P61" s="235"/>
      <c r="Q61" s="234"/>
      <c r="R61" s="236"/>
      <c r="S61" s="237"/>
    </row>
    <row r="62" spans="1:19" s="238" customFormat="1" ht="9.6" customHeight="1" x14ac:dyDescent="0.25">
      <c r="A62" s="240"/>
      <c r="B62" s="245"/>
      <c r="C62" s="245"/>
      <c r="D62" s="266"/>
      <c r="E62" s="267"/>
      <c r="F62" s="247"/>
      <c r="G62" s="247"/>
      <c r="H62" s="253"/>
      <c r="I62" s="247"/>
      <c r="J62" s="268"/>
      <c r="K62" s="269" t="s">
        <v>24</v>
      </c>
      <c r="L62" s="255" t="s">
        <v>47</v>
      </c>
      <c r="M62" s="256" t="str">
        <f>UPPER(IF(OR(L62="a",L62="as"),K58,IF(OR(L62="b",L62="bs"),K66,)))</f>
        <v>TUZSON</v>
      </c>
      <c r="N62" s="242"/>
      <c r="O62" s="234"/>
      <c r="P62" s="235"/>
      <c r="Q62" s="234"/>
      <c r="R62" s="236"/>
      <c r="S62" s="237"/>
    </row>
    <row r="63" spans="1:19" s="238" customFormat="1" ht="9.6" customHeight="1" x14ac:dyDescent="0.25">
      <c r="A63" s="270">
        <v>15</v>
      </c>
      <c r="B63" s="228" t="str">
        <f>IF($D63="","",VLOOKUP($D63,'[1]L16P elokeszito'!$A$7:$P$23,14))</f>
        <v/>
      </c>
      <c r="C63" s="228" t="str">
        <f>IF($D63="","",VLOOKUP($D63,'[1]L16P elokeszito'!$A$7:$P$33,15))</f>
        <v/>
      </c>
      <c r="D63" s="229"/>
      <c r="E63" s="258" t="s">
        <v>31</v>
      </c>
      <c r="F63" s="259" t="str">
        <f>UPPER(IF($D63="","",VLOOKUP($D63,'[1]L16P elokeszito'!$A$7:$P$33,2)))</f>
        <v/>
      </c>
      <c r="G63" s="259" t="str">
        <f>IF($D63="","",VLOOKUP($D63,'[1]L16P elokeszito'!$A$7:$P$33,3))</f>
        <v/>
      </c>
      <c r="H63" s="260"/>
      <c r="I63" s="259" t="str">
        <f>IF($D63="","",VLOOKUP($D63,'[1]L16P elokeszito'!$A$7:$P$33,4))</f>
        <v/>
      </c>
      <c r="J63" s="233"/>
      <c r="K63" s="234"/>
      <c r="L63" s="262"/>
      <c r="M63" s="234" t="s">
        <v>176</v>
      </c>
      <c r="N63" s="235"/>
      <c r="O63" s="263"/>
      <c r="P63" s="235"/>
      <c r="Q63" s="234"/>
      <c r="R63" s="236"/>
      <c r="S63" s="237"/>
    </row>
    <row r="64" spans="1:19" s="238" customFormat="1" ht="9.6" customHeight="1" x14ac:dyDescent="0.25">
      <c r="A64" s="240"/>
      <c r="B64" s="241"/>
      <c r="C64" s="241"/>
      <c r="D64" s="241"/>
      <c r="E64" s="258" t="str">
        <f>UPPER(IF($D63="","",VLOOKUP($D63,'[1]L16P elokeszito'!$A$7:$P$33,11)))</f>
        <v/>
      </c>
      <c r="F64" s="259" t="str">
        <f>UPPER(IF($D63="","",VLOOKUP($D63,'[1]L16P elokeszito'!$A$7:$P$33,8)))</f>
        <v/>
      </c>
      <c r="G64" s="259" t="str">
        <f>IF($D63="","",VLOOKUP($D63,'[1]L16P elokeszito'!$A$7:$P$33,9))</f>
        <v/>
      </c>
      <c r="H64" s="260"/>
      <c r="I64" s="259" t="str">
        <f>IF($D63="","",VLOOKUP($D63,'[1]L16P elokeszito'!$A$7:$P$33,10))</f>
        <v/>
      </c>
      <c r="J64" s="242"/>
      <c r="K64" s="243" t="str">
        <f>IF(J64="a",F63,IF(J64="b",F65,""))</f>
        <v/>
      </c>
      <c r="L64" s="262"/>
      <c r="M64" s="234"/>
      <c r="N64" s="235"/>
      <c r="O64" s="234"/>
      <c r="P64" s="235"/>
      <c r="Q64" s="234"/>
      <c r="R64" s="236"/>
      <c r="S64" s="237"/>
    </row>
    <row r="65" spans="1:19" s="238" customFormat="1" ht="9.6" customHeight="1" x14ac:dyDescent="0.25">
      <c r="A65" s="240"/>
      <c r="B65" s="245"/>
      <c r="C65" s="245"/>
      <c r="D65" s="245"/>
      <c r="E65" s="252"/>
      <c r="F65" s="247"/>
      <c r="G65" s="247"/>
      <c r="H65" s="253"/>
      <c r="I65" s="247"/>
      <c r="J65" s="249"/>
      <c r="K65" s="250" t="str">
        <f>UPPER(IF(OR(J66="a",J66="as"),F63,IF(OR(J66="b",J66="bs"),F67,)))</f>
        <v>PÉCSI</v>
      </c>
      <c r="L65" s="272"/>
      <c r="M65" s="234"/>
      <c r="N65" s="235"/>
      <c r="O65" s="234"/>
      <c r="P65" s="235"/>
      <c r="Q65" s="234"/>
      <c r="R65" s="236"/>
      <c r="S65" s="237"/>
    </row>
    <row r="66" spans="1:19" s="238" customFormat="1" ht="9.6" customHeight="1" x14ac:dyDescent="0.25">
      <c r="A66" s="240"/>
      <c r="B66" s="245"/>
      <c r="C66" s="245"/>
      <c r="D66" s="245"/>
      <c r="E66" s="246"/>
      <c r="F66" s="234"/>
      <c r="G66" s="234"/>
      <c r="H66" s="248"/>
      <c r="I66" s="269" t="s">
        <v>24</v>
      </c>
      <c r="J66" s="255" t="s">
        <v>47</v>
      </c>
      <c r="K66" s="256" t="str">
        <f>UPPER(IF(OR(J66="a",J66="as"),F64,IF(OR(J66="b",J66="bs"),F68,)))</f>
        <v>TUZSON</v>
      </c>
      <c r="L66" s="242"/>
      <c r="M66" s="234"/>
      <c r="N66" s="235"/>
      <c r="O66" s="234"/>
      <c r="P66" s="235"/>
      <c r="Q66" s="234"/>
      <c r="R66" s="236"/>
      <c r="S66" s="237"/>
    </row>
    <row r="67" spans="1:19" s="238" customFormat="1" ht="9.6" customHeight="1" x14ac:dyDescent="0.25">
      <c r="A67" s="277">
        <v>16</v>
      </c>
      <c r="B67" s="228">
        <f>IF($D67="","",VLOOKUP($D67,'[1]L16P elokeszito'!$A$7:$P$23,14))</f>
        <v>0</v>
      </c>
      <c r="C67" s="228">
        <f>IF($D67="","",VLOOKUP($D67,'[1]L16P elokeszito'!$A$7:$P$33,15))</f>
        <v>20</v>
      </c>
      <c r="D67" s="229">
        <v>2</v>
      </c>
      <c r="E67" s="230" t="str">
        <f>UPPER(IF($D67="","",VLOOKUP($D67,'[1]L16P elokeszito'!$A$7:$P$33,5)))</f>
        <v>"071108</v>
      </c>
      <c r="F67" s="231" t="str">
        <f>UPPER(IF($D67="","",VLOOKUP($D67,'[1]L16P elokeszito'!$A$7:$P$33,2)))</f>
        <v>PÉCSI</v>
      </c>
      <c r="G67" s="231" t="str">
        <f>IF($D67="","",VLOOKUP($D67,'[1]L16P elokeszito'!$A$7:$P$33,3))</f>
        <v>Boglárka</v>
      </c>
      <c r="H67" s="232"/>
      <c r="I67" s="231" t="str">
        <f>IF($D67="","",VLOOKUP($D67,'[1]L16P elokeszito'!$A$7:$P$33,4))</f>
        <v>Future TT</v>
      </c>
      <c r="J67" s="261"/>
      <c r="K67" s="234"/>
      <c r="L67" s="235"/>
      <c r="M67" s="263"/>
      <c r="N67" s="251"/>
      <c r="O67" s="234"/>
      <c r="P67" s="235"/>
      <c r="Q67" s="234"/>
      <c r="R67" s="236"/>
      <c r="S67" s="237"/>
    </row>
    <row r="68" spans="1:19" s="238" customFormat="1" ht="9.6" customHeight="1" x14ac:dyDescent="0.25">
      <c r="A68" s="240"/>
      <c r="B68" s="241"/>
      <c r="C68" s="241"/>
      <c r="D68" s="241"/>
      <c r="E68" s="278" t="str">
        <f>UPPER(IF($D67="","",VLOOKUP($D67,'[1]L16P elokeszito'!$A$7:$P$33,11)))</f>
        <v>"070820</v>
      </c>
      <c r="F68" s="279" t="str">
        <f>UPPER(IF($D67="","",VLOOKUP($D67,'[1]L16P elokeszito'!$A$7:$P$33,8)))</f>
        <v>TUZSON</v>
      </c>
      <c r="G68" s="279" t="str">
        <f>IF($D67="","",VLOOKUP($D67,'[1]L16P elokeszito'!$A$7:$P$33,9))</f>
        <v>Viktória</v>
      </c>
      <c r="H68" s="280"/>
      <c r="I68" s="279" t="str">
        <f>IF($D67="","",VLOOKUP($D67,'[1]L16P elokeszito'!$A$7:$P$33,10))</f>
        <v>MESE</v>
      </c>
      <c r="J68" s="242"/>
      <c r="K68" s="234"/>
      <c r="L68" s="235"/>
      <c r="M68" s="264"/>
      <c r="N68" s="265"/>
      <c r="O68" s="234"/>
      <c r="P68" s="235"/>
      <c r="Q68" s="234"/>
      <c r="R68" s="236"/>
      <c r="S68" s="237"/>
    </row>
    <row r="69" spans="1:19" s="238" customFormat="1" ht="9.6" customHeight="1" x14ac:dyDescent="0.25">
      <c r="A69" s="281"/>
      <c r="B69" s="282"/>
      <c r="C69" s="282"/>
      <c r="D69" s="283"/>
      <c r="E69" s="283"/>
      <c r="F69" s="284"/>
      <c r="G69" s="284"/>
      <c r="H69" s="285"/>
      <c r="I69" s="284"/>
      <c r="J69" s="286"/>
      <c r="K69" s="287"/>
      <c r="L69" s="288"/>
      <c r="M69" s="287"/>
      <c r="N69" s="288"/>
      <c r="O69" s="287"/>
      <c r="P69" s="288"/>
      <c r="Q69" s="287"/>
      <c r="R69" s="288"/>
      <c r="S69" s="237"/>
    </row>
    <row r="70" spans="1:19" s="248" customFormat="1" ht="6" customHeight="1" x14ac:dyDescent="0.25">
      <c r="A70" s="281"/>
      <c r="B70" s="282"/>
      <c r="C70" s="282"/>
      <c r="D70" s="283"/>
      <c r="E70" s="283"/>
      <c r="F70" s="284"/>
      <c r="G70" s="284"/>
      <c r="H70" s="285"/>
      <c r="I70" s="284"/>
      <c r="J70" s="286"/>
      <c r="K70" s="287"/>
      <c r="L70" s="288"/>
      <c r="M70" s="289"/>
      <c r="N70" s="290"/>
      <c r="O70" s="289"/>
      <c r="P70" s="290"/>
      <c r="Q70" s="289"/>
      <c r="R70" s="290"/>
      <c r="S70" s="291"/>
    </row>
    <row r="71" spans="1:19" s="303" customFormat="1" ht="10.5" customHeight="1" x14ac:dyDescent="0.25">
      <c r="A71" s="292" t="s">
        <v>11</v>
      </c>
      <c r="B71" s="293"/>
      <c r="C71" s="294"/>
      <c r="D71" s="295" t="s">
        <v>48</v>
      </c>
      <c r="E71" s="295"/>
      <c r="F71" s="296" t="s">
        <v>145</v>
      </c>
      <c r="G71" s="296"/>
      <c r="H71" s="296"/>
      <c r="I71" s="297"/>
      <c r="J71" s="296" t="s">
        <v>48</v>
      </c>
      <c r="K71" s="296" t="s">
        <v>146</v>
      </c>
      <c r="L71" s="298"/>
      <c r="M71" s="296" t="s">
        <v>147</v>
      </c>
      <c r="N71" s="299"/>
      <c r="O71" s="300" t="s">
        <v>148</v>
      </c>
      <c r="P71" s="300"/>
      <c r="Q71" s="301"/>
      <c r="R71" s="302"/>
    </row>
    <row r="72" spans="1:19" s="303" customFormat="1" ht="9" customHeight="1" x14ac:dyDescent="0.25">
      <c r="A72" s="304" t="s">
        <v>149</v>
      </c>
      <c r="B72" s="305"/>
      <c r="C72" s="306"/>
      <c r="D72" s="307">
        <v>1</v>
      </c>
      <c r="E72" s="307"/>
      <c r="F72" s="308" t="str">
        <f>IF(D72&gt;$R$79,,UPPER(VLOOKUP(D72,'[1]L16P elokeszito'!$A$7:$L$23,2)))</f>
        <v>BAK-SZABÓ</v>
      </c>
      <c r="G72" s="309"/>
      <c r="H72" s="309"/>
      <c r="I72" s="310"/>
      <c r="J72" s="311" t="s">
        <v>54</v>
      </c>
      <c r="K72" s="305"/>
      <c r="L72" s="312"/>
      <c r="M72" s="305"/>
      <c r="N72" s="313"/>
      <c r="O72" s="314" t="s">
        <v>150</v>
      </c>
      <c r="P72" s="315"/>
      <c r="Q72" s="315"/>
      <c r="R72" s="316"/>
    </row>
    <row r="73" spans="1:19" s="303" customFormat="1" ht="9" customHeight="1" x14ac:dyDescent="0.25">
      <c r="A73" s="317" t="s">
        <v>56</v>
      </c>
      <c r="B73" s="318"/>
      <c r="C73" s="319"/>
      <c r="D73" s="307"/>
      <c r="E73" s="307"/>
      <c r="F73" s="308" t="str">
        <f>IF(D72&gt;$R$79,,UPPER(VLOOKUP(D72,'[1]L16P elokeszito'!$A$7:$L$23,8)))</f>
        <v>KOMLÓDI</v>
      </c>
      <c r="G73" s="309"/>
      <c r="H73" s="309"/>
      <c r="I73" s="310"/>
      <c r="J73" s="311"/>
      <c r="K73" s="305"/>
      <c r="L73" s="312"/>
      <c r="M73" s="305"/>
      <c r="N73" s="313"/>
      <c r="O73" s="318"/>
      <c r="P73" s="320"/>
      <c r="Q73" s="318"/>
      <c r="R73" s="321"/>
    </row>
    <row r="74" spans="1:19" s="303" customFormat="1" ht="9" customHeight="1" x14ac:dyDescent="0.25">
      <c r="A74" s="322"/>
      <c r="B74" s="323"/>
      <c r="C74" s="324"/>
      <c r="D74" s="307">
        <v>2</v>
      </c>
      <c r="E74" s="307"/>
      <c r="F74" s="308" t="str">
        <f>IF(D74&gt;$R$79,,UPPER(VLOOKUP(D74,'[1]L16P elokeszito'!$A$7:$L$23,2)))</f>
        <v>PÉCSI</v>
      </c>
      <c r="G74" s="309"/>
      <c r="H74" s="309"/>
      <c r="I74" s="310"/>
      <c r="J74" s="311" t="s">
        <v>57</v>
      </c>
      <c r="K74" s="305"/>
      <c r="L74" s="312"/>
      <c r="M74" s="305"/>
      <c r="N74" s="313"/>
      <c r="O74" s="314" t="s">
        <v>59</v>
      </c>
      <c r="P74" s="315"/>
      <c r="Q74" s="315"/>
      <c r="R74" s="316"/>
    </row>
    <row r="75" spans="1:19" s="303" customFormat="1" ht="9" customHeight="1" x14ac:dyDescent="0.25">
      <c r="A75" s="325"/>
      <c r="B75" s="326"/>
      <c r="C75" s="327"/>
      <c r="D75" s="307"/>
      <c r="E75" s="307"/>
      <c r="F75" s="308" t="str">
        <f>IF(D74&gt;$R$79,,UPPER(VLOOKUP(D74,'[1]L16P elokeszito'!$A$7:$L$23,8)))</f>
        <v>TUZSON</v>
      </c>
      <c r="G75" s="309"/>
      <c r="H75" s="309"/>
      <c r="I75" s="310"/>
      <c r="J75" s="311"/>
      <c r="K75" s="305"/>
      <c r="L75" s="312"/>
      <c r="M75" s="305"/>
      <c r="N75" s="313"/>
      <c r="O75" s="305"/>
      <c r="P75" s="312"/>
      <c r="Q75" s="305"/>
      <c r="R75" s="313"/>
    </row>
    <row r="76" spans="1:19" s="303" customFormat="1" ht="9" customHeight="1" x14ac:dyDescent="0.25">
      <c r="A76" s="328"/>
      <c r="B76" s="329"/>
      <c r="C76" s="330"/>
      <c r="D76" s="307">
        <v>3</v>
      </c>
      <c r="E76" s="307"/>
      <c r="F76" s="308">
        <f>IF(D76&gt;$R$79,,UPPER(VLOOKUP(D76,'[1]L16P elokeszito'!$A$7:$L$23,2)))</f>
        <v>0</v>
      </c>
      <c r="G76" s="309"/>
      <c r="H76" s="309"/>
      <c r="I76" s="310"/>
      <c r="J76" s="311" t="s">
        <v>58</v>
      </c>
      <c r="K76" s="305"/>
      <c r="L76" s="312"/>
      <c r="M76" s="305"/>
      <c r="N76" s="313"/>
      <c r="O76" s="318"/>
      <c r="P76" s="320"/>
      <c r="Q76" s="318"/>
      <c r="R76" s="321"/>
    </row>
    <row r="77" spans="1:19" s="303" customFormat="1" ht="9" customHeight="1" x14ac:dyDescent="0.25">
      <c r="A77" s="331"/>
      <c r="B77" s="332"/>
      <c r="C77" s="327"/>
      <c r="D77" s="307"/>
      <c r="E77" s="307"/>
      <c r="F77" s="308">
        <f>IF(D76&gt;$R$79,,UPPER(VLOOKUP(D76,'[1]L16P elokeszito'!$A$7:$L$23,8)))</f>
        <v>0</v>
      </c>
      <c r="G77" s="309"/>
      <c r="H77" s="309"/>
      <c r="I77" s="310"/>
      <c r="J77" s="311"/>
      <c r="K77" s="305"/>
      <c r="L77" s="312"/>
      <c r="M77" s="305"/>
      <c r="N77" s="313"/>
      <c r="O77" s="314" t="s">
        <v>63</v>
      </c>
      <c r="P77" s="315"/>
      <c r="Q77" s="315"/>
      <c r="R77" s="316"/>
    </row>
    <row r="78" spans="1:19" s="303" customFormat="1" ht="9" customHeight="1" x14ac:dyDescent="0.25">
      <c r="A78" s="331"/>
      <c r="B78" s="332"/>
      <c r="C78" s="333"/>
      <c r="D78" s="307">
        <v>4</v>
      </c>
      <c r="E78" s="307"/>
      <c r="F78" s="308">
        <f>IF(D78&gt;$R$79,,UPPER(VLOOKUP(D78,'[1]L16P elokeszito'!$A$7:$L$23,2)))</f>
        <v>0</v>
      </c>
      <c r="G78" s="309"/>
      <c r="H78" s="309"/>
      <c r="I78" s="310"/>
      <c r="J78" s="311" t="s">
        <v>60</v>
      </c>
      <c r="K78" s="305"/>
      <c r="L78" s="312"/>
      <c r="M78" s="305"/>
      <c r="N78" s="313"/>
      <c r="O78" s="305"/>
      <c r="P78" s="312"/>
      <c r="Q78" s="305"/>
      <c r="R78" s="313"/>
    </row>
    <row r="79" spans="1:19" s="303" customFormat="1" ht="9" customHeight="1" x14ac:dyDescent="0.25">
      <c r="A79" s="334"/>
      <c r="B79" s="335"/>
      <c r="C79" s="336"/>
      <c r="D79" s="337"/>
      <c r="E79" s="337"/>
      <c r="F79" s="308">
        <f>IF(D78&gt;$R$79,,UPPER(VLOOKUP(D78,'[1]L16P elokeszito'!$A$7:$L$23,8)))</f>
        <v>0</v>
      </c>
      <c r="G79" s="338"/>
      <c r="H79" s="338"/>
      <c r="I79" s="339"/>
      <c r="J79" s="340"/>
      <c r="K79" s="318"/>
      <c r="L79" s="320"/>
      <c r="M79" s="318"/>
      <c r="N79" s="321"/>
      <c r="O79" s="318" t="str">
        <f>R4</f>
        <v>Izmendi Károly</v>
      </c>
      <c r="P79" s="320"/>
      <c r="Q79" s="318"/>
      <c r="R79" s="341">
        <f>MIN(4,'[1]L16P elokeszito'!$P$5)</f>
        <v>2</v>
      </c>
    </row>
    <row r="80" spans="1:19" ht="15.75" customHeight="1" x14ac:dyDescent="0.25"/>
    <row r="81" ht="9" customHeight="1" x14ac:dyDescent="0.25"/>
  </sheetData>
  <mergeCells count="1">
    <mergeCell ref="A4:C4"/>
  </mergeCells>
  <conditionalFormatting sqref="I10 I58 I42 I50 I34 I26 I18 I66 K30 M22 O38 K62 K46 M54 K14">
    <cfRule type="expression" dxfId="9" priority="8" stopIfTrue="1">
      <formula>AND($O$1="CU",I10="Umpire")</formula>
    </cfRule>
    <cfRule type="expression" dxfId="8" priority="9" stopIfTrue="1">
      <formula>AND($O$1="CU",I10&lt;&gt;"Umpire",J10&lt;&gt;"")</formula>
    </cfRule>
    <cfRule type="expression" dxfId="7" priority="10" stopIfTrue="1">
      <formula>AND($O$1="CU",I10&lt;&gt;"Umpire")</formula>
    </cfRule>
  </conditionalFormatting>
  <conditionalFormatting sqref="M13 M29 M45 M61 O21 O53 Q37 K9 K17 K25 K33 K41 K49 K57 K65">
    <cfRule type="expression" dxfId="6" priority="6" stopIfTrue="1">
      <formula>J10="as"</formula>
    </cfRule>
    <cfRule type="expression" dxfId="5" priority="7" stopIfTrue="1">
      <formula>J10="bs"</formula>
    </cfRule>
  </conditionalFormatting>
  <conditionalFormatting sqref="M14 M30 M46 M62 O22 O54 Q38 K10 K18 K26 K34 K42 K50 K58 K66">
    <cfRule type="expression" dxfId="4" priority="4" stopIfTrue="1">
      <formula>J10="as"</formula>
    </cfRule>
    <cfRule type="expression" dxfId="3" priority="5" stopIfTrue="1">
      <formula>J10="bs"</formula>
    </cfRule>
  </conditionalFormatting>
  <conditionalFormatting sqref="J10 J18 J26 J34 J42 J50 J58 J66 L62 L46 L30 L14 N22 N54 P38">
    <cfRule type="expression" dxfId="2" priority="3" stopIfTrue="1">
      <formula>$O$1="CU"</formula>
    </cfRule>
  </conditionalFormatting>
  <conditionalFormatting sqref="E7:F7 E63:F63 E11:F11 E15:F15 E19:F19 E23:F23 E27:F27 E31:F31 E35:F35 E39:F39 E43:F43 E47:F47 E51:F51 E55:F55 E59:F59 E67:F67">
    <cfRule type="cellIs" dxfId="1" priority="2" stopIfTrue="1" operator="equal">
      <formula>"Bye"</formula>
    </cfRule>
  </conditionalFormatting>
  <conditionalFormatting sqref="D63 D7 D11 D15 D19 D23 D27 D31 D35 D39 D43 D47 D51 D55 D59 D67">
    <cfRule type="cellIs" dxfId="0" priority="1" stopIfTrue="1" operator="lessThan">
      <formula>5</formula>
    </cfRule>
  </conditionalFormatting>
  <printOptions horizontalCentered="1"/>
  <pageMargins left="0.35" right="0.35" top="0.39" bottom="0.39" header="0" footer="0"/>
  <pageSetup paperSize="9" scale="98"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1]!Jun_Show_CU">
                <anchor moveWithCells="1" sizeWithCells="1">
                  <from>
                    <xdr:col>12</xdr:col>
                    <xdr:colOff>510540</xdr:colOff>
                    <xdr:row>0</xdr:row>
                    <xdr:rowOff>7620</xdr:rowOff>
                  </from>
                  <to>
                    <xdr:col>14</xdr:col>
                    <xdr:colOff>350520</xdr:colOff>
                    <xdr:row>0</xdr:row>
                    <xdr:rowOff>175260</xdr:rowOff>
                  </to>
                </anchor>
              </controlPr>
            </control>
          </mc:Choice>
        </mc:AlternateContent>
        <mc:AlternateContent xmlns:mc="http://schemas.openxmlformats.org/markup-compatibility/2006">
          <mc:Choice Requires="x14">
            <control shapeId="6146" r:id="rId5" name="Button 2">
              <controlPr defaultSize="0" print="0" autoFill="0" autoPict="0" macro="[1]!Jun_Hide_CU">
                <anchor moveWithCells="1" sizeWithCells="1">
                  <from>
                    <xdr:col>12</xdr:col>
                    <xdr:colOff>495300</xdr:colOff>
                    <xdr:row>0</xdr:row>
                    <xdr:rowOff>175260</xdr:rowOff>
                  </from>
                  <to>
                    <xdr:col>14</xdr:col>
                    <xdr:colOff>350520</xdr:colOff>
                    <xdr:row>1</xdr:row>
                    <xdr:rowOff>45720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9800E823-5A65-4228-B42D-6EC05DA31A7A}">
          <x14:formula1>
            <xm:f>$U$7:$U$16</xm:f>
          </x14:formula1>
          <xm: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K14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WVS983054 M22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M65558 JI65558 TE65558 ADA65558 AMW65558 AWS65558 BGO65558 BQK65558 CAG65558 CKC65558 CTY65558 DDU65558 DNQ65558 DXM65558 EHI65558 ERE65558 FBA65558 FKW65558 FUS65558 GEO65558 GOK65558 GYG65558 HIC65558 HRY65558 IBU65558 ILQ65558 IVM65558 JFI65558 JPE65558 JZA65558 KIW65558 KSS65558 LCO65558 LMK65558 LWG65558 MGC65558 MPY65558 MZU65558 NJQ65558 NTM65558 ODI65558 ONE65558 OXA65558 PGW65558 PQS65558 QAO65558 QKK65558 QUG65558 REC65558 RNY65558 RXU65558 SHQ65558 SRM65558 TBI65558 TLE65558 TVA65558 UEW65558 UOS65558 UYO65558 VIK65558 VSG65558 WCC65558 WLY65558 WVU65558 M131094 JI131094 TE131094 ADA131094 AMW131094 AWS131094 BGO131094 BQK131094 CAG131094 CKC131094 CTY131094 DDU131094 DNQ131094 DXM131094 EHI131094 ERE131094 FBA131094 FKW131094 FUS131094 GEO131094 GOK131094 GYG131094 HIC131094 HRY131094 IBU131094 ILQ131094 IVM131094 JFI131094 JPE131094 JZA131094 KIW131094 KSS131094 LCO131094 LMK131094 LWG131094 MGC131094 MPY131094 MZU131094 NJQ131094 NTM131094 ODI131094 ONE131094 OXA131094 PGW131094 PQS131094 QAO131094 QKK131094 QUG131094 REC131094 RNY131094 RXU131094 SHQ131094 SRM131094 TBI131094 TLE131094 TVA131094 UEW131094 UOS131094 UYO131094 VIK131094 VSG131094 WCC131094 WLY131094 WVU131094 M196630 JI196630 TE196630 ADA196630 AMW196630 AWS196630 BGO196630 BQK196630 CAG196630 CKC196630 CTY196630 DDU196630 DNQ196630 DXM196630 EHI196630 ERE196630 FBA196630 FKW196630 FUS196630 GEO196630 GOK196630 GYG196630 HIC196630 HRY196630 IBU196630 ILQ196630 IVM196630 JFI196630 JPE196630 JZA196630 KIW196630 KSS196630 LCO196630 LMK196630 LWG196630 MGC196630 MPY196630 MZU196630 NJQ196630 NTM196630 ODI196630 ONE196630 OXA196630 PGW196630 PQS196630 QAO196630 QKK196630 QUG196630 REC196630 RNY196630 RXU196630 SHQ196630 SRM196630 TBI196630 TLE196630 TVA196630 UEW196630 UOS196630 UYO196630 VIK196630 VSG196630 WCC196630 WLY196630 WVU196630 M262166 JI262166 TE262166 ADA262166 AMW262166 AWS262166 BGO262166 BQK262166 CAG262166 CKC262166 CTY262166 DDU262166 DNQ262166 DXM262166 EHI262166 ERE262166 FBA262166 FKW262166 FUS262166 GEO262166 GOK262166 GYG262166 HIC262166 HRY262166 IBU262166 ILQ262166 IVM262166 JFI262166 JPE262166 JZA262166 KIW262166 KSS262166 LCO262166 LMK262166 LWG262166 MGC262166 MPY262166 MZU262166 NJQ262166 NTM262166 ODI262166 ONE262166 OXA262166 PGW262166 PQS262166 QAO262166 QKK262166 QUG262166 REC262166 RNY262166 RXU262166 SHQ262166 SRM262166 TBI262166 TLE262166 TVA262166 UEW262166 UOS262166 UYO262166 VIK262166 VSG262166 WCC262166 WLY262166 WVU262166 M327702 JI327702 TE327702 ADA327702 AMW327702 AWS327702 BGO327702 BQK327702 CAG327702 CKC327702 CTY327702 DDU327702 DNQ327702 DXM327702 EHI327702 ERE327702 FBA327702 FKW327702 FUS327702 GEO327702 GOK327702 GYG327702 HIC327702 HRY327702 IBU327702 ILQ327702 IVM327702 JFI327702 JPE327702 JZA327702 KIW327702 KSS327702 LCO327702 LMK327702 LWG327702 MGC327702 MPY327702 MZU327702 NJQ327702 NTM327702 ODI327702 ONE327702 OXA327702 PGW327702 PQS327702 QAO327702 QKK327702 QUG327702 REC327702 RNY327702 RXU327702 SHQ327702 SRM327702 TBI327702 TLE327702 TVA327702 UEW327702 UOS327702 UYO327702 VIK327702 VSG327702 WCC327702 WLY327702 WVU327702 M393238 JI393238 TE393238 ADA393238 AMW393238 AWS393238 BGO393238 BQK393238 CAG393238 CKC393238 CTY393238 DDU393238 DNQ393238 DXM393238 EHI393238 ERE393238 FBA393238 FKW393238 FUS393238 GEO393238 GOK393238 GYG393238 HIC393238 HRY393238 IBU393238 ILQ393238 IVM393238 JFI393238 JPE393238 JZA393238 KIW393238 KSS393238 LCO393238 LMK393238 LWG393238 MGC393238 MPY393238 MZU393238 NJQ393238 NTM393238 ODI393238 ONE393238 OXA393238 PGW393238 PQS393238 QAO393238 QKK393238 QUG393238 REC393238 RNY393238 RXU393238 SHQ393238 SRM393238 TBI393238 TLE393238 TVA393238 UEW393238 UOS393238 UYO393238 VIK393238 VSG393238 WCC393238 WLY393238 WVU393238 M458774 JI458774 TE458774 ADA458774 AMW458774 AWS458774 BGO458774 BQK458774 CAG458774 CKC458774 CTY458774 DDU458774 DNQ458774 DXM458774 EHI458774 ERE458774 FBA458774 FKW458774 FUS458774 GEO458774 GOK458774 GYG458774 HIC458774 HRY458774 IBU458774 ILQ458774 IVM458774 JFI458774 JPE458774 JZA458774 KIW458774 KSS458774 LCO458774 LMK458774 LWG458774 MGC458774 MPY458774 MZU458774 NJQ458774 NTM458774 ODI458774 ONE458774 OXA458774 PGW458774 PQS458774 QAO458774 QKK458774 QUG458774 REC458774 RNY458774 RXU458774 SHQ458774 SRM458774 TBI458774 TLE458774 TVA458774 UEW458774 UOS458774 UYO458774 VIK458774 VSG458774 WCC458774 WLY458774 WVU458774 M524310 JI524310 TE524310 ADA524310 AMW524310 AWS524310 BGO524310 BQK524310 CAG524310 CKC524310 CTY524310 DDU524310 DNQ524310 DXM524310 EHI524310 ERE524310 FBA524310 FKW524310 FUS524310 GEO524310 GOK524310 GYG524310 HIC524310 HRY524310 IBU524310 ILQ524310 IVM524310 JFI524310 JPE524310 JZA524310 KIW524310 KSS524310 LCO524310 LMK524310 LWG524310 MGC524310 MPY524310 MZU524310 NJQ524310 NTM524310 ODI524310 ONE524310 OXA524310 PGW524310 PQS524310 QAO524310 QKK524310 QUG524310 REC524310 RNY524310 RXU524310 SHQ524310 SRM524310 TBI524310 TLE524310 TVA524310 UEW524310 UOS524310 UYO524310 VIK524310 VSG524310 WCC524310 WLY524310 WVU524310 M589846 JI589846 TE589846 ADA589846 AMW589846 AWS589846 BGO589846 BQK589846 CAG589846 CKC589846 CTY589846 DDU589846 DNQ589846 DXM589846 EHI589846 ERE589846 FBA589846 FKW589846 FUS589846 GEO589846 GOK589846 GYG589846 HIC589846 HRY589846 IBU589846 ILQ589846 IVM589846 JFI589846 JPE589846 JZA589846 KIW589846 KSS589846 LCO589846 LMK589846 LWG589846 MGC589846 MPY589846 MZU589846 NJQ589846 NTM589846 ODI589846 ONE589846 OXA589846 PGW589846 PQS589846 QAO589846 QKK589846 QUG589846 REC589846 RNY589846 RXU589846 SHQ589846 SRM589846 TBI589846 TLE589846 TVA589846 UEW589846 UOS589846 UYO589846 VIK589846 VSG589846 WCC589846 WLY589846 WVU589846 M655382 JI655382 TE655382 ADA655382 AMW655382 AWS655382 BGO655382 BQK655382 CAG655382 CKC655382 CTY655382 DDU655382 DNQ655382 DXM655382 EHI655382 ERE655382 FBA655382 FKW655382 FUS655382 GEO655382 GOK655382 GYG655382 HIC655382 HRY655382 IBU655382 ILQ655382 IVM655382 JFI655382 JPE655382 JZA655382 KIW655382 KSS655382 LCO655382 LMK655382 LWG655382 MGC655382 MPY655382 MZU655382 NJQ655382 NTM655382 ODI655382 ONE655382 OXA655382 PGW655382 PQS655382 QAO655382 QKK655382 QUG655382 REC655382 RNY655382 RXU655382 SHQ655382 SRM655382 TBI655382 TLE655382 TVA655382 UEW655382 UOS655382 UYO655382 VIK655382 VSG655382 WCC655382 WLY655382 WVU655382 M720918 JI720918 TE720918 ADA720918 AMW720918 AWS720918 BGO720918 BQK720918 CAG720918 CKC720918 CTY720918 DDU720918 DNQ720918 DXM720918 EHI720918 ERE720918 FBA720918 FKW720918 FUS720918 GEO720918 GOK720918 GYG720918 HIC720918 HRY720918 IBU720918 ILQ720918 IVM720918 JFI720918 JPE720918 JZA720918 KIW720918 KSS720918 LCO720918 LMK720918 LWG720918 MGC720918 MPY720918 MZU720918 NJQ720918 NTM720918 ODI720918 ONE720918 OXA720918 PGW720918 PQS720918 QAO720918 QKK720918 QUG720918 REC720918 RNY720918 RXU720918 SHQ720918 SRM720918 TBI720918 TLE720918 TVA720918 UEW720918 UOS720918 UYO720918 VIK720918 VSG720918 WCC720918 WLY720918 WVU720918 M786454 JI786454 TE786454 ADA786454 AMW786454 AWS786454 BGO786454 BQK786454 CAG786454 CKC786454 CTY786454 DDU786454 DNQ786454 DXM786454 EHI786454 ERE786454 FBA786454 FKW786454 FUS786454 GEO786454 GOK786454 GYG786454 HIC786454 HRY786454 IBU786454 ILQ786454 IVM786454 JFI786454 JPE786454 JZA786454 KIW786454 KSS786454 LCO786454 LMK786454 LWG786454 MGC786454 MPY786454 MZU786454 NJQ786454 NTM786454 ODI786454 ONE786454 OXA786454 PGW786454 PQS786454 QAO786454 QKK786454 QUG786454 REC786454 RNY786454 RXU786454 SHQ786454 SRM786454 TBI786454 TLE786454 TVA786454 UEW786454 UOS786454 UYO786454 VIK786454 VSG786454 WCC786454 WLY786454 WVU786454 M851990 JI851990 TE851990 ADA851990 AMW851990 AWS851990 BGO851990 BQK851990 CAG851990 CKC851990 CTY851990 DDU851990 DNQ851990 DXM851990 EHI851990 ERE851990 FBA851990 FKW851990 FUS851990 GEO851990 GOK851990 GYG851990 HIC851990 HRY851990 IBU851990 ILQ851990 IVM851990 JFI851990 JPE851990 JZA851990 KIW851990 KSS851990 LCO851990 LMK851990 LWG851990 MGC851990 MPY851990 MZU851990 NJQ851990 NTM851990 ODI851990 ONE851990 OXA851990 PGW851990 PQS851990 QAO851990 QKK851990 QUG851990 REC851990 RNY851990 RXU851990 SHQ851990 SRM851990 TBI851990 TLE851990 TVA851990 UEW851990 UOS851990 UYO851990 VIK851990 VSG851990 WCC851990 WLY851990 WVU851990 M917526 JI917526 TE917526 ADA917526 AMW917526 AWS917526 BGO917526 BQK917526 CAG917526 CKC917526 CTY917526 DDU917526 DNQ917526 DXM917526 EHI917526 ERE917526 FBA917526 FKW917526 FUS917526 GEO917526 GOK917526 GYG917526 HIC917526 HRY917526 IBU917526 ILQ917526 IVM917526 JFI917526 JPE917526 JZA917526 KIW917526 KSS917526 LCO917526 LMK917526 LWG917526 MGC917526 MPY917526 MZU917526 NJQ917526 NTM917526 ODI917526 ONE917526 OXA917526 PGW917526 PQS917526 QAO917526 QKK917526 QUG917526 REC917526 RNY917526 RXU917526 SHQ917526 SRM917526 TBI917526 TLE917526 TVA917526 UEW917526 UOS917526 UYO917526 VIK917526 VSG917526 WCC917526 WLY917526 WVU917526 M983062 JI983062 TE983062 ADA983062 AMW983062 AWS983062 BGO983062 BQK983062 CAG983062 CKC983062 CTY983062 DDU983062 DNQ983062 DXM983062 EHI983062 ERE983062 FBA983062 FKW983062 FUS983062 GEO983062 GOK983062 GYG983062 HIC983062 HRY983062 IBU983062 ILQ983062 IVM983062 JFI983062 JPE983062 JZA983062 KIW983062 KSS983062 LCO983062 LMK983062 LWG983062 MGC983062 MPY983062 MZU983062 NJQ983062 NTM983062 ODI983062 ONE983062 OXA983062 PGW983062 PQS983062 QAO983062 QKK983062 QUG983062 REC983062 RNY983062 RXU983062 SHQ983062 SRM983062 TBI983062 TLE983062 TVA983062 UEW983062 UOS983062 UYO983062 VIK983062 VSG983062 WCC983062 WLY983062 WVU983062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O38 JK38 TG38 ADC38 AMY38 AWU38 BGQ38 BQM38 CAI38 CKE38 CUA38 DDW38 DNS38 DXO38 EHK38 ERG38 FBC38 FKY38 FUU38 GEQ38 GOM38 GYI38 HIE38 HSA38 IBW38 ILS38 IVO38 JFK38 JPG38 JZC38 KIY38 KSU38 LCQ38 LMM38 LWI38 MGE38 MQA38 MZW38 NJS38 NTO38 ODK38 ONG38 OXC38 PGY38 PQU38 QAQ38 QKM38 QUI38 REE38 ROA38 RXW38 SHS38 SRO38 TBK38 TLG38 TVC38 UEY38 UOU38 UYQ38 VIM38 VSI38 WCE38 WMA38 WVW38 O65574 JK65574 TG65574 ADC65574 AMY65574 AWU65574 BGQ65574 BQM65574 CAI65574 CKE65574 CUA65574 DDW65574 DNS65574 DXO65574 EHK65574 ERG65574 FBC65574 FKY65574 FUU65574 GEQ65574 GOM65574 GYI65574 HIE65574 HSA65574 IBW65574 ILS65574 IVO65574 JFK65574 JPG65574 JZC65574 KIY65574 KSU65574 LCQ65574 LMM65574 LWI65574 MGE65574 MQA65574 MZW65574 NJS65574 NTO65574 ODK65574 ONG65574 OXC65574 PGY65574 PQU65574 QAQ65574 QKM65574 QUI65574 REE65574 ROA65574 RXW65574 SHS65574 SRO65574 TBK65574 TLG65574 TVC65574 UEY65574 UOU65574 UYQ65574 VIM65574 VSI65574 WCE65574 WMA65574 WVW65574 O131110 JK131110 TG131110 ADC131110 AMY131110 AWU131110 BGQ131110 BQM131110 CAI131110 CKE131110 CUA131110 DDW131110 DNS131110 DXO131110 EHK131110 ERG131110 FBC131110 FKY131110 FUU131110 GEQ131110 GOM131110 GYI131110 HIE131110 HSA131110 IBW131110 ILS131110 IVO131110 JFK131110 JPG131110 JZC131110 KIY131110 KSU131110 LCQ131110 LMM131110 LWI131110 MGE131110 MQA131110 MZW131110 NJS131110 NTO131110 ODK131110 ONG131110 OXC131110 PGY131110 PQU131110 QAQ131110 QKM131110 QUI131110 REE131110 ROA131110 RXW131110 SHS131110 SRO131110 TBK131110 TLG131110 TVC131110 UEY131110 UOU131110 UYQ131110 VIM131110 VSI131110 WCE131110 WMA131110 WVW131110 O196646 JK196646 TG196646 ADC196646 AMY196646 AWU196646 BGQ196646 BQM196646 CAI196646 CKE196646 CUA196646 DDW196646 DNS196646 DXO196646 EHK196646 ERG196646 FBC196646 FKY196646 FUU196646 GEQ196646 GOM196646 GYI196646 HIE196646 HSA196646 IBW196646 ILS196646 IVO196646 JFK196646 JPG196646 JZC196646 KIY196646 KSU196646 LCQ196646 LMM196646 LWI196646 MGE196646 MQA196646 MZW196646 NJS196646 NTO196646 ODK196646 ONG196646 OXC196646 PGY196646 PQU196646 QAQ196646 QKM196646 QUI196646 REE196646 ROA196646 RXW196646 SHS196646 SRO196646 TBK196646 TLG196646 TVC196646 UEY196646 UOU196646 UYQ196646 VIM196646 VSI196646 WCE196646 WMA196646 WVW196646 O262182 JK262182 TG262182 ADC262182 AMY262182 AWU262182 BGQ262182 BQM262182 CAI262182 CKE262182 CUA262182 DDW262182 DNS262182 DXO262182 EHK262182 ERG262182 FBC262182 FKY262182 FUU262182 GEQ262182 GOM262182 GYI262182 HIE262182 HSA262182 IBW262182 ILS262182 IVO262182 JFK262182 JPG262182 JZC262182 KIY262182 KSU262182 LCQ262182 LMM262182 LWI262182 MGE262182 MQA262182 MZW262182 NJS262182 NTO262182 ODK262182 ONG262182 OXC262182 PGY262182 PQU262182 QAQ262182 QKM262182 QUI262182 REE262182 ROA262182 RXW262182 SHS262182 SRO262182 TBK262182 TLG262182 TVC262182 UEY262182 UOU262182 UYQ262182 VIM262182 VSI262182 WCE262182 WMA262182 WVW262182 O327718 JK327718 TG327718 ADC327718 AMY327718 AWU327718 BGQ327718 BQM327718 CAI327718 CKE327718 CUA327718 DDW327718 DNS327718 DXO327718 EHK327718 ERG327718 FBC327718 FKY327718 FUU327718 GEQ327718 GOM327718 GYI327718 HIE327718 HSA327718 IBW327718 ILS327718 IVO327718 JFK327718 JPG327718 JZC327718 KIY327718 KSU327718 LCQ327718 LMM327718 LWI327718 MGE327718 MQA327718 MZW327718 NJS327718 NTO327718 ODK327718 ONG327718 OXC327718 PGY327718 PQU327718 QAQ327718 QKM327718 QUI327718 REE327718 ROA327718 RXW327718 SHS327718 SRO327718 TBK327718 TLG327718 TVC327718 UEY327718 UOU327718 UYQ327718 VIM327718 VSI327718 WCE327718 WMA327718 WVW327718 O393254 JK393254 TG393254 ADC393254 AMY393254 AWU393254 BGQ393254 BQM393254 CAI393254 CKE393254 CUA393254 DDW393254 DNS393254 DXO393254 EHK393254 ERG393254 FBC393254 FKY393254 FUU393254 GEQ393254 GOM393254 GYI393254 HIE393254 HSA393254 IBW393254 ILS393254 IVO393254 JFK393254 JPG393254 JZC393254 KIY393254 KSU393254 LCQ393254 LMM393254 LWI393254 MGE393254 MQA393254 MZW393254 NJS393254 NTO393254 ODK393254 ONG393254 OXC393254 PGY393254 PQU393254 QAQ393254 QKM393254 QUI393254 REE393254 ROA393254 RXW393254 SHS393254 SRO393254 TBK393254 TLG393254 TVC393254 UEY393254 UOU393254 UYQ393254 VIM393254 VSI393254 WCE393254 WMA393254 WVW393254 O458790 JK458790 TG458790 ADC458790 AMY458790 AWU458790 BGQ458790 BQM458790 CAI458790 CKE458790 CUA458790 DDW458790 DNS458790 DXO458790 EHK458790 ERG458790 FBC458790 FKY458790 FUU458790 GEQ458790 GOM458790 GYI458790 HIE458790 HSA458790 IBW458790 ILS458790 IVO458790 JFK458790 JPG458790 JZC458790 KIY458790 KSU458790 LCQ458790 LMM458790 LWI458790 MGE458790 MQA458790 MZW458790 NJS458790 NTO458790 ODK458790 ONG458790 OXC458790 PGY458790 PQU458790 QAQ458790 QKM458790 QUI458790 REE458790 ROA458790 RXW458790 SHS458790 SRO458790 TBK458790 TLG458790 TVC458790 UEY458790 UOU458790 UYQ458790 VIM458790 VSI458790 WCE458790 WMA458790 WVW458790 O524326 JK524326 TG524326 ADC524326 AMY524326 AWU524326 BGQ524326 BQM524326 CAI524326 CKE524326 CUA524326 DDW524326 DNS524326 DXO524326 EHK524326 ERG524326 FBC524326 FKY524326 FUU524326 GEQ524326 GOM524326 GYI524326 HIE524326 HSA524326 IBW524326 ILS524326 IVO524326 JFK524326 JPG524326 JZC524326 KIY524326 KSU524326 LCQ524326 LMM524326 LWI524326 MGE524326 MQA524326 MZW524326 NJS524326 NTO524326 ODK524326 ONG524326 OXC524326 PGY524326 PQU524326 QAQ524326 QKM524326 QUI524326 REE524326 ROA524326 RXW524326 SHS524326 SRO524326 TBK524326 TLG524326 TVC524326 UEY524326 UOU524326 UYQ524326 VIM524326 VSI524326 WCE524326 WMA524326 WVW524326 O589862 JK589862 TG589862 ADC589862 AMY589862 AWU589862 BGQ589862 BQM589862 CAI589862 CKE589862 CUA589862 DDW589862 DNS589862 DXO589862 EHK589862 ERG589862 FBC589862 FKY589862 FUU589862 GEQ589862 GOM589862 GYI589862 HIE589862 HSA589862 IBW589862 ILS589862 IVO589862 JFK589862 JPG589862 JZC589862 KIY589862 KSU589862 LCQ589862 LMM589862 LWI589862 MGE589862 MQA589862 MZW589862 NJS589862 NTO589862 ODK589862 ONG589862 OXC589862 PGY589862 PQU589862 QAQ589862 QKM589862 QUI589862 REE589862 ROA589862 RXW589862 SHS589862 SRO589862 TBK589862 TLG589862 TVC589862 UEY589862 UOU589862 UYQ589862 VIM589862 VSI589862 WCE589862 WMA589862 WVW589862 O655398 JK655398 TG655398 ADC655398 AMY655398 AWU655398 BGQ655398 BQM655398 CAI655398 CKE655398 CUA655398 DDW655398 DNS655398 DXO655398 EHK655398 ERG655398 FBC655398 FKY655398 FUU655398 GEQ655398 GOM655398 GYI655398 HIE655398 HSA655398 IBW655398 ILS655398 IVO655398 JFK655398 JPG655398 JZC655398 KIY655398 KSU655398 LCQ655398 LMM655398 LWI655398 MGE655398 MQA655398 MZW655398 NJS655398 NTO655398 ODK655398 ONG655398 OXC655398 PGY655398 PQU655398 QAQ655398 QKM655398 QUI655398 REE655398 ROA655398 RXW655398 SHS655398 SRO655398 TBK655398 TLG655398 TVC655398 UEY655398 UOU655398 UYQ655398 VIM655398 VSI655398 WCE655398 WMA655398 WVW655398 O720934 JK720934 TG720934 ADC720934 AMY720934 AWU720934 BGQ720934 BQM720934 CAI720934 CKE720934 CUA720934 DDW720934 DNS720934 DXO720934 EHK720934 ERG720934 FBC720934 FKY720934 FUU720934 GEQ720934 GOM720934 GYI720934 HIE720934 HSA720934 IBW720934 ILS720934 IVO720934 JFK720934 JPG720934 JZC720934 KIY720934 KSU720934 LCQ720934 LMM720934 LWI720934 MGE720934 MQA720934 MZW720934 NJS720934 NTO720934 ODK720934 ONG720934 OXC720934 PGY720934 PQU720934 QAQ720934 QKM720934 QUI720934 REE720934 ROA720934 RXW720934 SHS720934 SRO720934 TBK720934 TLG720934 TVC720934 UEY720934 UOU720934 UYQ720934 VIM720934 VSI720934 WCE720934 WMA720934 WVW720934 O786470 JK786470 TG786470 ADC786470 AMY786470 AWU786470 BGQ786470 BQM786470 CAI786470 CKE786470 CUA786470 DDW786470 DNS786470 DXO786470 EHK786470 ERG786470 FBC786470 FKY786470 FUU786470 GEQ786470 GOM786470 GYI786470 HIE786470 HSA786470 IBW786470 ILS786470 IVO786470 JFK786470 JPG786470 JZC786470 KIY786470 KSU786470 LCQ786470 LMM786470 LWI786470 MGE786470 MQA786470 MZW786470 NJS786470 NTO786470 ODK786470 ONG786470 OXC786470 PGY786470 PQU786470 QAQ786470 QKM786470 QUI786470 REE786470 ROA786470 RXW786470 SHS786470 SRO786470 TBK786470 TLG786470 TVC786470 UEY786470 UOU786470 UYQ786470 VIM786470 VSI786470 WCE786470 WMA786470 WVW786470 O852006 JK852006 TG852006 ADC852006 AMY852006 AWU852006 BGQ852006 BQM852006 CAI852006 CKE852006 CUA852006 DDW852006 DNS852006 DXO852006 EHK852006 ERG852006 FBC852006 FKY852006 FUU852006 GEQ852006 GOM852006 GYI852006 HIE852006 HSA852006 IBW852006 ILS852006 IVO852006 JFK852006 JPG852006 JZC852006 KIY852006 KSU852006 LCQ852006 LMM852006 LWI852006 MGE852006 MQA852006 MZW852006 NJS852006 NTO852006 ODK852006 ONG852006 OXC852006 PGY852006 PQU852006 QAQ852006 QKM852006 QUI852006 REE852006 ROA852006 RXW852006 SHS852006 SRO852006 TBK852006 TLG852006 TVC852006 UEY852006 UOU852006 UYQ852006 VIM852006 VSI852006 WCE852006 WMA852006 WVW852006 O917542 JK917542 TG917542 ADC917542 AMY917542 AWU917542 BGQ917542 BQM917542 CAI917542 CKE917542 CUA917542 DDW917542 DNS917542 DXO917542 EHK917542 ERG917542 FBC917542 FKY917542 FUU917542 GEQ917542 GOM917542 GYI917542 HIE917542 HSA917542 IBW917542 ILS917542 IVO917542 JFK917542 JPG917542 JZC917542 KIY917542 KSU917542 LCQ917542 LMM917542 LWI917542 MGE917542 MQA917542 MZW917542 NJS917542 NTO917542 ODK917542 ONG917542 OXC917542 PGY917542 PQU917542 QAQ917542 QKM917542 QUI917542 REE917542 ROA917542 RXW917542 SHS917542 SRO917542 TBK917542 TLG917542 TVC917542 UEY917542 UOU917542 UYQ917542 VIM917542 VSI917542 WCE917542 WMA917542 WVW917542 O983078 JK983078 TG983078 ADC983078 AMY983078 AWU983078 BGQ983078 BQM983078 CAI983078 CKE983078 CUA983078 DDW983078 DNS983078 DXO983078 EHK983078 ERG983078 FBC983078 FKY983078 FUU983078 GEQ983078 GOM983078 GYI983078 HIE983078 HSA983078 IBW983078 ILS983078 IVO983078 JFK983078 JPG983078 JZC983078 KIY983078 KSU983078 LCQ983078 LMM983078 LWI983078 MGE983078 MQA983078 MZW983078 NJS983078 NTO983078 ODK983078 ONG983078 OXC983078 PGY983078 PQU983078 QAQ983078 QKM983078 QUI983078 REE983078 ROA983078 RXW983078 SHS983078 SRO983078 TBK983078 TLG983078 TVC983078 UEY983078 UOU983078 UYQ983078 VIM983078 VSI983078 WCE983078 WMA983078 WVW983078 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M65590 JI65590 TE65590 ADA65590 AMW65590 AWS65590 BGO65590 BQK65590 CAG65590 CKC65590 CTY65590 DDU65590 DNQ65590 DXM65590 EHI65590 ERE65590 FBA65590 FKW65590 FUS65590 GEO65590 GOK65590 GYG65590 HIC65590 HRY65590 IBU65590 ILQ65590 IVM65590 JFI65590 JPE65590 JZA65590 KIW65590 KSS65590 LCO65590 LMK65590 LWG65590 MGC65590 MPY65590 MZU65590 NJQ65590 NTM65590 ODI65590 ONE65590 OXA65590 PGW65590 PQS65590 QAO65590 QKK65590 QUG65590 REC65590 RNY65590 RXU65590 SHQ65590 SRM65590 TBI65590 TLE65590 TVA65590 UEW65590 UOS65590 UYO65590 VIK65590 VSG65590 WCC65590 WLY65590 WVU65590 M131126 JI131126 TE131126 ADA131126 AMW131126 AWS131126 BGO131126 BQK131126 CAG131126 CKC131126 CTY131126 DDU131126 DNQ131126 DXM131126 EHI131126 ERE131126 FBA131126 FKW131126 FUS131126 GEO131126 GOK131126 GYG131126 HIC131126 HRY131126 IBU131126 ILQ131126 IVM131126 JFI131126 JPE131126 JZA131126 KIW131126 KSS131126 LCO131126 LMK131126 LWG131126 MGC131126 MPY131126 MZU131126 NJQ131126 NTM131126 ODI131126 ONE131126 OXA131126 PGW131126 PQS131126 QAO131126 QKK131126 QUG131126 REC131126 RNY131126 RXU131126 SHQ131126 SRM131126 TBI131126 TLE131126 TVA131126 UEW131126 UOS131126 UYO131126 VIK131126 VSG131126 WCC131126 WLY131126 WVU131126 M196662 JI196662 TE196662 ADA196662 AMW196662 AWS196662 BGO196662 BQK196662 CAG196662 CKC196662 CTY196662 DDU196662 DNQ196662 DXM196662 EHI196662 ERE196662 FBA196662 FKW196662 FUS196662 GEO196662 GOK196662 GYG196662 HIC196662 HRY196662 IBU196662 ILQ196662 IVM196662 JFI196662 JPE196662 JZA196662 KIW196662 KSS196662 LCO196662 LMK196662 LWG196662 MGC196662 MPY196662 MZU196662 NJQ196662 NTM196662 ODI196662 ONE196662 OXA196662 PGW196662 PQS196662 QAO196662 QKK196662 QUG196662 REC196662 RNY196662 RXU196662 SHQ196662 SRM196662 TBI196662 TLE196662 TVA196662 UEW196662 UOS196662 UYO196662 VIK196662 VSG196662 WCC196662 WLY196662 WVU196662 M262198 JI262198 TE262198 ADA262198 AMW262198 AWS262198 BGO262198 BQK262198 CAG262198 CKC262198 CTY262198 DDU262198 DNQ262198 DXM262198 EHI262198 ERE262198 FBA262198 FKW262198 FUS262198 GEO262198 GOK262198 GYG262198 HIC262198 HRY262198 IBU262198 ILQ262198 IVM262198 JFI262198 JPE262198 JZA262198 KIW262198 KSS262198 LCO262198 LMK262198 LWG262198 MGC262198 MPY262198 MZU262198 NJQ262198 NTM262198 ODI262198 ONE262198 OXA262198 PGW262198 PQS262198 QAO262198 QKK262198 QUG262198 REC262198 RNY262198 RXU262198 SHQ262198 SRM262198 TBI262198 TLE262198 TVA262198 UEW262198 UOS262198 UYO262198 VIK262198 VSG262198 WCC262198 WLY262198 WVU262198 M327734 JI327734 TE327734 ADA327734 AMW327734 AWS327734 BGO327734 BQK327734 CAG327734 CKC327734 CTY327734 DDU327734 DNQ327734 DXM327734 EHI327734 ERE327734 FBA327734 FKW327734 FUS327734 GEO327734 GOK327734 GYG327734 HIC327734 HRY327734 IBU327734 ILQ327734 IVM327734 JFI327734 JPE327734 JZA327734 KIW327734 KSS327734 LCO327734 LMK327734 LWG327734 MGC327734 MPY327734 MZU327734 NJQ327734 NTM327734 ODI327734 ONE327734 OXA327734 PGW327734 PQS327734 QAO327734 QKK327734 QUG327734 REC327734 RNY327734 RXU327734 SHQ327734 SRM327734 TBI327734 TLE327734 TVA327734 UEW327734 UOS327734 UYO327734 VIK327734 VSG327734 WCC327734 WLY327734 WVU327734 M393270 JI393270 TE393270 ADA393270 AMW393270 AWS393270 BGO393270 BQK393270 CAG393270 CKC393270 CTY393270 DDU393270 DNQ393270 DXM393270 EHI393270 ERE393270 FBA393270 FKW393270 FUS393270 GEO393270 GOK393270 GYG393270 HIC393270 HRY393270 IBU393270 ILQ393270 IVM393270 JFI393270 JPE393270 JZA393270 KIW393270 KSS393270 LCO393270 LMK393270 LWG393270 MGC393270 MPY393270 MZU393270 NJQ393270 NTM393270 ODI393270 ONE393270 OXA393270 PGW393270 PQS393270 QAO393270 QKK393270 QUG393270 REC393270 RNY393270 RXU393270 SHQ393270 SRM393270 TBI393270 TLE393270 TVA393270 UEW393270 UOS393270 UYO393270 VIK393270 VSG393270 WCC393270 WLY393270 WVU393270 M458806 JI458806 TE458806 ADA458806 AMW458806 AWS458806 BGO458806 BQK458806 CAG458806 CKC458806 CTY458806 DDU458806 DNQ458806 DXM458806 EHI458806 ERE458806 FBA458806 FKW458806 FUS458806 GEO458806 GOK458806 GYG458806 HIC458806 HRY458806 IBU458806 ILQ458806 IVM458806 JFI458806 JPE458806 JZA458806 KIW458806 KSS458806 LCO458806 LMK458806 LWG458806 MGC458806 MPY458806 MZU458806 NJQ458806 NTM458806 ODI458806 ONE458806 OXA458806 PGW458806 PQS458806 QAO458806 QKK458806 QUG458806 REC458806 RNY458806 RXU458806 SHQ458806 SRM458806 TBI458806 TLE458806 TVA458806 UEW458806 UOS458806 UYO458806 VIK458806 VSG458806 WCC458806 WLY458806 WVU458806 M524342 JI524342 TE524342 ADA524342 AMW524342 AWS524342 BGO524342 BQK524342 CAG524342 CKC524342 CTY524342 DDU524342 DNQ524342 DXM524342 EHI524342 ERE524342 FBA524342 FKW524342 FUS524342 GEO524342 GOK524342 GYG524342 HIC524342 HRY524342 IBU524342 ILQ524342 IVM524342 JFI524342 JPE524342 JZA524342 KIW524342 KSS524342 LCO524342 LMK524342 LWG524342 MGC524342 MPY524342 MZU524342 NJQ524342 NTM524342 ODI524342 ONE524342 OXA524342 PGW524342 PQS524342 QAO524342 QKK524342 QUG524342 REC524342 RNY524342 RXU524342 SHQ524342 SRM524342 TBI524342 TLE524342 TVA524342 UEW524342 UOS524342 UYO524342 VIK524342 VSG524342 WCC524342 WLY524342 WVU524342 M589878 JI589878 TE589878 ADA589878 AMW589878 AWS589878 BGO589878 BQK589878 CAG589878 CKC589878 CTY589878 DDU589878 DNQ589878 DXM589878 EHI589878 ERE589878 FBA589878 FKW589878 FUS589878 GEO589878 GOK589878 GYG589878 HIC589878 HRY589878 IBU589878 ILQ589878 IVM589878 JFI589878 JPE589878 JZA589878 KIW589878 KSS589878 LCO589878 LMK589878 LWG589878 MGC589878 MPY589878 MZU589878 NJQ589878 NTM589878 ODI589878 ONE589878 OXA589878 PGW589878 PQS589878 QAO589878 QKK589878 QUG589878 REC589878 RNY589878 RXU589878 SHQ589878 SRM589878 TBI589878 TLE589878 TVA589878 UEW589878 UOS589878 UYO589878 VIK589878 VSG589878 WCC589878 WLY589878 WVU589878 M655414 JI655414 TE655414 ADA655414 AMW655414 AWS655414 BGO655414 BQK655414 CAG655414 CKC655414 CTY655414 DDU655414 DNQ655414 DXM655414 EHI655414 ERE655414 FBA655414 FKW655414 FUS655414 GEO655414 GOK655414 GYG655414 HIC655414 HRY655414 IBU655414 ILQ655414 IVM655414 JFI655414 JPE655414 JZA655414 KIW655414 KSS655414 LCO655414 LMK655414 LWG655414 MGC655414 MPY655414 MZU655414 NJQ655414 NTM655414 ODI655414 ONE655414 OXA655414 PGW655414 PQS655414 QAO655414 QKK655414 QUG655414 REC655414 RNY655414 RXU655414 SHQ655414 SRM655414 TBI655414 TLE655414 TVA655414 UEW655414 UOS655414 UYO655414 VIK655414 VSG655414 WCC655414 WLY655414 WVU655414 M720950 JI720950 TE720950 ADA720950 AMW720950 AWS720950 BGO720950 BQK720950 CAG720950 CKC720950 CTY720950 DDU720950 DNQ720950 DXM720950 EHI720950 ERE720950 FBA720950 FKW720950 FUS720950 GEO720950 GOK720950 GYG720950 HIC720950 HRY720950 IBU720950 ILQ720950 IVM720950 JFI720950 JPE720950 JZA720950 KIW720950 KSS720950 LCO720950 LMK720950 LWG720950 MGC720950 MPY720950 MZU720950 NJQ720950 NTM720950 ODI720950 ONE720950 OXA720950 PGW720950 PQS720950 QAO720950 QKK720950 QUG720950 REC720950 RNY720950 RXU720950 SHQ720950 SRM720950 TBI720950 TLE720950 TVA720950 UEW720950 UOS720950 UYO720950 VIK720950 VSG720950 WCC720950 WLY720950 WVU720950 M786486 JI786486 TE786486 ADA786486 AMW786486 AWS786486 BGO786486 BQK786486 CAG786486 CKC786486 CTY786486 DDU786486 DNQ786486 DXM786486 EHI786486 ERE786486 FBA786486 FKW786486 FUS786486 GEO786486 GOK786486 GYG786486 HIC786486 HRY786486 IBU786486 ILQ786486 IVM786486 JFI786486 JPE786486 JZA786486 KIW786486 KSS786486 LCO786486 LMK786486 LWG786486 MGC786486 MPY786486 MZU786486 NJQ786486 NTM786486 ODI786486 ONE786486 OXA786486 PGW786486 PQS786486 QAO786486 QKK786486 QUG786486 REC786486 RNY786486 RXU786486 SHQ786486 SRM786486 TBI786486 TLE786486 TVA786486 UEW786486 UOS786486 UYO786486 VIK786486 VSG786486 WCC786486 WLY786486 WVU786486 M852022 JI852022 TE852022 ADA852022 AMW852022 AWS852022 BGO852022 BQK852022 CAG852022 CKC852022 CTY852022 DDU852022 DNQ852022 DXM852022 EHI852022 ERE852022 FBA852022 FKW852022 FUS852022 GEO852022 GOK852022 GYG852022 HIC852022 HRY852022 IBU852022 ILQ852022 IVM852022 JFI852022 JPE852022 JZA852022 KIW852022 KSS852022 LCO852022 LMK852022 LWG852022 MGC852022 MPY852022 MZU852022 NJQ852022 NTM852022 ODI852022 ONE852022 OXA852022 PGW852022 PQS852022 QAO852022 QKK852022 QUG852022 REC852022 RNY852022 RXU852022 SHQ852022 SRM852022 TBI852022 TLE852022 TVA852022 UEW852022 UOS852022 UYO852022 VIK852022 VSG852022 WCC852022 WLY852022 WVU852022 M917558 JI917558 TE917558 ADA917558 AMW917558 AWS917558 BGO917558 BQK917558 CAG917558 CKC917558 CTY917558 DDU917558 DNQ917558 DXM917558 EHI917558 ERE917558 FBA917558 FKW917558 FUS917558 GEO917558 GOK917558 GYG917558 HIC917558 HRY917558 IBU917558 ILQ917558 IVM917558 JFI917558 JPE917558 JZA917558 KIW917558 KSS917558 LCO917558 LMK917558 LWG917558 MGC917558 MPY917558 MZU917558 NJQ917558 NTM917558 ODI917558 ONE917558 OXA917558 PGW917558 PQS917558 QAO917558 QKK917558 QUG917558 REC917558 RNY917558 RXU917558 SHQ917558 SRM917558 TBI917558 TLE917558 TVA917558 UEW917558 UOS917558 UYO917558 VIK917558 VSG917558 WCC917558 WLY917558 WVU917558 M983094 JI983094 TE983094 ADA983094 AMW983094 AWS983094 BGO983094 BQK983094 CAG983094 CKC983094 CTY983094 DDU983094 DNQ983094 DXM983094 EHI983094 ERE983094 FBA983094 FKW983094 FUS983094 GEO983094 GOK983094 GYG983094 HIC983094 HRY983094 IBU983094 ILQ983094 IVM983094 JFI983094 JPE983094 JZA983094 KIW983094 KSS983094 LCO983094 LMK983094 LWG983094 MGC983094 MPY983094 MZU983094 NJQ983094 NTM983094 ODI983094 ONE983094 OXA983094 PGW983094 PQS983094 QAO983094 QKK983094 QUG983094 REC983094 RNY983094 RXU983094 SHQ983094 SRM983094 TBI983094 TLE983094 TVA983094 UEW983094 UOS983094 UYO983094 VIK983094 VSG983094 WCC983094 WLY983094 WVU983094 K46 JG46 TC46 ACY46 AMU46 AWQ46 BGM46 BQI46 CAE46 CKA46 CTW46 DDS46 DNO46 DXK46 EHG46 ERC46 FAY46 FKU46 FUQ46 GEM46 GOI46 GYE46 HIA46 HRW46 IBS46 ILO46 IVK46 JFG46 JPC46 JYY46 KIU46 KSQ46 LCM46 LMI46 LWE46 MGA46 MPW46 MZS46 NJO46 NTK46 ODG46 ONC46 OWY46 PGU46 PQQ46 QAM46 QKI46 QUE46 REA46 RNW46 RXS46 SHO46 SRK46 TBG46 TLC46 TUY46 UEU46 UOQ46 UYM46 VII46 VSE46 WCA46 WLW46 WVS46 K65582 JG65582 TC65582 ACY65582 AMU65582 AWQ65582 BGM65582 BQI65582 CAE65582 CKA65582 CTW65582 DDS65582 DNO65582 DXK65582 EHG65582 ERC65582 FAY65582 FKU65582 FUQ65582 GEM65582 GOI65582 GYE65582 HIA65582 HRW65582 IBS65582 ILO65582 IVK65582 JFG65582 JPC65582 JYY65582 KIU65582 KSQ65582 LCM65582 LMI65582 LWE65582 MGA65582 MPW65582 MZS65582 NJO65582 NTK65582 ODG65582 ONC65582 OWY65582 PGU65582 PQQ65582 QAM65582 QKI65582 QUE65582 REA65582 RNW65582 RXS65582 SHO65582 SRK65582 TBG65582 TLC65582 TUY65582 UEU65582 UOQ65582 UYM65582 VII65582 VSE65582 WCA65582 WLW65582 WVS65582 K131118 JG131118 TC131118 ACY131118 AMU131118 AWQ131118 BGM131118 BQI131118 CAE131118 CKA131118 CTW131118 DDS131118 DNO131118 DXK131118 EHG131118 ERC131118 FAY131118 FKU131118 FUQ131118 GEM131118 GOI131118 GYE131118 HIA131118 HRW131118 IBS131118 ILO131118 IVK131118 JFG131118 JPC131118 JYY131118 KIU131118 KSQ131118 LCM131118 LMI131118 LWE131118 MGA131118 MPW131118 MZS131118 NJO131118 NTK131118 ODG131118 ONC131118 OWY131118 PGU131118 PQQ131118 QAM131118 QKI131118 QUE131118 REA131118 RNW131118 RXS131118 SHO131118 SRK131118 TBG131118 TLC131118 TUY131118 UEU131118 UOQ131118 UYM131118 VII131118 VSE131118 WCA131118 WLW131118 WVS131118 K196654 JG196654 TC196654 ACY196654 AMU196654 AWQ196654 BGM196654 BQI196654 CAE196654 CKA196654 CTW196654 DDS196654 DNO196654 DXK196654 EHG196654 ERC196654 FAY196654 FKU196654 FUQ196654 GEM196654 GOI196654 GYE196654 HIA196654 HRW196654 IBS196654 ILO196654 IVK196654 JFG196654 JPC196654 JYY196654 KIU196654 KSQ196654 LCM196654 LMI196654 LWE196654 MGA196654 MPW196654 MZS196654 NJO196654 NTK196654 ODG196654 ONC196654 OWY196654 PGU196654 PQQ196654 QAM196654 QKI196654 QUE196654 REA196654 RNW196654 RXS196654 SHO196654 SRK196654 TBG196654 TLC196654 TUY196654 UEU196654 UOQ196654 UYM196654 VII196654 VSE196654 WCA196654 WLW196654 WVS196654 K262190 JG262190 TC262190 ACY262190 AMU262190 AWQ262190 BGM262190 BQI262190 CAE262190 CKA262190 CTW262190 DDS262190 DNO262190 DXK262190 EHG262190 ERC262190 FAY262190 FKU262190 FUQ262190 GEM262190 GOI262190 GYE262190 HIA262190 HRW262190 IBS262190 ILO262190 IVK262190 JFG262190 JPC262190 JYY262190 KIU262190 KSQ262190 LCM262190 LMI262190 LWE262190 MGA262190 MPW262190 MZS262190 NJO262190 NTK262190 ODG262190 ONC262190 OWY262190 PGU262190 PQQ262190 QAM262190 QKI262190 QUE262190 REA262190 RNW262190 RXS262190 SHO262190 SRK262190 TBG262190 TLC262190 TUY262190 UEU262190 UOQ262190 UYM262190 VII262190 VSE262190 WCA262190 WLW262190 WVS262190 K327726 JG327726 TC327726 ACY327726 AMU327726 AWQ327726 BGM327726 BQI327726 CAE327726 CKA327726 CTW327726 DDS327726 DNO327726 DXK327726 EHG327726 ERC327726 FAY327726 FKU327726 FUQ327726 GEM327726 GOI327726 GYE327726 HIA327726 HRW327726 IBS327726 ILO327726 IVK327726 JFG327726 JPC327726 JYY327726 KIU327726 KSQ327726 LCM327726 LMI327726 LWE327726 MGA327726 MPW327726 MZS327726 NJO327726 NTK327726 ODG327726 ONC327726 OWY327726 PGU327726 PQQ327726 QAM327726 QKI327726 QUE327726 REA327726 RNW327726 RXS327726 SHO327726 SRK327726 TBG327726 TLC327726 TUY327726 UEU327726 UOQ327726 UYM327726 VII327726 VSE327726 WCA327726 WLW327726 WVS327726 K393262 JG393262 TC393262 ACY393262 AMU393262 AWQ393262 BGM393262 BQI393262 CAE393262 CKA393262 CTW393262 DDS393262 DNO393262 DXK393262 EHG393262 ERC393262 FAY393262 FKU393262 FUQ393262 GEM393262 GOI393262 GYE393262 HIA393262 HRW393262 IBS393262 ILO393262 IVK393262 JFG393262 JPC393262 JYY393262 KIU393262 KSQ393262 LCM393262 LMI393262 LWE393262 MGA393262 MPW393262 MZS393262 NJO393262 NTK393262 ODG393262 ONC393262 OWY393262 PGU393262 PQQ393262 QAM393262 QKI393262 QUE393262 REA393262 RNW393262 RXS393262 SHO393262 SRK393262 TBG393262 TLC393262 TUY393262 UEU393262 UOQ393262 UYM393262 VII393262 VSE393262 WCA393262 WLW393262 WVS393262 K458798 JG458798 TC458798 ACY458798 AMU458798 AWQ458798 BGM458798 BQI458798 CAE458798 CKA458798 CTW458798 DDS458798 DNO458798 DXK458798 EHG458798 ERC458798 FAY458798 FKU458798 FUQ458798 GEM458798 GOI458798 GYE458798 HIA458798 HRW458798 IBS458798 ILO458798 IVK458798 JFG458798 JPC458798 JYY458798 KIU458798 KSQ458798 LCM458798 LMI458798 LWE458798 MGA458798 MPW458798 MZS458798 NJO458798 NTK458798 ODG458798 ONC458798 OWY458798 PGU458798 PQQ458798 QAM458798 QKI458798 QUE458798 REA458798 RNW458798 RXS458798 SHO458798 SRK458798 TBG458798 TLC458798 TUY458798 UEU458798 UOQ458798 UYM458798 VII458798 VSE458798 WCA458798 WLW458798 WVS458798 K524334 JG524334 TC524334 ACY524334 AMU524334 AWQ524334 BGM524334 BQI524334 CAE524334 CKA524334 CTW524334 DDS524334 DNO524334 DXK524334 EHG524334 ERC524334 FAY524334 FKU524334 FUQ524334 GEM524334 GOI524334 GYE524334 HIA524334 HRW524334 IBS524334 ILO524334 IVK524334 JFG524334 JPC524334 JYY524334 KIU524334 KSQ524334 LCM524334 LMI524334 LWE524334 MGA524334 MPW524334 MZS524334 NJO524334 NTK524334 ODG524334 ONC524334 OWY524334 PGU524334 PQQ524334 QAM524334 QKI524334 QUE524334 REA524334 RNW524334 RXS524334 SHO524334 SRK524334 TBG524334 TLC524334 TUY524334 UEU524334 UOQ524334 UYM524334 VII524334 VSE524334 WCA524334 WLW524334 WVS524334 K589870 JG589870 TC589870 ACY589870 AMU589870 AWQ589870 BGM589870 BQI589870 CAE589870 CKA589870 CTW589870 DDS589870 DNO589870 DXK589870 EHG589870 ERC589870 FAY589870 FKU589870 FUQ589870 GEM589870 GOI589870 GYE589870 HIA589870 HRW589870 IBS589870 ILO589870 IVK589870 JFG589870 JPC589870 JYY589870 KIU589870 KSQ589870 LCM589870 LMI589870 LWE589870 MGA589870 MPW589870 MZS589870 NJO589870 NTK589870 ODG589870 ONC589870 OWY589870 PGU589870 PQQ589870 QAM589870 QKI589870 QUE589870 REA589870 RNW589870 RXS589870 SHO589870 SRK589870 TBG589870 TLC589870 TUY589870 UEU589870 UOQ589870 UYM589870 VII589870 VSE589870 WCA589870 WLW589870 WVS589870 K655406 JG655406 TC655406 ACY655406 AMU655406 AWQ655406 BGM655406 BQI655406 CAE655406 CKA655406 CTW655406 DDS655406 DNO655406 DXK655406 EHG655406 ERC655406 FAY655406 FKU655406 FUQ655406 GEM655406 GOI655406 GYE655406 HIA655406 HRW655406 IBS655406 ILO655406 IVK655406 JFG655406 JPC655406 JYY655406 KIU655406 KSQ655406 LCM655406 LMI655406 LWE655406 MGA655406 MPW655406 MZS655406 NJO655406 NTK655406 ODG655406 ONC655406 OWY655406 PGU655406 PQQ655406 QAM655406 QKI655406 QUE655406 REA655406 RNW655406 RXS655406 SHO655406 SRK655406 TBG655406 TLC655406 TUY655406 UEU655406 UOQ655406 UYM655406 VII655406 VSE655406 WCA655406 WLW655406 WVS655406 K720942 JG720942 TC720942 ACY720942 AMU720942 AWQ720942 BGM720942 BQI720942 CAE720942 CKA720942 CTW720942 DDS720942 DNO720942 DXK720942 EHG720942 ERC720942 FAY720942 FKU720942 FUQ720942 GEM720942 GOI720942 GYE720942 HIA720942 HRW720942 IBS720942 ILO720942 IVK720942 JFG720942 JPC720942 JYY720942 KIU720942 KSQ720942 LCM720942 LMI720942 LWE720942 MGA720942 MPW720942 MZS720942 NJO720942 NTK720942 ODG720942 ONC720942 OWY720942 PGU720942 PQQ720942 QAM720942 QKI720942 QUE720942 REA720942 RNW720942 RXS720942 SHO720942 SRK720942 TBG720942 TLC720942 TUY720942 UEU720942 UOQ720942 UYM720942 VII720942 VSE720942 WCA720942 WLW720942 WVS720942 K786478 JG786478 TC786478 ACY786478 AMU786478 AWQ786478 BGM786478 BQI786478 CAE786478 CKA786478 CTW786478 DDS786478 DNO786478 DXK786478 EHG786478 ERC786478 FAY786478 FKU786478 FUQ786478 GEM786478 GOI786478 GYE786478 HIA786478 HRW786478 IBS786478 ILO786478 IVK786478 JFG786478 JPC786478 JYY786478 KIU786478 KSQ786478 LCM786478 LMI786478 LWE786478 MGA786478 MPW786478 MZS786478 NJO786478 NTK786478 ODG786478 ONC786478 OWY786478 PGU786478 PQQ786478 QAM786478 QKI786478 QUE786478 REA786478 RNW786478 RXS786478 SHO786478 SRK786478 TBG786478 TLC786478 TUY786478 UEU786478 UOQ786478 UYM786478 VII786478 VSE786478 WCA786478 WLW786478 WVS786478 K852014 JG852014 TC852014 ACY852014 AMU852014 AWQ852014 BGM852014 BQI852014 CAE852014 CKA852014 CTW852014 DDS852014 DNO852014 DXK852014 EHG852014 ERC852014 FAY852014 FKU852014 FUQ852014 GEM852014 GOI852014 GYE852014 HIA852014 HRW852014 IBS852014 ILO852014 IVK852014 JFG852014 JPC852014 JYY852014 KIU852014 KSQ852014 LCM852014 LMI852014 LWE852014 MGA852014 MPW852014 MZS852014 NJO852014 NTK852014 ODG852014 ONC852014 OWY852014 PGU852014 PQQ852014 QAM852014 QKI852014 QUE852014 REA852014 RNW852014 RXS852014 SHO852014 SRK852014 TBG852014 TLC852014 TUY852014 UEU852014 UOQ852014 UYM852014 VII852014 VSE852014 WCA852014 WLW852014 WVS852014 K917550 JG917550 TC917550 ACY917550 AMU917550 AWQ917550 BGM917550 BQI917550 CAE917550 CKA917550 CTW917550 DDS917550 DNO917550 DXK917550 EHG917550 ERC917550 FAY917550 FKU917550 FUQ917550 GEM917550 GOI917550 GYE917550 HIA917550 HRW917550 IBS917550 ILO917550 IVK917550 JFG917550 JPC917550 JYY917550 KIU917550 KSQ917550 LCM917550 LMI917550 LWE917550 MGA917550 MPW917550 MZS917550 NJO917550 NTK917550 ODG917550 ONC917550 OWY917550 PGU917550 PQQ917550 QAM917550 QKI917550 QUE917550 REA917550 RNW917550 RXS917550 SHO917550 SRK917550 TBG917550 TLC917550 TUY917550 UEU917550 UOQ917550 UYM917550 VII917550 VSE917550 WCA917550 WLW917550 WVS917550 K983086 JG983086 TC983086 ACY983086 AMU983086 AWQ983086 BGM983086 BQI983086 CAE983086 CKA983086 CTW983086 DDS983086 DNO983086 DXK983086 EHG983086 ERC983086 FAY983086 FKU983086 FUQ983086 GEM983086 GOI983086 GYE983086 HIA983086 HRW983086 IBS983086 ILO983086 IVK983086 JFG983086 JPC983086 JYY983086 KIU983086 KSQ983086 LCM983086 LMI983086 LWE983086 MGA983086 MPW983086 MZS983086 NJO983086 NTK983086 ODG983086 ONC983086 OWY983086 PGU983086 PQQ983086 QAM983086 QKI983086 QUE983086 REA983086 RNW983086 RXS983086 SHO983086 SRK983086 TBG983086 TLC983086 TUY983086 UEU983086 UOQ983086 UYM983086 VII983086 VSE983086 WCA983086 WLW983086 WVS983086 K62 JG62 TC62 ACY62 AMU62 AWQ62 BGM62 BQI62 CAE62 CKA62 CTW62 DDS62 DNO62 DXK62 EHG62 ERC62 FAY62 FKU62 FUQ62 GEM62 GOI62 GYE62 HIA62 HRW62 IBS62 ILO62 IVK62 JFG62 JPC62 JYY62 KIU62 KSQ62 LCM62 LMI62 LWE62 MGA62 MPW62 MZS62 NJO62 NTK62 ODG62 ONC62 OWY62 PGU62 PQQ62 QAM62 QKI62 QUE62 REA62 RNW62 RXS62 SHO62 SRK62 TBG62 TLC62 TUY62 UEU62 UOQ62 UYM62 VII62 VSE62 WCA62 WLW62 WVS62 K65598 JG65598 TC65598 ACY65598 AMU65598 AWQ65598 BGM65598 BQI65598 CAE65598 CKA65598 CTW65598 DDS65598 DNO65598 DXK65598 EHG65598 ERC65598 FAY65598 FKU65598 FUQ65598 GEM65598 GOI65598 GYE65598 HIA65598 HRW65598 IBS65598 ILO65598 IVK65598 JFG65598 JPC65598 JYY65598 KIU65598 KSQ65598 LCM65598 LMI65598 LWE65598 MGA65598 MPW65598 MZS65598 NJO65598 NTK65598 ODG65598 ONC65598 OWY65598 PGU65598 PQQ65598 QAM65598 QKI65598 QUE65598 REA65598 RNW65598 RXS65598 SHO65598 SRK65598 TBG65598 TLC65598 TUY65598 UEU65598 UOQ65598 UYM65598 VII65598 VSE65598 WCA65598 WLW65598 WVS65598 K131134 JG131134 TC131134 ACY131134 AMU131134 AWQ131134 BGM131134 BQI131134 CAE131134 CKA131134 CTW131134 DDS131134 DNO131134 DXK131134 EHG131134 ERC131134 FAY131134 FKU131134 FUQ131134 GEM131134 GOI131134 GYE131134 HIA131134 HRW131134 IBS131134 ILO131134 IVK131134 JFG131134 JPC131134 JYY131134 KIU131134 KSQ131134 LCM131134 LMI131134 LWE131134 MGA131134 MPW131134 MZS131134 NJO131134 NTK131134 ODG131134 ONC131134 OWY131134 PGU131134 PQQ131134 QAM131134 QKI131134 QUE131134 REA131134 RNW131134 RXS131134 SHO131134 SRK131134 TBG131134 TLC131134 TUY131134 UEU131134 UOQ131134 UYM131134 VII131134 VSE131134 WCA131134 WLW131134 WVS131134 K196670 JG196670 TC196670 ACY196670 AMU196670 AWQ196670 BGM196670 BQI196670 CAE196670 CKA196670 CTW196670 DDS196670 DNO196670 DXK196670 EHG196670 ERC196670 FAY196670 FKU196670 FUQ196670 GEM196670 GOI196670 GYE196670 HIA196670 HRW196670 IBS196670 ILO196670 IVK196670 JFG196670 JPC196670 JYY196670 KIU196670 KSQ196670 LCM196670 LMI196670 LWE196670 MGA196670 MPW196670 MZS196670 NJO196670 NTK196670 ODG196670 ONC196670 OWY196670 PGU196670 PQQ196670 QAM196670 QKI196670 QUE196670 REA196670 RNW196670 RXS196670 SHO196670 SRK196670 TBG196670 TLC196670 TUY196670 UEU196670 UOQ196670 UYM196670 VII196670 VSE196670 WCA196670 WLW196670 WVS196670 K262206 JG262206 TC262206 ACY262206 AMU262206 AWQ262206 BGM262206 BQI262206 CAE262206 CKA262206 CTW262206 DDS262206 DNO262206 DXK262206 EHG262206 ERC262206 FAY262206 FKU262206 FUQ262206 GEM262206 GOI262206 GYE262206 HIA262206 HRW262206 IBS262206 ILO262206 IVK262206 JFG262206 JPC262206 JYY262206 KIU262206 KSQ262206 LCM262206 LMI262206 LWE262206 MGA262206 MPW262206 MZS262206 NJO262206 NTK262206 ODG262206 ONC262206 OWY262206 PGU262206 PQQ262206 QAM262206 QKI262206 QUE262206 REA262206 RNW262206 RXS262206 SHO262206 SRK262206 TBG262206 TLC262206 TUY262206 UEU262206 UOQ262206 UYM262206 VII262206 VSE262206 WCA262206 WLW262206 WVS262206 K327742 JG327742 TC327742 ACY327742 AMU327742 AWQ327742 BGM327742 BQI327742 CAE327742 CKA327742 CTW327742 DDS327742 DNO327742 DXK327742 EHG327742 ERC327742 FAY327742 FKU327742 FUQ327742 GEM327742 GOI327742 GYE327742 HIA327742 HRW327742 IBS327742 ILO327742 IVK327742 JFG327742 JPC327742 JYY327742 KIU327742 KSQ327742 LCM327742 LMI327742 LWE327742 MGA327742 MPW327742 MZS327742 NJO327742 NTK327742 ODG327742 ONC327742 OWY327742 PGU327742 PQQ327742 QAM327742 QKI327742 QUE327742 REA327742 RNW327742 RXS327742 SHO327742 SRK327742 TBG327742 TLC327742 TUY327742 UEU327742 UOQ327742 UYM327742 VII327742 VSE327742 WCA327742 WLW327742 WVS327742 K393278 JG393278 TC393278 ACY393278 AMU393278 AWQ393278 BGM393278 BQI393278 CAE393278 CKA393278 CTW393278 DDS393278 DNO393278 DXK393278 EHG393278 ERC393278 FAY393278 FKU393278 FUQ393278 GEM393278 GOI393278 GYE393278 HIA393278 HRW393278 IBS393278 ILO393278 IVK393278 JFG393278 JPC393278 JYY393278 KIU393278 KSQ393278 LCM393278 LMI393278 LWE393278 MGA393278 MPW393278 MZS393278 NJO393278 NTK393278 ODG393278 ONC393278 OWY393278 PGU393278 PQQ393278 QAM393278 QKI393278 QUE393278 REA393278 RNW393278 RXS393278 SHO393278 SRK393278 TBG393278 TLC393278 TUY393278 UEU393278 UOQ393278 UYM393278 VII393278 VSE393278 WCA393278 WLW393278 WVS393278 K458814 JG458814 TC458814 ACY458814 AMU458814 AWQ458814 BGM458814 BQI458814 CAE458814 CKA458814 CTW458814 DDS458814 DNO458814 DXK458814 EHG458814 ERC458814 FAY458814 FKU458814 FUQ458814 GEM458814 GOI458814 GYE458814 HIA458814 HRW458814 IBS458814 ILO458814 IVK458814 JFG458814 JPC458814 JYY458814 KIU458814 KSQ458814 LCM458814 LMI458814 LWE458814 MGA458814 MPW458814 MZS458814 NJO458814 NTK458814 ODG458814 ONC458814 OWY458814 PGU458814 PQQ458814 QAM458814 QKI458814 QUE458814 REA458814 RNW458814 RXS458814 SHO458814 SRK458814 TBG458814 TLC458814 TUY458814 UEU458814 UOQ458814 UYM458814 VII458814 VSE458814 WCA458814 WLW458814 WVS458814 K524350 JG524350 TC524350 ACY524350 AMU524350 AWQ524350 BGM524350 BQI524350 CAE524350 CKA524350 CTW524350 DDS524350 DNO524350 DXK524350 EHG524350 ERC524350 FAY524350 FKU524350 FUQ524350 GEM524350 GOI524350 GYE524350 HIA524350 HRW524350 IBS524350 ILO524350 IVK524350 JFG524350 JPC524350 JYY524350 KIU524350 KSQ524350 LCM524350 LMI524350 LWE524350 MGA524350 MPW524350 MZS524350 NJO524350 NTK524350 ODG524350 ONC524350 OWY524350 PGU524350 PQQ524350 QAM524350 QKI524350 QUE524350 REA524350 RNW524350 RXS524350 SHO524350 SRK524350 TBG524350 TLC524350 TUY524350 UEU524350 UOQ524350 UYM524350 VII524350 VSE524350 WCA524350 WLW524350 WVS524350 K589886 JG589886 TC589886 ACY589886 AMU589886 AWQ589886 BGM589886 BQI589886 CAE589886 CKA589886 CTW589886 DDS589886 DNO589886 DXK589886 EHG589886 ERC589886 FAY589886 FKU589886 FUQ589886 GEM589886 GOI589886 GYE589886 HIA589886 HRW589886 IBS589886 ILO589886 IVK589886 JFG589886 JPC589886 JYY589886 KIU589886 KSQ589886 LCM589886 LMI589886 LWE589886 MGA589886 MPW589886 MZS589886 NJO589886 NTK589886 ODG589886 ONC589886 OWY589886 PGU589886 PQQ589886 QAM589886 QKI589886 QUE589886 REA589886 RNW589886 RXS589886 SHO589886 SRK589886 TBG589886 TLC589886 TUY589886 UEU589886 UOQ589886 UYM589886 VII589886 VSE589886 WCA589886 WLW589886 WVS589886 K655422 JG655422 TC655422 ACY655422 AMU655422 AWQ655422 BGM655422 BQI655422 CAE655422 CKA655422 CTW655422 DDS655422 DNO655422 DXK655422 EHG655422 ERC655422 FAY655422 FKU655422 FUQ655422 GEM655422 GOI655422 GYE655422 HIA655422 HRW655422 IBS655422 ILO655422 IVK655422 JFG655422 JPC655422 JYY655422 KIU655422 KSQ655422 LCM655422 LMI655422 LWE655422 MGA655422 MPW655422 MZS655422 NJO655422 NTK655422 ODG655422 ONC655422 OWY655422 PGU655422 PQQ655422 QAM655422 QKI655422 QUE655422 REA655422 RNW655422 RXS655422 SHO655422 SRK655422 TBG655422 TLC655422 TUY655422 UEU655422 UOQ655422 UYM655422 VII655422 VSE655422 WCA655422 WLW655422 WVS655422 K720958 JG720958 TC720958 ACY720958 AMU720958 AWQ720958 BGM720958 BQI720958 CAE720958 CKA720958 CTW720958 DDS720958 DNO720958 DXK720958 EHG720958 ERC720958 FAY720958 FKU720958 FUQ720958 GEM720958 GOI720958 GYE720958 HIA720958 HRW720958 IBS720958 ILO720958 IVK720958 JFG720958 JPC720958 JYY720958 KIU720958 KSQ720958 LCM720958 LMI720958 LWE720958 MGA720958 MPW720958 MZS720958 NJO720958 NTK720958 ODG720958 ONC720958 OWY720958 PGU720958 PQQ720958 QAM720958 QKI720958 QUE720958 REA720958 RNW720958 RXS720958 SHO720958 SRK720958 TBG720958 TLC720958 TUY720958 UEU720958 UOQ720958 UYM720958 VII720958 VSE720958 WCA720958 WLW720958 WVS720958 K786494 JG786494 TC786494 ACY786494 AMU786494 AWQ786494 BGM786494 BQI786494 CAE786494 CKA786494 CTW786494 DDS786494 DNO786494 DXK786494 EHG786494 ERC786494 FAY786494 FKU786494 FUQ786494 GEM786494 GOI786494 GYE786494 HIA786494 HRW786494 IBS786494 ILO786494 IVK786494 JFG786494 JPC786494 JYY786494 KIU786494 KSQ786494 LCM786494 LMI786494 LWE786494 MGA786494 MPW786494 MZS786494 NJO786494 NTK786494 ODG786494 ONC786494 OWY786494 PGU786494 PQQ786494 QAM786494 QKI786494 QUE786494 REA786494 RNW786494 RXS786494 SHO786494 SRK786494 TBG786494 TLC786494 TUY786494 UEU786494 UOQ786494 UYM786494 VII786494 VSE786494 WCA786494 WLW786494 WVS786494 K852030 JG852030 TC852030 ACY852030 AMU852030 AWQ852030 BGM852030 BQI852030 CAE852030 CKA852030 CTW852030 DDS852030 DNO852030 DXK852030 EHG852030 ERC852030 FAY852030 FKU852030 FUQ852030 GEM852030 GOI852030 GYE852030 HIA852030 HRW852030 IBS852030 ILO852030 IVK852030 JFG852030 JPC852030 JYY852030 KIU852030 KSQ852030 LCM852030 LMI852030 LWE852030 MGA852030 MPW852030 MZS852030 NJO852030 NTK852030 ODG852030 ONC852030 OWY852030 PGU852030 PQQ852030 QAM852030 QKI852030 QUE852030 REA852030 RNW852030 RXS852030 SHO852030 SRK852030 TBG852030 TLC852030 TUY852030 UEU852030 UOQ852030 UYM852030 VII852030 VSE852030 WCA852030 WLW852030 WVS852030 K917566 JG917566 TC917566 ACY917566 AMU917566 AWQ917566 BGM917566 BQI917566 CAE917566 CKA917566 CTW917566 DDS917566 DNO917566 DXK917566 EHG917566 ERC917566 FAY917566 FKU917566 FUQ917566 GEM917566 GOI917566 GYE917566 HIA917566 HRW917566 IBS917566 ILO917566 IVK917566 JFG917566 JPC917566 JYY917566 KIU917566 KSQ917566 LCM917566 LMI917566 LWE917566 MGA917566 MPW917566 MZS917566 NJO917566 NTK917566 ODG917566 ONC917566 OWY917566 PGU917566 PQQ917566 QAM917566 QKI917566 QUE917566 REA917566 RNW917566 RXS917566 SHO917566 SRK917566 TBG917566 TLC917566 TUY917566 UEU917566 UOQ917566 UYM917566 VII917566 VSE917566 WCA917566 WLW917566 WVS917566 K983102 JG983102 TC983102 ACY983102 AMU983102 AWQ983102 BGM983102 BQI983102 CAE983102 CKA983102 CTW983102 DDS983102 DNO983102 DXK983102 EHG983102 ERC983102 FAY983102 FKU983102 FUQ983102 GEM983102 GOI983102 GYE983102 HIA983102 HRW983102 IBS983102 ILO983102 IVK983102 JFG983102 JPC983102 JYY983102 KIU983102 KSQ983102 LCM983102 LMI983102 LWE983102 MGA983102 MPW983102 MZS983102 NJO983102 NTK983102 ODG983102 ONC983102 OWY983102 PGU983102 PQQ983102 QAM983102 QKI983102 QUE983102 REA983102 RNW983102 RXS983102 SHO983102 SRK983102 TBG983102 TLC983102 TUY983102 UEU983102 UOQ983102 UYM983102 VII983102 VSE983102 WCA983102 WLW983102 WVS983102 I66 JE66 TA66 ACW66 AMS66 AWO66 BGK66 BQG66 CAC66 CJY66 CTU66 DDQ66 DNM66 DXI66 EHE66 ERA66 FAW66 FKS66 FUO66 GEK66 GOG66 GYC66 HHY66 HRU66 IBQ66 ILM66 IVI66 JFE66 JPA66 JYW66 KIS66 KSO66 LCK66 LMG66 LWC66 MFY66 MPU66 MZQ66 NJM66 NTI66 ODE66 ONA66 OWW66 PGS66 PQO66 QAK66 QKG66 QUC66 RDY66 RNU66 RXQ66 SHM66 SRI66 TBE66 TLA66 TUW66 UES66 UOO66 UYK66 VIG66 VSC66 WBY66 WLU66 WVQ66 I65602 JE65602 TA65602 ACW65602 AMS65602 AWO65602 BGK65602 BQG65602 CAC65602 CJY65602 CTU65602 DDQ65602 DNM65602 DXI65602 EHE65602 ERA65602 FAW65602 FKS65602 FUO65602 GEK65602 GOG65602 GYC65602 HHY65602 HRU65602 IBQ65602 ILM65602 IVI65602 JFE65602 JPA65602 JYW65602 KIS65602 KSO65602 LCK65602 LMG65602 LWC65602 MFY65602 MPU65602 MZQ65602 NJM65602 NTI65602 ODE65602 ONA65602 OWW65602 PGS65602 PQO65602 QAK65602 QKG65602 QUC65602 RDY65602 RNU65602 RXQ65602 SHM65602 SRI65602 TBE65602 TLA65602 TUW65602 UES65602 UOO65602 UYK65602 VIG65602 VSC65602 WBY65602 WLU65602 WVQ65602 I131138 JE131138 TA131138 ACW131138 AMS131138 AWO131138 BGK131138 BQG131138 CAC131138 CJY131138 CTU131138 DDQ131138 DNM131138 DXI131138 EHE131138 ERA131138 FAW131138 FKS131138 FUO131138 GEK131138 GOG131138 GYC131138 HHY131138 HRU131138 IBQ131138 ILM131138 IVI131138 JFE131138 JPA131138 JYW131138 KIS131138 KSO131138 LCK131138 LMG131138 LWC131138 MFY131138 MPU131138 MZQ131138 NJM131138 NTI131138 ODE131138 ONA131138 OWW131138 PGS131138 PQO131138 QAK131138 QKG131138 QUC131138 RDY131138 RNU131138 RXQ131138 SHM131138 SRI131138 TBE131138 TLA131138 TUW131138 UES131138 UOO131138 UYK131138 VIG131138 VSC131138 WBY131138 WLU131138 WVQ131138 I196674 JE196674 TA196674 ACW196674 AMS196674 AWO196674 BGK196674 BQG196674 CAC196674 CJY196674 CTU196674 DDQ196674 DNM196674 DXI196674 EHE196674 ERA196674 FAW196674 FKS196674 FUO196674 GEK196674 GOG196674 GYC196674 HHY196674 HRU196674 IBQ196674 ILM196674 IVI196674 JFE196674 JPA196674 JYW196674 KIS196674 KSO196674 LCK196674 LMG196674 LWC196674 MFY196674 MPU196674 MZQ196674 NJM196674 NTI196674 ODE196674 ONA196674 OWW196674 PGS196674 PQO196674 QAK196674 QKG196674 QUC196674 RDY196674 RNU196674 RXQ196674 SHM196674 SRI196674 TBE196674 TLA196674 TUW196674 UES196674 UOO196674 UYK196674 VIG196674 VSC196674 WBY196674 WLU196674 WVQ196674 I262210 JE262210 TA262210 ACW262210 AMS262210 AWO262210 BGK262210 BQG262210 CAC262210 CJY262210 CTU262210 DDQ262210 DNM262210 DXI262210 EHE262210 ERA262210 FAW262210 FKS262210 FUO262210 GEK262210 GOG262210 GYC262210 HHY262210 HRU262210 IBQ262210 ILM262210 IVI262210 JFE262210 JPA262210 JYW262210 KIS262210 KSO262210 LCK262210 LMG262210 LWC262210 MFY262210 MPU262210 MZQ262210 NJM262210 NTI262210 ODE262210 ONA262210 OWW262210 PGS262210 PQO262210 QAK262210 QKG262210 QUC262210 RDY262210 RNU262210 RXQ262210 SHM262210 SRI262210 TBE262210 TLA262210 TUW262210 UES262210 UOO262210 UYK262210 VIG262210 VSC262210 WBY262210 WLU262210 WVQ262210 I327746 JE327746 TA327746 ACW327746 AMS327746 AWO327746 BGK327746 BQG327746 CAC327746 CJY327746 CTU327746 DDQ327746 DNM327746 DXI327746 EHE327746 ERA327746 FAW327746 FKS327746 FUO327746 GEK327746 GOG327746 GYC327746 HHY327746 HRU327746 IBQ327746 ILM327746 IVI327746 JFE327746 JPA327746 JYW327746 KIS327746 KSO327746 LCK327746 LMG327746 LWC327746 MFY327746 MPU327746 MZQ327746 NJM327746 NTI327746 ODE327746 ONA327746 OWW327746 PGS327746 PQO327746 QAK327746 QKG327746 QUC327746 RDY327746 RNU327746 RXQ327746 SHM327746 SRI327746 TBE327746 TLA327746 TUW327746 UES327746 UOO327746 UYK327746 VIG327746 VSC327746 WBY327746 WLU327746 WVQ327746 I393282 JE393282 TA393282 ACW393282 AMS393282 AWO393282 BGK393282 BQG393282 CAC393282 CJY393282 CTU393282 DDQ393282 DNM393282 DXI393282 EHE393282 ERA393282 FAW393282 FKS393282 FUO393282 GEK393282 GOG393282 GYC393282 HHY393282 HRU393282 IBQ393282 ILM393282 IVI393282 JFE393282 JPA393282 JYW393282 KIS393282 KSO393282 LCK393282 LMG393282 LWC393282 MFY393282 MPU393282 MZQ393282 NJM393282 NTI393282 ODE393282 ONA393282 OWW393282 PGS393282 PQO393282 QAK393282 QKG393282 QUC393282 RDY393282 RNU393282 RXQ393282 SHM393282 SRI393282 TBE393282 TLA393282 TUW393282 UES393282 UOO393282 UYK393282 VIG393282 VSC393282 WBY393282 WLU393282 WVQ393282 I458818 JE458818 TA458818 ACW458818 AMS458818 AWO458818 BGK458818 BQG458818 CAC458818 CJY458818 CTU458818 DDQ458818 DNM458818 DXI458818 EHE458818 ERA458818 FAW458818 FKS458818 FUO458818 GEK458818 GOG458818 GYC458818 HHY458818 HRU458818 IBQ458818 ILM458818 IVI458818 JFE458818 JPA458818 JYW458818 KIS458818 KSO458818 LCK458818 LMG458818 LWC458818 MFY458818 MPU458818 MZQ458818 NJM458818 NTI458818 ODE458818 ONA458818 OWW458818 PGS458818 PQO458818 QAK458818 QKG458818 QUC458818 RDY458818 RNU458818 RXQ458818 SHM458818 SRI458818 TBE458818 TLA458818 TUW458818 UES458818 UOO458818 UYK458818 VIG458818 VSC458818 WBY458818 WLU458818 WVQ458818 I524354 JE524354 TA524354 ACW524354 AMS524354 AWO524354 BGK524354 BQG524354 CAC524354 CJY524354 CTU524354 DDQ524354 DNM524354 DXI524354 EHE524354 ERA524354 FAW524354 FKS524354 FUO524354 GEK524354 GOG524354 GYC524354 HHY524354 HRU524354 IBQ524354 ILM524354 IVI524354 JFE524354 JPA524354 JYW524354 KIS524354 KSO524354 LCK524354 LMG524354 LWC524354 MFY524354 MPU524354 MZQ524354 NJM524354 NTI524354 ODE524354 ONA524354 OWW524354 PGS524354 PQO524354 QAK524354 QKG524354 QUC524354 RDY524354 RNU524354 RXQ524354 SHM524354 SRI524354 TBE524354 TLA524354 TUW524354 UES524354 UOO524354 UYK524354 VIG524354 VSC524354 WBY524354 WLU524354 WVQ524354 I589890 JE589890 TA589890 ACW589890 AMS589890 AWO589890 BGK589890 BQG589890 CAC589890 CJY589890 CTU589890 DDQ589890 DNM589890 DXI589890 EHE589890 ERA589890 FAW589890 FKS589890 FUO589890 GEK589890 GOG589890 GYC589890 HHY589890 HRU589890 IBQ589890 ILM589890 IVI589890 JFE589890 JPA589890 JYW589890 KIS589890 KSO589890 LCK589890 LMG589890 LWC589890 MFY589890 MPU589890 MZQ589890 NJM589890 NTI589890 ODE589890 ONA589890 OWW589890 PGS589890 PQO589890 QAK589890 QKG589890 QUC589890 RDY589890 RNU589890 RXQ589890 SHM589890 SRI589890 TBE589890 TLA589890 TUW589890 UES589890 UOO589890 UYK589890 VIG589890 VSC589890 WBY589890 WLU589890 WVQ589890 I655426 JE655426 TA655426 ACW655426 AMS655426 AWO655426 BGK655426 BQG655426 CAC655426 CJY655426 CTU655426 DDQ655426 DNM655426 DXI655426 EHE655426 ERA655426 FAW655426 FKS655426 FUO655426 GEK655426 GOG655426 GYC655426 HHY655426 HRU655426 IBQ655426 ILM655426 IVI655426 JFE655426 JPA655426 JYW655426 KIS655426 KSO655426 LCK655426 LMG655426 LWC655426 MFY655426 MPU655426 MZQ655426 NJM655426 NTI655426 ODE655426 ONA655426 OWW655426 PGS655426 PQO655426 QAK655426 QKG655426 QUC655426 RDY655426 RNU655426 RXQ655426 SHM655426 SRI655426 TBE655426 TLA655426 TUW655426 UES655426 UOO655426 UYK655426 VIG655426 VSC655426 WBY655426 WLU655426 WVQ655426 I720962 JE720962 TA720962 ACW720962 AMS720962 AWO720962 BGK720962 BQG720962 CAC720962 CJY720962 CTU720962 DDQ720962 DNM720962 DXI720962 EHE720962 ERA720962 FAW720962 FKS720962 FUO720962 GEK720962 GOG720962 GYC720962 HHY720962 HRU720962 IBQ720962 ILM720962 IVI720962 JFE720962 JPA720962 JYW720962 KIS720962 KSO720962 LCK720962 LMG720962 LWC720962 MFY720962 MPU720962 MZQ720962 NJM720962 NTI720962 ODE720962 ONA720962 OWW720962 PGS720962 PQO720962 QAK720962 QKG720962 QUC720962 RDY720962 RNU720962 RXQ720962 SHM720962 SRI720962 TBE720962 TLA720962 TUW720962 UES720962 UOO720962 UYK720962 VIG720962 VSC720962 WBY720962 WLU720962 WVQ720962 I786498 JE786498 TA786498 ACW786498 AMS786498 AWO786498 BGK786498 BQG786498 CAC786498 CJY786498 CTU786498 DDQ786498 DNM786498 DXI786498 EHE786498 ERA786498 FAW786498 FKS786498 FUO786498 GEK786498 GOG786498 GYC786498 HHY786498 HRU786498 IBQ786498 ILM786498 IVI786498 JFE786498 JPA786498 JYW786498 KIS786498 KSO786498 LCK786498 LMG786498 LWC786498 MFY786498 MPU786498 MZQ786498 NJM786498 NTI786498 ODE786498 ONA786498 OWW786498 PGS786498 PQO786498 QAK786498 QKG786498 QUC786498 RDY786498 RNU786498 RXQ786498 SHM786498 SRI786498 TBE786498 TLA786498 TUW786498 UES786498 UOO786498 UYK786498 VIG786498 VSC786498 WBY786498 WLU786498 WVQ786498 I852034 JE852034 TA852034 ACW852034 AMS852034 AWO852034 BGK852034 BQG852034 CAC852034 CJY852034 CTU852034 DDQ852034 DNM852034 DXI852034 EHE852034 ERA852034 FAW852034 FKS852034 FUO852034 GEK852034 GOG852034 GYC852034 HHY852034 HRU852034 IBQ852034 ILM852034 IVI852034 JFE852034 JPA852034 JYW852034 KIS852034 KSO852034 LCK852034 LMG852034 LWC852034 MFY852034 MPU852034 MZQ852034 NJM852034 NTI852034 ODE852034 ONA852034 OWW852034 PGS852034 PQO852034 QAK852034 QKG852034 QUC852034 RDY852034 RNU852034 RXQ852034 SHM852034 SRI852034 TBE852034 TLA852034 TUW852034 UES852034 UOO852034 UYK852034 VIG852034 VSC852034 WBY852034 WLU852034 WVQ852034 I917570 JE917570 TA917570 ACW917570 AMS917570 AWO917570 BGK917570 BQG917570 CAC917570 CJY917570 CTU917570 DDQ917570 DNM917570 DXI917570 EHE917570 ERA917570 FAW917570 FKS917570 FUO917570 GEK917570 GOG917570 GYC917570 HHY917570 HRU917570 IBQ917570 ILM917570 IVI917570 JFE917570 JPA917570 JYW917570 KIS917570 KSO917570 LCK917570 LMG917570 LWC917570 MFY917570 MPU917570 MZQ917570 NJM917570 NTI917570 ODE917570 ONA917570 OWW917570 PGS917570 PQO917570 QAK917570 QKG917570 QUC917570 RDY917570 RNU917570 RXQ917570 SHM917570 SRI917570 TBE917570 TLA917570 TUW917570 UES917570 UOO917570 UYK917570 VIG917570 VSC917570 WBY917570 WLU917570 WVQ917570 I983106 JE983106 TA983106 ACW983106 AMS983106 AWO983106 BGK983106 BQG983106 CAC983106 CJY983106 CTU983106 DDQ983106 DNM983106 DXI983106 EHE983106 ERA983106 FAW983106 FKS983106 FUO983106 GEK983106 GOG983106 GYC983106 HHY983106 HRU983106 IBQ983106 ILM983106 IVI983106 JFE983106 JPA983106 JYW983106 KIS983106 KSO983106 LCK983106 LMG983106 LWC983106 MFY983106 MPU983106 MZQ983106 NJM983106 NTI983106 ODE983106 ONA983106 OWW983106 PGS983106 PQO983106 QAK983106 QKG983106 QUC983106 RDY983106 RNU983106 RXQ983106 SHM983106 SRI983106 TBE983106 TLA983106 TUW983106 UES983106 UOO983106 UYK983106 VIG983106 VSC983106 WBY983106 WLU983106 WVQ983106 I34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I65570 JE65570 TA65570 ACW65570 AMS65570 AWO65570 BGK65570 BQG65570 CAC65570 CJY65570 CTU65570 DDQ65570 DNM65570 DXI65570 EHE65570 ERA65570 FAW65570 FKS65570 FUO65570 GEK65570 GOG65570 GYC65570 HHY65570 HRU65570 IBQ65570 ILM65570 IVI65570 JFE65570 JPA65570 JYW65570 KIS65570 KSO65570 LCK65570 LMG65570 LWC65570 MFY65570 MPU65570 MZQ65570 NJM65570 NTI65570 ODE65570 ONA65570 OWW65570 PGS65570 PQO65570 QAK65570 QKG65570 QUC65570 RDY65570 RNU65570 RXQ65570 SHM65570 SRI65570 TBE65570 TLA65570 TUW65570 UES65570 UOO65570 UYK65570 VIG65570 VSC65570 WBY65570 WLU65570 WVQ65570 I131106 JE131106 TA131106 ACW131106 AMS131106 AWO131106 BGK131106 BQG131106 CAC131106 CJY131106 CTU131106 DDQ131106 DNM131106 DXI131106 EHE131106 ERA131106 FAW131106 FKS131106 FUO131106 GEK131106 GOG131106 GYC131106 HHY131106 HRU131106 IBQ131106 ILM131106 IVI131106 JFE131106 JPA131106 JYW131106 KIS131106 KSO131106 LCK131106 LMG131106 LWC131106 MFY131106 MPU131106 MZQ131106 NJM131106 NTI131106 ODE131106 ONA131106 OWW131106 PGS131106 PQO131106 QAK131106 QKG131106 QUC131106 RDY131106 RNU131106 RXQ131106 SHM131106 SRI131106 TBE131106 TLA131106 TUW131106 UES131106 UOO131106 UYK131106 VIG131106 VSC131106 WBY131106 WLU131106 WVQ131106 I196642 JE196642 TA196642 ACW196642 AMS196642 AWO196642 BGK196642 BQG196642 CAC196642 CJY196642 CTU196642 DDQ196642 DNM196642 DXI196642 EHE196642 ERA196642 FAW196642 FKS196642 FUO196642 GEK196642 GOG196642 GYC196642 HHY196642 HRU196642 IBQ196642 ILM196642 IVI196642 JFE196642 JPA196642 JYW196642 KIS196642 KSO196642 LCK196642 LMG196642 LWC196642 MFY196642 MPU196642 MZQ196642 NJM196642 NTI196642 ODE196642 ONA196642 OWW196642 PGS196642 PQO196642 QAK196642 QKG196642 QUC196642 RDY196642 RNU196642 RXQ196642 SHM196642 SRI196642 TBE196642 TLA196642 TUW196642 UES196642 UOO196642 UYK196642 VIG196642 VSC196642 WBY196642 WLU196642 WVQ196642 I262178 JE262178 TA262178 ACW262178 AMS262178 AWO262178 BGK262178 BQG262178 CAC262178 CJY262178 CTU262178 DDQ262178 DNM262178 DXI262178 EHE262178 ERA262178 FAW262178 FKS262178 FUO262178 GEK262178 GOG262178 GYC262178 HHY262178 HRU262178 IBQ262178 ILM262178 IVI262178 JFE262178 JPA262178 JYW262178 KIS262178 KSO262178 LCK262178 LMG262178 LWC262178 MFY262178 MPU262178 MZQ262178 NJM262178 NTI262178 ODE262178 ONA262178 OWW262178 PGS262178 PQO262178 QAK262178 QKG262178 QUC262178 RDY262178 RNU262178 RXQ262178 SHM262178 SRI262178 TBE262178 TLA262178 TUW262178 UES262178 UOO262178 UYK262178 VIG262178 VSC262178 WBY262178 WLU262178 WVQ262178 I327714 JE327714 TA327714 ACW327714 AMS327714 AWO327714 BGK327714 BQG327714 CAC327714 CJY327714 CTU327714 DDQ327714 DNM327714 DXI327714 EHE327714 ERA327714 FAW327714 FKS327714 FUO327714 GEK327714 GOG327714 GYC327714 HHY327714 HRU327714 IBQ327714 ILM327714 IVI327714 JFE327714 JPA327714 JYW327714 KIS327714 KSO327714 LCK327714 LMG327714 LWC327714 MFY327714 MPU327714 MZQ327714 NJM327714 NTI327714 ODE327714 ONA327714 OWW327714 PGS327714 PQO327714 QAK327714 QKG327714 QUC327714 RDY327714 RNU327714 RXQ327714 SHM327714 SRI327714 TBE327714 TLA327714 TUW327714 UES327714 UOO327714 UYK327714 VIG327714 VSC327714 WBY327714 WLU327714 WVQ327714 I393250 JE393250 TA393250 ACW393250 AMS393250 AWO393250 BGK393250 BQG393250 CAC393250 CJY393250 CTU393250 DDQ393250 DNM393250 DXI393250 EHE393250 ERA393250 FAW393250 FKS393250 FUO393250 GEK393250 GOG393250 GYC393250 HHY393250 HRU393250 IBQ393250 ILM393250 IVI393250 JFE393250 JPA393250 JYW393250 KIS393250 KSO393250 LCK393250 LMG393250 LWC393250 MFY393250 MPU393250 MZQ393250 NJM393250 NTI393250 ODE393250 ONA393250 OWW393250 PGS393250 PQO393250 QAK393250 QKG393250 QUC393250 RDY393250 RNU393250 RXQ393250 SHM393250 SRI393250 TBE393250 TLA393250 TUW393250 UES393250 UOO393250 UYK393250 VIG393250 VSC393250 WBY393250 WLU393250 WVQ393250 I458786 JE458786 TA458786 ACW458786 AMS458786 AWO458786 BGK458786 BQG458786 CAC458786 CJY458786 CTU458786 DDQ458786 DNM458786 DXI458786 EHE458786 ERA458786 FAW458786 FKS458786 FUO458786 GEK458786 GOG458786 GYC458786 HHY458786 HRU458786 IBQ458786 ILM458786 IVI458786 JFE458786 JPA458786 JYW458786 KIS458786 KSO458786 LCK458786 LMG458786 LWC458786 MFY458786 MPU458786 MZQ458786 NJM458786 NTI458786 ODE458786 ONA458786 OWW458786 PGS458786 PQO458786 QAK458786 QKG458786 QUC458786 RDY458786 RNU458786 RXQ458786 SHM458786 SRI458786 TBE458786 TLA458786 TUW458786 UES458786 UOO458786 UYK458786 VIG458786 VSC458786 WBY458786 WLU458786 WVQ458786 I524322 JE524322 TA524322 ACW524322 AMS524322 AWO524322 BGK524322 BQG524322 CAC524322 CJY524322 CTU524322 DDQ524322 DNM524322 DXI524322 EHE524322 ERA524322 FAW524322 FKS524322 FUO524322 GEK524322 GOG524322 GYC524322 HHY524322 HRU524322 IBQ524322 ILM524322 IVI524322 JFE524322 JPA524322 JYW524322 KIS524322 KSO524322 LCK524322 LMG524322 LWC524322 MFY524322 MPU524322 MZQ524322 NJM524322 NTI524322 ODE524322 ONA524322 OWW524322 PGS524322 PQO524322 QAK524322 QKG524322 QUC524322 RDY524322 RNU524322 RXQ524322 SHM524322 SRI524322 TBE524322 TLA524322 TUW524322 UES524322 UOO524322 UYK524322 VIG524322 VSC524322 WBY524322 WLU524322 WVQ524322 I589858 JE589858 TA589858 ACW589858 AMS589858 AWO589858 BGK589858 BQG589858 CAC589858 CJY589858 CTU589858 DDQ589858 DNM589858 DXI589858 EHE589858 ERA589858 FAW589858 FKS589858 FUO589858 GEK589858 GOG589858 GYC589858 HHY589858 HRU589858 IBQ589858 ILM589858 IVI589858 JFE589858 JPA589858 JYW589858 KIS589858 KSO589858 LCK589858 LMG589858 LWC589858 MFY589858 MPU589858 MZQ589858 NJM589858 NTI589858 ODE589858 ONA589858 OWW589858 PGS589858 PQO589858 QAK589858 QKG589858 QUC589858 RDY589858 RNU589858 RXQ589858 SHM589858 SRI589858 TBE589858 TLA589858 TUW589858 UES589858 UOO589858 UYK589858 VIG589858 VSC589858 WBY589858 WLU589858 WVQ589858 I655394 JE655394 TA655394 ACW655394 AMS655394 AWO655394 BGK655394 BQG655394 CAC655394 CJY655394 CTU655394 DDQ655394 DNM655394 DXI655394 EHE655394 ERA655394 FAW655394 FKS655394 FUO655394 GEK655394 GOG655394 GYC655394 HHY655394 HRU655394 IBQ655394 ILM655394 IVI655394 JFE655394 JPA655394 JYW655394 KIS655394 KSO655394 LCK655394 LMG655394 LWC655394 MFY655394 MPU655394 MZQ655394 NJM655394 NTI655394 ODE655394 ONA655394 OWW655394 PGS655394 PQO655394 QAK655394 QKG655394 QUC655394 RDY655394 RNU655394 RXQ655394 SHM655394 SRI655394 TBE655394 TLA655394 TUW655394 UES655394 UOO655394 UYK655394 VIG655394 VSC655394 WBY655394 WLU655394 WVQ655394 I720930 JE720930 TA720930 ACW720930 AMS720930 AWO720930 BGK720930 BQG720930 CAC720930 CJY720930 CTU720930 DDQ720930 DNM720930 DXI720930 EHE720930 ERA720930 FAW720930 FKS720930 FUO720930 GEK720930 GOG720930 GYC720930 HHY720930 HRU720930 IBQ720930 ILM720930 IVI720930 JFE720930 JPA720930 JYW720930 KIS720930 KSO720930 LCK720930 LMG720930 LWC720930 MFY720930 MPU720930 MZQ720930 NJM720930 NTI720930 ODE720930 ONA720930 OWW720930 PGS720930 PQO720930 QAK720930 QKG720930 QUC720930 RDY720930 RNU720930 RXQ720930 SHM720930 SRI720930 TBE720930 TLA720930 TUW720930 UES720930 UOO720930 UYK720930 VIG720930 VSC720930 WBY720930 WLU720930 WVQ720930 I786466 JE786466 TA786466 ACW786466 AMS786466 AWO786466 BGK786466 BQG786466 CAC786466 CJY786466 CTU786466 DDQ786466 DNM786466 DXI786466 EHE786466 ERA786466 FAW786466 FKS786466 FUO786466 GEK786466 GOG786466 GYC786466 HHY786466 HRU786466 IBQ786466 ILM786466 IVI786466 JFE786466 JPA786466 JYW786466 KIS786466 KSO786466 LCK786466 LMG786466 LWC786466 MFY786466 MPU786466 MZQ786466 NJM786466 NTI786466 ODE786466 ONA786466 OWW786466 PGS786466 PQO786466 QAK786466 QKG786466 QUC786466 RDY786466 RNU786466 RXQ786466 SHM786466 SRI786466 TBE786466 TLA786466 TUW786466 UES786466 UOO786466 UYK786466 VIG786466 VSC786466 WBY786466 WLU786466 WVQ786466 I852002 JE852002 TA852002 ACW852002 AMS852002 AWO852002 BGK852002 BQG852002 CAC852002 CJY852002 CTU852002 DDQ852002 DNM852002 DXI852002 EHE852002 ERA852002 FAW852002 FKS852002 FUO852002 GEK852002 GOG852002 GYC852002 HHY852002 HRU852002 IBQ852002 ILM852002 IVI852002 JFE852002 JPA852002 JYW852002 KIS852002 KSO852002 LCK852002 LMG852002 LWC852002 MFY852002 MPU852002 MZQ852002 NJM852002 NTI852002 ODE852002 ONA852002 OWW852002 PGS852002 PQO852002 QAK852002 QKG852002 QUC852002 RDY852002 RNU852002 RXQ852002 SHM852002 SRI852002 TBE852002 TLA852002 TUW852002 UES852002 UOO852002 UYK852002 VIG852002 VSC852002 WBY852002 WLU852002 WVQ852002 I917538 JE917538 TA917538 ACW917538 AMS917538 AWO917538 BGK917538 BQG917538 CAC917538 CJY917538 CTU917538 DDQ917538 DNM917538 DXI917538 EHE917538 ERA917538 FAW917538 FKS917538 FUO917538 GEK917538 GOG917538 GYC917538 HHY917538 HRU917538 IBQ917538 ILM917538 IVI917538 JFE917538 JPA917538 JYW917538 KIS917538 KSO917538 LCK917538 LMG917538 LWC917538 MFY917538 MPU917538 MZQ917538 NJM917538 NTI917538 ODE917538 ONA917538 OWW917538 PGS917538 PQO917538 QAK917538 QKG917538 QUC917538 RDY917538 RNU917538 RXQ917538 SHM917538 SRI917538 TBE917538 TLA917538 TUW917538 UES917538 UOO917538 UYK917538 VIG917538 VSC917538 WBY917538 WLU917538 WVQ917538 I983074 JE983074 TA983074 ACW983074 AMS983074 AWO983074 BGK983074 BQG983074 CAC983074 CJY983074 CTU983074 DDQ983074 DNM983074 DXI983074 EHE983074 ERA983074 FAW983074 FKS983074 FUO983074 GEK983074 GOG983074 GYC983074 HHY983074 HRU983074 IBQ983074 ILM983074 IVI983074 JFE983074 JPA983074 JYW983074 KIS983074 KSO983074 LCK983074 LMG983074 LWC983074 MFY983074 MPU983074 MZQ983074 NJM983074 NTI983074 ODE983074 ONA983074 OWW983074 PGS983074 PQO983074 QAK983074 QKG983074 QUC983074 RDY983074 RNU983074 RXQ983074 SHM983074 SRI983074 TBE983074 TLA983074 TUW983074 UES983074 UOO983074 UYK983074 VIG983074 VSC983074 WBY983074 WLU983074 WVQ983074 I50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WVQ50 I65586 JE65586 TA65586 ACW65586 AMS65586 AWO65586 BGK65586 BQG65586 CAC65586 CJY65586 CTU65586 DDQ65586 DNM65586 DXI65586 EHE65586 ERA65586 FAW65586 FKS65586 FUO65586 GEK65586 GOG65586 GYC65586 HHY65586 HRU65586 IBQ65586 ILM65586 IVI65586 JFE65586 JPA65586 JYW65586 KIS65586 KSO65586 LCK65586 LMG65586 LWC65586 MFY65586 MPU65586 MZQ65586 NJM65586 NTI65586 ODE65586 ONA65586 OWW65586 PGS65586 PQO65586 QAK65586 QKG65586 QUC65586 RDY65586 RNU65586 RXQ65586 SHM65586 SRI65586 TBE65586 TLA65586 TUW65586 UES65586 UOO65586 UYK65586 VIG65586 VSC65586 WBY65586 WLU65586 WVQ65586 I131122 JE131122 TA131122 ACW131122 AMS131122 AWO131122 BGK131122 BQG131122 CAC131122 CJY131122 CTU131122 DDQ131122 DNM131122 DXI131122 EHE131122 ERA131122 FAW131122 FKS131122 FUO131122 GEK131122 GOG131122 GYC131122 HHY131122 HRU131122 IBQ131122 ILM131122 IVI131122 JFE131122 JPA131122 JYW131122 KIS131122 KSO131122 LCK131122 LMG131122 LWC131122 MFY131122 MPU131122 MZQ131122 NJM131122 NTI131122 ODE131122 ONA131122 OWW131122 PGS131122 PQO131122 QAK131122 QKG131122 QUC131122 RDY131122 RNU131122 RXQ131122 SHM131122 SRI131122 TBE131122 TLA131122 TUW131122 UES131122 UOO131122 UYK131122 VIG131122 VSC131122 WBY131122 WLU131122 WVQ131122 I196658 JE196658 TA196658 ACW196658 AMS196658 AWO196658 BGK196658 BQG196658 CAC196658 CJY196658 CTU196658 DDQ196658 DNM196658 DXI196658 EHE196658 ERA196658 FAW196658 FKS196658 FUO196658 GEK196658 GOG196658 GYC196658 HHY196658 HRU196658 IBQ196658 ILM196658 IVI196658 JFE196658 JPA196658 JYW196658 KIS196658 KSO196658 LCK196658 LMG196658 LWC196658 MFY196658 MPU196658 MZQ196658 NJM196658 NTI196658 ODE196658 ONA196658 OWW196658 PGS196658 PQO196658 QAK196658 QKG196658 QUC196658 RDY196658 RNU196658 RXQ196658 SHM196658 SRI196658 TBE196658 TLA196658 TUW196658 UES196658 UOO196658 UYK196658 VIG196658 VSC196658 WBY196658 WLU196658 WVQ196658 I262194 JE262194 TA262194 ACW262194 AMS262194 AWO262194 BGK262194 BQG262194 CAC262194 CJY262194 CTU262194 DDQ262194 DNM262194 DXI262194 EHE262194 ERA262194 FAW262194 FKS262194 FUO262194 GEK262194 GOG262194 GYC262194 HHY262194 HRU262194 IBQ262194 ILM262194 IVI262194 JFE262194 JPA262194 JYW262194 KIS262194 KSO262194 LCK262194 LMG262194 LWC262194 MFY262194 MPU262194 MZQ262194 NJM262194 NTI262194 ODE262194 ONA262194 OWW262194 PGS262194 PQO262194 QAK262194 QKG262194 QUC262194 RDY262194 RNU262194 RXQ262194 SHM262194 SRI262194 TBE262194 TLA262194 TUW262194 UES262194 UOO262194 UYK262194 VIG262194 VSC262194 WBY262194 WLU262194 WVQ262194 I327730 JE327730 TA327730 ACW327730 AMS327730 AWO327730 BGK327730 BQG327730 CAC327730 CJY327730 CTU327730 DDQ327730 DNM327730 DXI327730 EHE327730 ERA327730 FAW327730 FKS327730 FUO327730 GEK327730 GOG327730 GYC327730 HHY327730 HRU327730 IBQ327730 ILM327730 IVI327730 JFE327730 JPA327730 JYW327730 KIS327730 KSO327730 LCK327730 LMG327730 LWC327730 MFY327730 MPU327730 MZQ327730 NJM327730 NTI327730 ODE327730 ONA327730 OWW327730 PGS327730 PQO327730 QAK327730 QKG327730 QUC327730 RDY327730 RNU327730 RXQ327730 SHM327730 SRI327730 TBE327730 TLA327730 TUW327730 UES327730 UOO327730 UYK327730 VIG327730 VSC327730 WBY327730 WLU327730 WVQ327730 I393266 JE393266 TA393266 ACW393266 AMS393266 AWO393266 BGK393266 BQG393266 CAC393266 CJY393266 CTU393266 DDQ393266 DNM393266 DXI393266 EHE393266 ERA393266 FAW393266 FKS393266 FUO393266 GEK393266 GOG393266 GYC393266 HHY393266 HRU393266 IBQ393266 ILM393266 IVI393266 JFE393266 JPA393266 JYW393266 KIS393266 KSO393266 LCK393266 LMG393266 LWC393266 MFY393266 MPU393266 MZQ393266 NJM393266 NTI393266 ODE393266 ONA393266 OWW393266 PGS393266 PQO393266 QAK393266 QKG393266 QUC393266 RDY393266 RNU393266 RXQ393266 SHM393266 SRI393266 TBE393266 TLA393266 TUW393266 UES393266 UOO393266 UYK393266 VIG393266 VSC393266 WBY393266 WLU393266 WVQ393266 I458802 JE458802 TA458802 ACW458802 AMS458802 AWO458802 BGK458802 BQG458802 CAC458802 CJY458802 CTU458802 DDQ458802 DNM458802 DXI458802 EHE458802 ERA458802 FAW458802 FKS458802 FUO458802 GEK458802 GOG458802 GYC458802 HHY458802 HRU458802 IBQ458802 ILM458802 IVI458802 JFE458802 JPA458802 JYW458802 KIS458802 KSO458802 LCK458802 LMG458802 LWC458802 MFY458802 MPU458802 MZQ458802 NJM458802 NTI458802 ODE458802 ONA458802 OWW458802 PGS458802 PQO458802 QAK458802 QKG458802 QUC458802 RDY458802 RNU458802 RXQ458802 SHM458802 SRI458802 TBE458802 TLA458802 TUW458802 UES458802 UOO458802 UYK458802 VIG458802 VSC458802 WBY458802 WLU458802 WVQ458802 I524338 JE524338 TA524338 ACW524338 AMS524338 AWO524338 BGK524338 BQG524338 CAC524338 CJY524338 CTU524338 DDQ524338 DNM524338 DXI524338 EHE524338 ERA524338 FAW524338 FKS524338 FUO524338 GEK524338 GOG524338 GYC524338 HHY524338 HRU524338 IBQ524338 ILM524338 IVI524338 JFE524338 JPA524338 JYW524338 KIS524338 KSO524338 LCK524338 LMG524338 LWC524338 MFY524338 MPU524338 MZQ524338 NJM524338 NTI524338 ODE524338 ONA524338 OWW524338 PGS524338 PQO524338 QAK524338 QKG524338 QUC524338 RDY524338 RNU524338 RXQ524338 SHM524338 SRI524338 TBE524338 TLA524338 TUW524338 UES524338 UOO524338 UYK524338 VIG524338 VSC524338 WBY524338 WLU524338 WVQ524338 I589874 JE589874 TA589874 ACW589874 AMS589874 AWO589874 BGK589874 BQG589874 CAC589874 CJY589874 CTU589874 DDQ589874 DNM589874 DXI589874 EHE589874 ERA589874 FAW589874 FKS589874 FUO589874 GEK589874 GOG589874 GYC589874 HHY589874 HRU589874 IBQ589874 ILM589874 IVI589874 JFE589874 JPA589874 JYW589874 KIS589874 KSO589874 LCK589874 LMG589874 LWC589874 MFY589874 MPU589874 MZQ589874 NJM589874 NTI589874 ODE589874 ONA589874 OWW589874 PGS589874 PQO589874 QAK589874 QKG589874 QUC589874 RDY589874 RNU589874 RXQ589874 SHM589874 SRI589874 TBE589874 TLA589874 TUW589874 UES589874 UOO589874 UYK589874 VIG589874 VSC589874 WBY589874 WLU589874 WVQ589874 I655410 JE655410 TA655410 ACW655410 AMS655410 AWO655410 BGK655410 BQG655410 CAC655410 CJY655410 CTU655410 DDQ655410 DNM655410 DXI655410 EHE655410 ERA655410 FAW655410 FKS655410 FUO655410 GEK655410 GOG655410 GYC655410 HHY655410 HRU655410 IBQ655410 ILM655410 IVI655410 JFE655410 JPA655410 JYW655410 KIS655410 KSO655410 LCK655410 LMG655410 LWC655410 MFY655410 MPU655410 MZQ655410 NJM655410 NTI655410 ODE655410 ONA655410 OWW655410 PGS655410 PQO655410 QAK655410 QKG655410 QUC655410 RDY655410 RNU655410 RXQ655410 SHM655410 SRI655410 TBE655410 TLA655410 TUW655410 UES655410 UOO655410 UYK655410 VIG655410 VSC655410 WBY655410 WLU655410 WVQ655410 I720946 JE720946 TA720946 ACW720946 AMS720946 AWO720946 BGK720946 BQG720946 CAC720946 CJY720946 CTU720946 DDQ720946 DNM720946 DXI720946 EHE720946 ERA720946 FAW720946 FKS720946 FUO720946 GEK720946 GOG720946 GYC720946 HHY720946 HRU720946 IBQ720946 ILM720946 IVI720946 JFE720946 JPA720946 JYW720946 KIS720946 KSO720946 LCK720946 LMG720946 LWC720946 MFY720946 MPU720946 MZQ720946 NJM720946 NTI720946 ODE720946 ONA720946 OWW720946 PGS720946 PQO720946 QAK720946 QKG720946 QUC720946 RDY720946 RNU720946 RXQ720946 SHM720946 SRI720946 TBE720946 TLA720946 TUW720946 UES720946 UOO720946 UYK720946 VIG720946 VSC720946 WBY720946 WLU720946 WVQ720946 I786482 JE786482 TA786482 ACW786482 AMS786482 AWO786482 BGK786482 BQG786482 CAC786482 CJY786482 CTU786482 DDQ786482 DNM786482 DXI786482 EHE786482 ERA786482 FAW786482 FKS786482 FUO786482 GEK786482 GOG786482 GYC786482 HHY786482 HRU786482 IBQ786482 ILM786482 IVI786482 JFE786482 JPA786482 JYW786482 KIS786482 KSO786482 LCK786482 LMG786482 LWC786482 MFY786482 MPU786482 MZQ786482 NJM786482 NTI786482 ODE786482 ONA786482 OWW786482 PGS786482 PQO786482 QAK786482 QKG786482 QUC786482 RDY786482 RNU786482 RXQ786482 SHM786482 SRI786482 TBE786482 TLA786482 TUW786482 UES786482 UOO786482 UYK786482 VIG786482 VSC786482 WBY786482 WLU786482 WVQ786482 I852018 JE852018 TA852018 ACW852018 AMS852018 AWO852018 BGK852018 BQG852018 CAC852018 CJY852018 CTU852018 DDQ852018 DNM852018 DXI852018 EHE852018 ERA852018 FAW852018 FKS852018 FUO852018 GEK852018 GOG852018 GYC852018 HHY852018 HRU852018 IBQ852018 ILM852018 IVI852018 JFE852018 JPA852018 JYW852018 KIS852018 KSO852018 LCK852018 LMG852018 LWC852018 MFY852018 MPU852018 MZQ852018 NJM852018 NTI852018 ODE852018 ONA852018 OWW852018 PGS852018 PQO852018 QAK852018 QKG852018 QUC852018 RDY852018 RNU852018 RXQ852018 SHM852018 SRI852018 TBE852018 TLA852018 TUW852018 UES852018 UOO852018 UYK852018 VIG852018 VSC852018 WBY852018 WLU852018 WVQ852018 I917554 JE917554 TA917554 ACW917554 AMS917554 AWO917554 BGK917554 BQG917554 CAC917554 CJY917554 CTU917554 DDQ917554 DNM917554 DXI917554 EHE917554 ERA917554 FAW917554 FKS917554 FUO917554 GEK917554 GOG917554 GYC917554 HHY917554 HRU917554 IBQ917554 ILM917554 IVI917554 JFE917554 JPA917554 JYW917554 KIS917554 KSO917554 LCK917554 LMG917554 LWC917554 MFY917554 MPU917554 MZQ917554 NJM917554 NTI917554 ODE917554 ONA917554 OWW917554 PGS917554 PQO917554 QAK917554 QKG917554 QUC917554 RDY917554 RNU917554 RXQ917554 SHM917554 SRI917554 TBE917554 TLA917554 TUW917554 UES917554 UOO917554 UYK917554 VIG917554 VSC917554 WBY917554 WLU917554 WVQ917554 I983090 JE983090 TA983090 ACW983090 AMS983090 AWO983090 BGK983090 BQG983090 CAC983090 CJY983090 CTU983090 DDQ983090 DNM983090 DXI983090 EHE983090 ERA983090 FAW983090 FKS983090 FUO983090 GEK983090 GOG983090 GYC983090 HHY983090 HRU983090 IBQ983090 ILM983090 IVI983090 JFE983090 JPA983090 JYW983090 KIS983090 KSO983090 LCK983090 LMG983090 LWC983090 MFY983090 MPU983090 MZQ983090 NJM983090 NTI983090 ODE983090 ONA983090 OWW983090 PGS983090 PQO983090 QAK983090 QKG983090 QUC983090 RDY983090 RNU983090 RXQ983090 SHM983090 SRI983090 TBE983090 TLA983090 TUW983090 UES983090 UOO983090 UYK983090 VIG983090 VSC983090 WBY983090 WLU983090 WVQ983090 I26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I58 JE58 TA58 ACW58 AMS58 AWO58 BGK58 BQG58 CAC58 CJY58 CTU58 DDQ58 DNM58 DXI58 EHE58 ERA58 FAW58 FKS58 FUO58 GEK58 GOG58 GYC58 HHY58 HRU58 IBQ58 ILM58 IVI58 JFE58 JPA58 JYW58 KIS58 KSO58 LCK58 LMG58 LWC58 MFY58 MPU58 MZQ58 NJM58 NTI58 ODE58 ONA58 OWW58 PGS58 PQO58 QAK58 QKG58 QUC58 RDY58 RNU58 RXQ58 SHM58 SRI58 TBE58 TLA58 TUW58 UES58 UOO58 UYK58 VIG58 VSC58 WBY58 WLU58 WVQ58 I65594 JE65594 TA65594 ACW65594 AMS65594 AWO65594 BGK65594 BQG65594 CAC65594 CJY65594 CTU65594 DDQ65594 DNM65594 DXI65594 EHE65594 ERA65594 FAW65594 FKS65594 FUO65594 GEK65594 GOG65594 GYC65594 HHY65594 HRU65594 IBQ65594 ILM65594 IVI65594 JFE65594 JPA65594 JYW65594 KIS65594 KSO65594 LCK65594 LMG65594 LWC65594 MFY65594 MPU65594 MZQ65594 NJM65594 NTI65594 ODE65594 ONA65594 OWW65594 PGS65594 PQO65594 QAK65594 QKG65594 QUC65594 RDY65594 RNU65594 RXQ65594 SHM65594 SRI65594 TBE65594 TLA65594 TUW65594 UES65594 UOO65594 UYK65594 VIG65594 VSC65594 WBY65594 WLU65594 WVQ65594 I131130 JE131130 TA131130 ACW131130 AMS131130 AWO131130 BGK131130 BQG131130 CAC131130 CJY131130 CTU131130 DDQ131130 DNM131130 DXI131130 EHE131130 ERA131130 FAW131130 FKS131130 FUO131130 GEK131130 GOG131130 GYC131130 HHY131130 HRU131130 IBQ131130 ILM131130 IVI131130 JFE131130 JPA131130 JYW131130 KIS131130 KSO131130 LCK131130 LMG131130 LWC131130 MFY131130 MPU131130 MZQ131130 NJM131130 NTI131130 ODE131130 ONA131130 OWW131130 PGS131130 PQO131130 QAK131130 QKG131130 QUC131130 RDY131130 RNU131130 RXQ131130 SHM131130 SRI131130 TBE131130 TLA131130 TUW131130 UES131130 UOO131130 UYK131130 VIG131130 VSC131130 WBY131130 WLU131130 WVQ131130 I196666 JE196666 TA196666 ACW196666 AMS196666 AWO196666 BGK196666 BQG196666 CAC196666 CJY196666 CTU196666 DDQ196666 DNM196666 DXI196666 EHE196666 ERA196666 FAW196666 FKS196666 FUO196666 GEK196666 GOG196666 GYC196666 HHY196666 HRU196666 IBQ196666 ILM196666 IVI196666 JFE196666 JPA196666 JYW196666 KIS196666 KSO196666 LCK196666 LMG196666 LWC196666 MFY196666 MPU196666 MZQ196666 NJM196666 NTI196666 ODE196666 ONA196666 OWW196666 PGS196666 PQO196666 QAK196666 QKG196666 QUC196666 RDY196666 RNU196666 RXQ196666 SHM196666 SRI196666 TBE196666 TLA196666 TUW196666 UES196666 UOO196666 UYK196666 VIG196666 VSC196666 WBY196666 WLU196666 WVQ196666 I262202 JE262202 TA262202 ACW262202 AMS262202 AWO262202 BGK262202 BQG262202 CAC262202 CJY262202 CTU262202 DDQ262202 DNM262202 DXI262202 EHE262202 ERA262202 FAW262202 FKS262202 FUO262202 GEK262202 GOG262202 GYC262202 HHY262202 HRU262202 IBQ262202 ILM262202 IVI262202 JFE262202 JPA262202 JYW262202 KIS262202 KSO262202 LCK262202 LMG262202 LWC262202 MFY262202 MPU262202 MZQ262202 NJM262202 NTI262202 ODE262202 ONA262202 OWW262202 PGS262202 PQO262202 QAK262202 QKG262202 QUC262202 RDY262202 RNU262202 RXQ262202 SHM262202 SRI262202 TBE262202 TLA262202 TUW262202 UES262202 UOO262202 UYK262202 VIG262202 VSC262202 WBY262202 WLU262202 WVQ262202 I327738 JE327738 TA327738 ACW327738 AMS327738 AWO327738 BGK327738 BQG327738 CAC327738 CJY327738 CTU327738 DDQ327738 DNM327738 DXI327738 EHE327738 ERA327738 FAW327738 FKS327738 FUO327738 GEK327738 GOG327738 GYC327738 HHY327738 HRU327738 IBQ327738 ILM327738 IVI327738 JFE327738 JPA327738 JYW327738 KIS327738 KSO327738 LCK327738 LMG327738 LWC327738 MFY327738 MPU327738 MZQ327738 NJM327738 NTI327738 ODE327738 ONA327738 OWW327738 PGS327738 PQO327738 QAK327738 QKG327738 QUC327738 RDY327738 RNU327738 RXQ327738 SHM327738 SRI327738 TBE327738 TLA327738 TUW327738 UES327738 UOO327738 UYK327738 VIG327738 VSC327738 WBY327738 WLU327738 WVQ327738 I393274 JE393274 TA393274 ACW393274 AMS393274 AWO393274 BGK393274 BQG393274 CAC393274 CJY393274 CTU393274 DDQ393274 DNM393274 DXI393274 EHE393274 ERA393274 FAW393274 FKS393274 FUO393274 GEK393274 GOG393274 GYC393274 HHY393274 HRU393274 IBQ393274 ILM393274 IVI393274 JFE393274 JPA393274 JYW393274 KIS393274 KSO393274 LCK393274 LMG393274 LWC393274 MFY393274 MPU393274 MZQ393274 NJM393274 NTI393274 ODE393274 ONA393274 OWW393274 PGS393274 PQO393274 QAK393274 QKG393274 QUC393274 RDY393274 RNU393274 RXQ393274 SHM393274 SRI393274 TBE393274 TLA393274 TUW393274 UES393274 UOO393274 UYK393274 VIG393274 VSC393274 WBY393274 WLU393274 WVQ393274 I458810 JE458810 TA458810 ACW458810 AMS458810 AWO458810 BGK458810 BQG458810 CAC458810 CJY458810 CTU458810 DDQ458810 DNM458810 DXI458810 EHE458810 ERA458810 FAW458810 FKS458810 FUO458810 GEK458810 GOG458810 GYC458810 HHY458810 HRU458810 IBQ458810 ILM458810 IVI458810 JFE458810 JPA458810 JYW458810 KIS458810 KSO458810 LCK458810 LMG458810 LWC458810 MFY458810 MPU458810 MZQ458810 NJM458810 NTI458810 ODE458810 ONA458810 OWW458810 PGS458810 PQO458810 QAK458810 QKG458810 QUC458810 RDY458810 RNU458810 RXQ458810 SHM458810 SRI458810 TBE458810 TLA458810 TUW458810 UES458810 UOO458810 UYK458810 VIG458810 VSC458810 WBY458810 WLU458810 WVQ458810 I524346 JE524346 TA524346 ACW524346 AMS524346 AWO524346 BGK524346 BQG524346 CAC524346 CJY524346 CTU524346 DDQ524346 DNM524346 DXI524346 EHE524346 ERA524346 FAW524346 FKS524346 FUO524346 GEK524346 GOG524346 GYC524346 HHY524346 HRU524346 IBQ524346 ILM524346 IVI524346 JFE524346 JPA524346 JYW524346 KIS524346 KSO524346 LCK524346 LMG524346 LWC524346 MFY524346 MPU524346 MZQ524346 NJM524346 NTI524346 ODE524346 ONA524346 OWW524346 PGS524346 PQO524346 QAK524346 QKG524346 QUC524346 RDY524346 RNU524346 RXQ524346 SHM524346 SRI524346 TBE524346 TLA524346 TUW524346 UES524346 UOO524346 UYK524346 VIG524346 VSC524346 WBY524346 WLU524346 WVQ524346 I589882 JE589882 TA589882 ACW589882 AMS589882 AWO589882 BGK589882 BQG589882 CAC589882 CJY589882 CTU589882 DDQ589882 DNM589882 DXI589882 EHE589882 ERA589882 FAW589882 FKS589882 FUO589882 GEK589882 GOG589882 GYC589882 HHY589882 HRU589882 IBQ589882 ILM589882 IVI589882 JFE589882 JPA589882 JYW589882 KIS589882 KSO589882 LCK589882 LMG589882 LWC589882 MFY589882 MPU589882 MZQ589882 NJM589882 NTI589882 ODE589882 ONA589882 OWW589882 PGS589882 PQO589882 QAK589882 QKG589882 QUC589882 RDY589882 RNU589882 RXQ589882 SHM589882 SRI589882 TBE589882 TLA589882 TUW589882 UES589882 UOO589882 UYK589882 VIG589882 VSC589882 WBY589882 WLU589882 WVQ589882 I655418 JE655418 TA655418 ACW655418 AMS655418 AWO655418 BGK655418 BQG655418 CAC655418 CJY655418 CTU655418 DDQ655418 DNM655418 DXI655418 EHE655418 ERA655418 FAW655418 FKS655418 FUO655418 GEK655418 GOG655418 GYC655418 HHY655418 HRU655418 IBQ655418 ILM655418 IVI655418 JFE655418 JPA655418 JYW655418 KIS655418 KSO655418 LCK655418 LMG655418 LWC655418 MFY655418 MPU655418 MZQ655418 NJM655418 NTI655418 ODE655418 ONA655418 OWW655418 PGS655418 PQO655418 QAK655418 QKG655418 QUC655418 RDY655418 RNU655418 RXQ655418 SHM655418 SRI655418 TBE655418 TLA655418 TUW655418 UES655418 UOO655418 UYK655418 VIG655418 VSC655418 WBY655418 WLU655418 WVQ655418 I720954 JE720954 TA720954 ACW720954 AMS720954 AWO720954 BGK720954 BQG720954 CAC720954 CJY720954 CTU720954 DDQ720954 DNM720954 DXI720954 EHE720954 ERA720954 FAW720954 FKS720954 FUO720954 GEK720954 GOG720954 GYC720954 HHY720954 HRU720954 IBQ720954 ILM720954 IVI720954 JFE720954 JPA720954 JYW720954 KIS720954 KSO720954 LCK720954 LMG720954 LWC720954 MFY720954 MPU720954 MZQ720954 NJM720954 NTI720954 ODE720954 ONA720954 OWW720954 PGS720954 PQO720954 QAK720954 QKG720954 QUC720954 RDY720954 RNU720954 RXQ720954 SHM720954 SRI720954 TBE720954 TLA720954 TUW720954 UES720954 UOO720954 UYK720954 VIG720954 VSC720954 WBY720954 WLU720954 WVQ720954 I786490 JE786490 TA786490 ACW786490 AMS786490 AWO786490 BGK786490 BQG786490 CAC786490 CJY786490 CTU786490 DDQ786490 DNM786490 DXI786490 EHE786490 ERA786490 FAW786490 FKS786490 FUO786490 GEK786490 GOG786490 GYC786490 HHY786490 HRU786490 IBQ786490 ILM786490 IVI786490 JFE786490 JPA786490 JYW786490 KIS786490 KSO786490 LCK786490 LMG786490 LWC786490 MFY786490 MPU786490 MZQ786490 NJM786490 NTI786490 ODE786490 ONA786490 OWW786490 PGS786490 PQO786490 QAK786490 QKG786490 QUC786490 RDY786490 RNU786490 RXQ786490 SHM786490 SRI786490 TBE786490 TLA786490 TUW786490 UES786490 UOO786490 UYK786490 VIG786490 VSC786490 WBY786490 WLU786490 WVQ786490 I852026 JE852026 TA852026 ACW852026 AMS852026 AWO852026 BGK852026 BQG852026 CAC852026 CJY852026 CTU852026 DDQ852026 DNM852026 DXI852026 EHE852026 ERA852026 FAW852026 FKS852026 FUO852026 GEK852026 GOG852026 GYC852026 HHY852026 HRU852026 IBQ852026 ILM852026 IVI852026 JFE852026 JPA852026 JYW852026 KIS852026 KSO852026 LCK852026 LMG852026 LWC852026 MFY852026 MPU852026 MZQ852026 NJM852026 NTI852026 ODE852026 ONA852026 OWW852026 PGS852026 PQO852026 QAK852026 QKG852026 QUC852026 RDY852026 RNU852026 RXQ852026 SHM852026 SRI852026 TBE852026 TLA852026 TUW852026 UES852026 UOO852026 UYK852026 VIG852026 VSC852026 WBY852026 WLU852026 WVQ852026 I917562 JE917562 TA917562 ACW917562 AMS917562 AWO917562 BGK917562 BQG917562 CAC917562 CJY917562 CTU917562 DDQ917562 DNM917562 DXI917562 EHE917562 ERA917562 FAW917562 FKS917562 FUO917562 GEK917562 GOG917562 GYC917562 HHY917562 HRU917562 IBQ917562 ILM917562 IVI917562 JFE917562 JPA917562 JYW917562 KIS917562 KSO917562 LCK917562 LMG917562 LWC917562 MFY917562 MPU917562 MZQ917562 NJM917562 NTI917562 ODE917562 ONA917562 OWW917562 PGS917562 PQO917562 QAK917562 QKG917562 QUC917562 RDY917562 RNU917562 RXQ917562 SHM917562 SRI917562 TBE917562 TLA917562 TUW917562 UES917562 UOO917562 UYK917562 VIG917562 VSC917562 WBY917562 WLU917562 WVQ917562 I983098 JE983098 TA983098 ACW983098 AMS983098 AWO983098 BGK983098 BQG983098 CAC983098 CJY983098 CTU983098 DDQ983098 DNM983098 DXI983098 EHE983098 ERA983098 FAW983098 FKS983098 FUO983098 GEK983098 GOG983098 GYC983098 HHY983098 HRU983098 IBQ983098 ILM983098 IVI983098 JFE983098 JPA983098 JYW983098 KIS983098 KSO983098 LCK983098 LMG983098 LWC983098 MFY983098 MPU983098 MZQ983098 NJM983098 NTI983098 ODE983098 ONA983098 OWW983098 PGS983098 PQO983098 QAK983098 QKG983098 QUC983098 RDY983098 RNU983098 RXQ983098 SHM983098 SRI983098 TBE983098 TLA983098 TUW983098 UES983098 UOO983098 UYK983098 VIG983098 VSC983098 WBY983098 WLU983098 WVQ983098 I18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I65554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I131090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I196626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I262162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I327698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I393234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I458770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I524306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I589842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I655378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I720914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I786450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I851986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I917522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I983058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I42 JE42 TA42 ACW42 AMS42 AWO42 BGK42 BQG42 CAC42 CJY42 CTU42 DDQ42 DNM42 DXI42 EHE42 ERA42 FAW42 FKS42 FUO42 GEK42 GOG42 GYC42 HHY42 HRU42 IBQ42 ILM42 IVI42 JFE42 JPA42 JYW42 KIS42 KSO42 LCK42 LMG42 LWC42 MFY42 MPU42 MZQ42 NJM42 NTI42 ODE42 ONA42 OWW42 PGS42 PQO42 QAK42 QKG42 QUC42 RDY42 RNU42 RXQ42 SHM42 SRI42 TBE42 TLA42 TUW42 UES42 UOO42 UYK42 VIG42 VSC42 WBY42 WLU42 WVQ42 I65578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I131114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I196650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I262186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I327722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I393258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I458794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I524330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I589866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I655402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I720938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I786474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I852010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I917546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I983082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B557D-00C7-4D12-9C1A-F352F6AFA044}">
  <dimension ref="A1:P77"/>
  <sheetViews>
    <sheetView zoomScale="90" zoomScaleNormal="90" workbookViewId="0">
      <selection activeCell="G47" sqref="G47"/>
    </sheetView>
  </sheetViews>
  <sheetFormatPr defaultRowHeight="14.4" x14ac:dyDescent="0.3"/>
  <cols>
    <col min="1" max="2" width="5.6640625" style="179" customWidth="1"/>
    <col min="3" max="3" width="4.33203125" style="179" customWidth="1"/>
    <col min="4" max="4" width="4.33203125" style="172" customWidth="1"/>
    <col min="5" max="6" width="24.6640625" style="171" customWidth="1"/>
    <col min="7" max="7" width="11.6640625" style="171" customWidth="1"/>
    <col min="8" max="256" width="8.88671875" style="168"/>
    <col min="257" max="258" width="5.6640625" style="168" customWidth="1"/>
    <col min="259" max="260" width="4.33203125" style="168" customWidth="1"/>
    <col min="261" max="262" width="24.6640625" style="168" customWidth="1"/>
    <col min="263" max="263" width="11.6640625" style="168" customWidth="1"/>
    <col min="264" max="512" width="8.88671875" style="168"/>
    <col min="513" max="514" width="5.6640625" style="168" customWidth="1"/>
    <col min="515" max="516" width="4.33203125" style="168" customWidth="1"/>
    <col min="517" max="518" width="24.6640625" style="168" customWidth="1"/>
    <col min="519" max="519" width="11.6640625" style="168" customWidth="1"/>
    <col min="520" max="768" width="8.88671875" style="168"/>
    <col min="769" max="770" width="5.6640625" style="168" customWidth="1"/>
    <col min="771" max="772" width="4.33203125" style="168" customWidth="1"/>
    <col min="773" max="774" width="24.6640625" style="168" customWidth="1"/>
    <col min="775" max="775" width="11.6640625" style="168" customWidth="1"/>
    <col min="776" max="1024" width="8.88671875" style="168"/>
    <col min="1025" max="1026" width="5.6640625" style="168" customWidth="1"/>
    <col min="1027" max="1028" width="4.33203125" style="168" customWidth="1"/>
    <col min="1029" max="1030" width="24.6640625" style="168" customWidth="1"/>
    <col min="1031" max="1031" width="11.6640625" style="168" customWidth="1"/>
    <col min="1032" max="1280" width="8.88671875" style="168"/>
    <col min="1281" max="1282" width="5.6640625" style="168" customWidth="1"/>
    <col min="1283" max="1284" width="4.33203125" style="168" customWidth="1"/>
    <col min="1285" max="1286" width="24.6640625" style="168" customWidth="1"/>
    <col min="1287" max="1287" width="11.6640625" style="168" customWidth="1"/>
    <col min="1288" max="1536" width="8.88671875" style="168"/>
    <col min="1537" max="1538" width="5.6640625" style="168" customWidth="1"/>
    <col min="1539" max="1540" width="4.33203125" style="168" customWidth="1"/>
    <col min="1541" max="1542" width="24.6640625" style="168" customWidth="1"/>
    <col min="1543" max="1543" width="11.6640625" style="168" customWidth="1"/>
    <col min="1544" max="1792" width="8.88671875" style="168"/>
    <col min="1793" max="1794" width="5.6640625" style="168" customWidth="1"/>
    <col min="1795" max="1796" width="4.33203125" style="168" customWidth="1"/>
    <col min="1797" max="1798" width="24.6640625" style="168" customWidth="1"/>
    <col min="1799" max="1799" width="11.6640625" style="168" customWidth="1"/>
    <col min="1800" max="2048" width="8.88671875" style="168"/>
    <col min="2049" max="2050" width="5.6640625" style="168" customWidth="1"/>
    <col min="2051" max="2052" width="4.33203125" style="168" customWidth="1"/>
    <col min="2053" max="2054" width="24.6640625" style="168" customWidth="1"/>
    <col min="2055" max="2055" width="11.6640625" style="168" customWidth="1"/>
    <col min="2056" max="2304" width="8.88671875" style="168"/>
    <col min="2305" max="2306" width="5.6640625" style="168" customWidth="1"/>
    <col min="2307" max="2308" width="4.33203125" style="168" customWidth="1"/>
    <col min="2309" max="2310" width="24.6640625" style="168" customWidth="1"/>
    <col min="2311" max="2311" width="11.6640625" style="168" customWidth="1"/>
    <col min="2312" max="2560" width="8.88671875" style="168"/>
    <col min="2561" max="2562" width="5.6640625" style="168" customWidth="1"/>
    <col min="2563" max="2564" width="4.33203125" style="168" customWidth="1"/>
    <col min="2565" max="2566" width="24.6640625" style="168" customWidth="1"/>
    <col min="2567" max="2567" width="11.6640625" style="168" customWidth="1"/>
    <col min="2568" max="2816" width="8.88671875" style="168"/>
    <col min="2817" max="2818" width="5.6640625" style="168" customWidth="1"/>
    <col min="2819" max="2820" width="4.33203125" style="168" customWidth="1"/>
    <col min="2821" max="2822" width="24.6640625" style="168" customWidth="1"/>
    <col min="2823" max="2823" width="11.6640625" style="168" customWidth="1"/>
    <col min="2824" max="3072" width="8.88671875" style="168"/>
    <col min="3073" max="3074" width="5.6640625" style="168" customWidth="1"/>
    <col min="3075" max="3076" width="4.33203125" style="168" customWidth="1"/>
    <col min="3077" max="3078" width="24.6640625" style="168" customWidth="1"/>
    <col min="3079" max="3079" width="11.6640625" style="168" customWidth="1"/>
    <col min="3080" max="3328" width="8.88671875" style="168"/>
    <col min="3329" max="3330" width="5.6640625" style="168" customWidth="1"/>
    <col min="3331" max="3332" width="4.33203125" style="168" customWidth="1"/>
    <col min="3333" max="3334" width="24.6640625" style="168" customWidth="1"/>
    <col min="3335" max="3335" width="11.6640625" style="168" customWidth="1"/>
    <col min="3336" max="3584" width="8.88671875" style="168"/>
    <col min="3585" max="3586" width="5.6640625" style="168" customWidth="1"/>
    <col min="3587" max="3588" width="4.33203125" style="168" customWidth="1"/>
    <col min="3589" max="3590" width="24.6640625" style="168" customWidth="1"/>
    <col min="3591" max="3591" width="11.6640625" style="168" customWidth="1"/>
    <col min="3592" max="3840" width="8.88671875" style="168"/>
    <col min="3841" max="3842" width="5.6640625" style="168" customWidth="1"/>
    <col min="3843" max="3844" width="4.33203125" style="168" customWidth="1"/>
    <col min="3845" max="3846" width="24.6640625" style="168" customWidth="1"/>
    <col min="3847" max="3847" width="11.6640625" style="168" customWidth="1"/>
    <col min="3848" max="4096" width="8.88671875" style="168"/>
    <col min="4097" max="4098" width="5.6640625" style="168" customWidth="1"/>
    <col min="4099" max="4100" width="4.33203125" style="168" customWidth="1"/>
    <col min="4101" max="4102" width="24.6640625" style="168" customWidth="1"/>
    <col min="4103" max="4103" width="11.6640625" style="168" customWidth="1"/>
    <col min="4104" max="4352" width="8.88671875" style="168"/>
    <col min="4353" max="4354" width="5.6640625" style="168" customWidth="1"/>
    <col min="4355" max="4356" width="4.33203125" style="168" customWidth="1"/>
    <col min="4357" max="4358" width="24.6640625" style="168" customWidth="1"/>
    <col min="4359" max="4359" width="11.6640625" style="168" customWidth="1"/>
    <col min="4360" max="4608" width="8.88671875" style="168"/>
    <col min="4609" max="4610" width="5.6640625" style="168" customWidth="1"/>
    <col min="4611" max="4612" width="4.33203125" style="168" customWidth="1"/>
    <col min="4613" max="4614" width="24.6640625" style="168" customWidth="1"/>
    <col min="4615" max="4615" width="11.6640625" style="168" customWidth="1"/>
    <col min="4616" max="4864" width="8.88671875" style="168"/>
    <col min="4865" max="4866" width="5.6640625" style="168" customWidth="1"/>
    <col min="4867" max="4868" width="4.33203125" style="168" customWidth="1"/>
    <col min="4869" max="4870" width="24.6640625" style="168" customWidth="1"/>
    <col min="4871" max="4871" width="11.6640625" style="168" customWidth="1"/>
    <col min="4872" max="5120" width="8.88671875" style="168"/>
    <col min="5121" max="5122" width="5.6640625" style="168" customWidth="1"/>
    <col min="5123" max="5124" width="4.33203125" style="168" customWidth="1"/>
    <col min="5125" max="5126" width="24.6640625" style="168" customWidth="1"/>
    <col min="5127" max="5127" width="11.6640625" style="168" customWidth="1"/>
    <col min="5128" max="5376" width="8.88671875" style="168"/>
    <col min="5377" max="5378" width="5.6640625" style="168" customWidth="1"/>
    <col min="5379" max="5380" width="4.33203125" style="168" customWidth="1"/>
    <col min="5381" max="5382" width="24.6640625" style="168" customWidth="1"/>
    <col min="5383" max="5383" width="11.6640625" style="168" customWidth="1"/>
    <col min="5384" max="5632" width="8.88671875" style="168"/>
    <col min="5633" max="5634" width="5.6640625" style="168" customWidth="1"/>
    <col min="5635" max="5636" width="4.33203125" style="168" customWidth="1"/>
    <col min="5637" max="5638" width="24.6640625" style="168" customWidth="1"/>
    <col min="5639" max="5639" width="11.6640625" style="168" customWidth="1"/>
    <col min="5640" max="5888" width="8.88671875" style="168"/>
    <col min="5889" max="5890" width="5.6640625" style="168" customWidth="1"/>
    <col min="5891" max="5892" width="4.33203125" style="168" customWidth="1"/>
    <col min="5893" max="5894" width="24.6640625" style="168" customWidth="1"/>
    <col min="5895" max="5895" width="11.6640625" style="168" customWidth="1"/>
    <col min="5896" max="6144" width="8.88671875" style="168"/>
    <col min="6145" max="6146" width="5.6640625" style="168" customWidth="1"/>
    <col min="6147" max="6148" width="4.33203125" style="168" customWidth="1"/>
    <col min="6149" max="6150" width="24.6640625" style="168" customWidth="1"/>
    <col min="6151" max="6151" width="11.6640625" style="168" customWidth="1"/>
    <col min="6152" max="6400" width="8.88671875" style="168"/>
    <col min="6401" max="6402" width="5.6640625" style="168" customWidth="1"/>
    <col min="6403" max="6404" width="4.33203125" style="168" customWidth="1"/>
    <col min="6405" max="6406" width="24.6640625" style="168" customWidth="1"/>
    <col min="6407" max="6407" width="11.6640625" style="168" customWidth="1"/>
    <col min="6408" max="6656" width="8.88671875" style="168"/>
    <col min="6657" max="6658" width="5.6640625" style="168" customWidth="1"/>
    <col min="6659" max="6660" width="4.33203125" style="168" customWidth="1"/>
    <col min="6661" max="6662" width="24.6640625" style="168" customWidth="1"/>
    <col min="6663" max="6663" width="11.6640625" style="168" customWidth="1"/>
    <col min="6664" max="6912" width="8.88671875" style="168"/>
    <col min="6913" max="6914" width="5.6640625" style="168" customWidth="1"/>
    <col min="6915" max="6916" width="4.33203125" style="168" customWidth="1"/>
    <col min="6917" max="6918" width="24.6640625" style="168" customWidth="1"/>
    <col min="6919" max="6919" width="11.6640625" style="168" customWidth="1"/>
    <col min="6920" max="7168" width="8.88671875" style="168"/>
    <col min="7169" max="7170" width="5.6640625" style="168" customWidth="1"/>
    <col min="7171" max="7172" width="4.33203125" style="168" customWidth="1"/>
    <col min="7173" max="7174" width="24.6640625" style="168" customWidth="1"/>
    <col min="7175" max="7175" width="11.6640625" style="168" customWidth="1"/>
    <col min="7176" max="7424" width="8.88671875" style="168"/>
    <col min="7425" max="7426" width="5.6640625" style="168" customWidth="1"/>
    <col min="7427" max="7428" width="4.33203125" style="168" customWidth="1"/>
    <col min="7429" max="7430" width="24.6640625" style="168" customWidth="1"/>
    <col min="7431" max="7431" width="11.6640625" style="168" customWidth="1"/>
    <col min="7432" max="7680" width="8.88671875" style="168"/>
    <col min="7681" max="7682" width="5.6640625" style="168" customWidth="1"/>
    <col min="7683" max="7684" width="4.33203125" style="168" customWidth="1"/>
    <col min="7685" max="7686" width="24.6640625" style="168" customWidth="1"/>
    <col min="7687" max="7687" width="11.6640625" style="168" customWidth="1"/>
    <col min="7688" max="7936" width="8.88671875" style="168"/>
    <col min="7937" max="7938" width="5.6640625" style="168" customWidth="1"/>
    <col min="7939" max="7940" width="4.33203125" style="168" customWidth="1"/>
    <col min="7941" max="7942" width="24.6640625" style="168" customWidth="1"/>
    <col min="7943" max="7943" width="11.6640625" style="168" customWidth="1"/>
    <col min="7944" max="8192" width="8.88671875" style="168"/>
    <col min="8193" max="8194" width="5.6640625" style="168" customWidth="1"/>
    <col min="8195" max="8196" width="4.33203125" style="168" customWidth="1"/>
    <col min="8197" max="8198" width="24.6640625" style="168" customWidth="1"/>
    <col min="8199" max="8199" width="11.6640625" style="168" customWidth="1"/>
    <col min="8200" max="8448" width="8.88671875" style="168"/>
    <col min="8449" max="8450" width="5.6640625" style="168" customWidth="1"/>
    <col min="8451" max="8452" width="4.33203125" style="168" customWidth="1"/>
    <col min="8453" max="8454" width="24.6640625" style="168" customWidth="1"/>
    <col min="8455" max="8455" width="11.6640625" style="168" customWidth="1"/>
    <col min="8456" max="8704" width="8.88671875" style="168"/>
    <col min="8705" max="8706" width="5.6640625" style="168" customWidth="1"/>
    <col min="8707" max="8708" width="4.33203125" style="168" customWidth="1"/>
    <col min="8709" max="8710" width="24.6640625" style="168" customWidth="1"/>
    <col min="8711" max="8711" width="11.6640625" style="168" customWidth="1"/>
    <col min="8712" max="8960" width="8.88671875" style="168"/>
    <col min="8961" max="8962" width="5.6640625" style="168" customWidth="1"/>
    <col min="8963" max="8964" width="4.33203125" style="168" customWidth="1"/>
    <col min="8965" max="8966" width="24.6640625" style="168" customWidth="1"/>
    <col min="8967" max="8967" width="11.6640625" style="168" customWidth="1"/>
    <col min="8968" max="9216" width="8.88671875" style="168"/>
    <col min="9217" max="9218" width="5.6640625" style="168" customWidth="1"/>
    <col min="9219" max="9220" width="4.33203125" style="168" customWidth="1"/>
    <col min="9221" max="9222" width="24.6640625" style="168" customWidth="1"/>
    <col min="9223" max="9223" width="11.6640625" style="168" customWidth="1"/>
    <col min="9224" max="9472" width="8.88671875" style="168"/>
    <col min="9473" max="9474" width="5.6640625" style="168" customWidth="1"/>
    <col min="9475" max="9476" width="4.33203125" style="168" customWidth="1"/>
    <col min="9477" max="9478" width="24.6640625" style="168" customWidth="1"/>
    <col min="9479" max="9479" width="11.6640625" style="168" customWidth="1"/>
    <col min="9480" max="9728" width="8.88671875" style="168"/>
    <col min="9729" max="9730" width="5.6640625" style="168" customWidth="1"/>
    <col min="9731" max="9732" width="4.33203125" style="168" customWidth="1"/>
    <col min="9733" max="9734" width="24.6640625" style="168" customWidth="1"/>
    <col min="9735" max="9735" width="11.6640625" style="168" customWidth="1"/>
    <col min="9736" max="9984" width="8.88671875" style="168"/>
    <col min="9985" max="9986" width="5.6640625" style="168" customWidth="1"/>
    <col min="9987" max="9988" width="4.33203125" style="168" customWidth="1"/>
    <col min="9989" max="9990" width="24.6640625" style="168" customWidth="1"/>
    <col min="9991" max="9991" width="11.6640625" style="168" customWidth="1"/>
    <col min="9992" max="10240" width="8.88671875" style="168"/>
    <col min="10241" max="10242" width="5.6640625" style="168" customWidth="1"/>
    <col min="10243" max="10244" width="4.33203125" style="168" customWidth="1"/>
    <col min="10245" max="10246" width="24.6640625" style="168" customWidth="1"/>
    <col min="10247" max="10247" width="11.6640625" style="168" customWidth="1"/>
    <col min="10248" max="10496" width="8.88671875" style="168"/>
    <col min="10497" max="10498" width="5.6640625" style="168" customWidth="1"/>
    <col min="10499" max="10500" width="4.33203125" style="168" customWidth="1"/>
    <col min="10501" max="10502" width="24.6640625" style="168" customWidth="1"/>
    <col min="10503" max="10503" width="11.6640625" style="168" customWidth="1"/>
    <col min="10504" max="10752" width="8.88671875" style="168"/>
    <col min="10753" max="10754" width="5.6640625" style="168" customWidth="1"/>
    <col min="10755" max="10756" width="4.33203125" style="168" customWidth="1"/>
    <col min="10757" max="10758" width="24.6640625" style="168" customWidth="1"/>
    <col min="10759" max="10759" width="11.6640625" style="168" customWidth="1"/>
    <col min="10760" max="11008" width="8.88671875" style="168"/>
    <col min="11009" max="11010" width="5.6640625" style="168" customWidth="1"/>
    <col min="11011" max="11012" width="4.33203125" style="168" customWidth="1"/>
    <col min="11013" max="11014" width="24.6640625" style="168" customWidth="1"/>
    <col min="11015" max="11015" width="11.6640625" style="168" customWidth="1"/>
    <col min="11016" max="11264" width="8.88671875" style="168"/>
    <col min="11265" max="11266" width="5.6640625" style="168" customWidth="1"/>
    <col min="11267" max="11268" width="4.33203125" style="168" customWidth="1"/>
    <col min="11269" max="11270" width="24.6640625" style="168" customWidth="1"/>
    <col min="11271" max="11271" width="11.6640625" style="168" customWidth="1"/>
    <col min="11272" max="11520" width="8.88671875" style="168"/>
    <col min="11521" max="11522" width="5.6640625" style="168" customWidth="1"/>
    <col min="11523" max="11524" width="4.33203125" style="168" customWidth="1"/>
    <col min="11525" max="11526" width="24.6640625" style="168" customWidth="1"/>
    <col min="11527" max="11527" width="11.6640625" style="168" customWidth="1"/>
    <col min="11528" max="11776" width="8.88671875" style="168"/>
    <col min="11777" max="11778" width="5.6640625" style="168" customWidth="1"/>
    <col min="11779" max="11780" width="4.33203125" style="168" customWidth="1"/>
    <col min="11781" max="11782" width="24.6640625" style="168" customWidth="1"/>
    <col min="11783" max="11783" width="11.6640625" style="168" customWidth="1"/>
    <col min="11784" max="12032" width="8.88671875" style="168"/>
    <col min="12033" max="12034" width="5.6640625" style="168" customWidth="1"/>
    <col min="12035" max="12036" width="4.33203125" style="168" customWidth="1"/>
    <col min="12037" max="12038" width="24.6640625" style="168" customWidth="1"/>
    <col min="12039" max="12039" width="11.6640625" style="168" customWidth="1"/>
    <col min="12040" max="12288" width="8.88671875" style="168"/>
    <col min="12289" max="12290" width="5.6640625" style="168" customWidth="1"/>
    <col min="12291" max="12292" width="4.33203125" style="168" customWidth="1"/>
    <col min="12293" max="12294" width="24.6640625" style="168" customWidth="1"/>
    <col min="12295" max="12295" width="11.6640625" style="168" customWidth="1"/>
    <col min="12296" max="12544" width="8.88671875" style="168"/>
    <col min="12545" max="12546" width="5.6640625" style="168" customWidth="1"/>
    <col min="12547" max="12548" width="4.33203125" style="168" customWidth="1"/>
    <col min="12549" max="12550" width="24.6640625" style="168" customWidth="1"/>
    <col min="12551" max="12551" width="11.6640625" style="168" customWidth="1"/>
    <col min="12552" max="12800" width="8.88671875" style="168"/>
    <col min="12801" max="12802" width="5.6640625" style="168" customWidth="1"/>
    <col min="12803" max="12804" width="4.33203125" style="168" customWidth="1"/>
    <col min="12805" max="12806" width="24.6640625" style="168" customWidth="1"/>
    <col min="12807" max="12807" width="11.6640625" style="168" customWidth="1"/>
    <col min="12808" max="13056" width="8.88671875" style="168"/>
    <col min="13057" max="13058" width="5.6640625" style="168" customWidth="1"/>
    <col min="13059" max="13060" width="4.33203125" style="168" customWidth="1"/>
    <col min="13061" max="13062" width="24.6640625" style="168" customWidth="1"/>
    <col min="13063" max="13063" width="11.6640625" style="168" customWidth="1"/>
    <col min="13064" max="13312" width="8.88671875" style="168"/>
    <col min="13313" max="13314" width="5.6640625" style="168" customWidth="1"/>
    <col min="13315" max="13316" width="4.33203125" style="168" customWidth="1"/>
    <col min="13317" max="13318" width="24.6640625" style="168" customWidth="1"/>
    <col min="13319" max="13319" width="11.6640625" style="168" customWidth="1"/>
    <col min="13320" max="13568" width="8.88671875" style="168"/>
    <col min="13569" max="13570" width="5.6640625" style="168" customWidth="1"/>
    <col min="13571" max="13572" width="4.33203125" style="168" customWidth="1"/>
    <col min="13573" max="13574" width="24.6640625" style="168" customWidth="1"/>
    <col min="13575" max="13575" width="11.6640625" style="168" customWidth="1"/>
    <col min="13576" max="13824" width="8.88671875" style="168"/>
    <col min="13825" max="13826" width="5.6640625" style="168" customWidth="1"/>
    <col min="13827" max="13828" width="4.33203125" style="168" customWidth="1"/>
    <col min="13829" max="13830" width="24.6640625" style="168" customWidth="1"/>
    <col min="13831" max="13831" width="11.6640625" style="168" customWidth="1"/>
    <col min="13832" max="14080" width="8.88671875" style="168"/>
    <col min="14081" max="14082" width="5.6640625" style="168" customWidth="1"/>
    <col min="14083" max="14084" width="4.33203125" style="168" customWidth="1"/>
    <col min="14085" max="14086" width="24.6640625" style="168" customWidth="1"/>
    <col min="14087" max="14087" width="11.6640625" style="168" customWidth="1"/>
    <col min="14088" max="14336" width="8.88671875" style="168"/>
    <col min="14337" max="14338" width="5.6640625" style="168" customWidth="1"/>
    <col min="14339" max="14340" width="4.33203125" style="168" customWidth="1"/>
    <col min="14341" max="14342" width="24.6640625" style="168" customWidth="1"/>
    <col min="14343" max="14343" width="11.6640625" style="168" customWidth="1"/>
    <col min="14344" max="14592" width="8.88671875" style="168"/>
    <col min="14593" max="14594" width="5.6640625" style="168" customWidth="1"/>
    <col min="14595" max="14596" width="4.33203125" style="168" customWidth="1"/>
    <col min="14597" max="14598" width="24.6640625" style="168" customWidth="1"/>
    <col min="14599" max="14599" width="11.6640625" style="168" customWidth="1"/>
    <col min="14600" max="14848" width="8.88671875" style="168"/>
    <col min="14849" max="14850" width="5.6640625" style="168" customWidth="1"/>
    <col min="14851" max="14852" width="4.33203125" style="168" customWidth="1"/>
    <col min="14853" max="14854" width="24.6640625" style="168" customWidth="1"/>
    <col min="14855" max="14855" width="11.6640625" style="168" customWidth="1"/>
    <col min="14856" max="15104" width="8.88671875" style="168"/>
    <col min="15105" max="15106" width="5.6640625" style="168" customWidth="1"/>
    <col min="15107" max="15108" width="4.33203125" style="168" customWidth="1"/>
    <col min="15109" max="15110" width="24.6640625" style="168" customWidth="1"/>
    <col min="15111" max="15111" width="11.6640625" style="168" customWidth="1"/>
    <col min="15112" max="15360" width="8.88671875" style="168"/>
    <col min="15361" max="15362" width="5.6640625" style="168" customWidth="1"/>
    <col min="15363" max="15364" width="4.33203125" style="168" customWidth="1"/>
    <col min="15365" max="15366" width="24.6640625" style="168" customWidth="1"/>
    <col min="15367" max="15367" width="11.6640625" style="168" customWidth="1"/>
    <col min="15368" max="15616" width="8.88671875" style="168"/>
    <col min="15617" max="15618" width="5.6640625" style="168" customWidth="1"/>
    <col min="15619" max="15620" width="4.33203125" style="168" customWidth="1"/>
    <col min="15621" max="15622" width="24.6640625" style="168" customWidth="1"/>
    <col min="15623" max="15623" width="11.6640625" style="168" customWidth="1"/>
    <col min="15624" max="15872" width="8.88671875" style="168"/>
    <col min="15873" max="15874" width="5.6640625" style="168" customWidth="1"/>
    <col min="15875" max="15876" width="4.33203125" style="168" customWidth="1"/>
    <col min="15877" max="15878" width="24.6640625" style="168" customWidth="1"/>
    <col min="15879" max="15879" width="11.6640625" style="168" customWidth="1"/>
    <col min="15880" max="16128" width="8.88671875" style="168"/>
    <col min="16129" max="16130" width="5.6640625" style="168" customWidth="1"/>
    <col min="16131" max="16132" width="4.33203125" style="168" customWidth="1"/>
    <col min="16133" max="16134" width="24.6640625" style="168" customWidth="1"/>
    <col min="16135" max="16135" width="11.6640625" style="168" customWidth="1"/>
    <col min="16136" max="16384" width="8.88671875" style="168"/>
  </cols>
  <sheetData>
    <row r="1" spans="1:7" ht="25.8" x14ac:dyDescent="0.3">
      <c r="A1" s="367" t="s">
        <v>67</v>
      </c>
      <c r="B1" s="367"/>
      <c r="C1" s="367"/>
      <c r="D1" s="367"/>
      <c r="E1" s="367"/>
      <c r="F1" s="367"/>
      <c r="G1" s="367"/>
    </row>
    <row r="2" spans="1:7" ht="46.5" customHeight="1" x14ac:dyDescent="0.3">
      <c r="A2" s="368" t="s">
        <v>68</v>
      </c>
      <c r="B2" s="368"/>
      <c r="C2" s="368"/>
      <c r="D2" s="368"/>
      <c r="E2" s="368"/>
      <c r="F2" s="368"/>
      <c r="G2" s="368"/>
    </row>
    <row r="3" spans="1:7" ht="21" x14ac:dyDescent="0.3">
      <c r="A3" s="369" t="s">
        <v>135</v>
      </c>
      <c r="B3" s="369"/>
      <c r="C3" s="369"/>
      <c r="D3" s="369"/>
      <c r="E3" s="369"/>
      <c r="F3" s="369"/>
      <c r="G3" s="369"/>
    </row>
    <row r="4" spans="1:7" ht="66" x14ac:dyDescent="0.3">
      <c r="A4" s="169" t="s">
        <v>69</v>
      </c>
      <c r="B4" s="169" t="s">
        <v>70</v>
      </c>
      <c r="C4" s="169" t="s">
        <v>71</v>
      </c>
      <c r="D4" s="170" t="s">
        <v>72</v>
      </c>
      <c r="G4" s="172" t="s">
        <v>73</v>
      </c>
    </row>
    <row r="5" spans="1:7" ht="22.5" customHeight="1" x14ac:dyDescent="0.3">
      <c r="A5" s="173" t="s">
        <v>74</v>
      </c>
      <c r="B5" s="174"/>
      <c r="C5" s="173" t="s">
        <v>75</v>
      </c>
      <c r="D5" s="175" t="s">
        <v>54</v>
      </c>
      <c r="E5" s="176" t="s">
        <v>76</v>
      </c>
      <c r="F5" s="186" t="s">
        <v>77</v>
      </c>
      <c r="G5" s="177" t="s">
        <v>136</v>
      </c>
    </row>
    <row r="6" spans="1:7" ht="22.5" customHeight="1" x14ac:dyDescent="0.3">
      <c r="A6" s="173"/>
      <c r="B6" s="174"/>
      <c r="C6" s="173"/>
      <c r="D6" s="175" t="s">
        <v>57</v>
      </c>
      <c r="E6" s="178" t="s">
        <v>78</v>
      </c>
      <c r="F6" s="187" t="s">
        <v>79</v>
      </c>
      <c r="G6" s="177" t="s">
        <v>137</v>
      </c>
    </row>
    <row r="7" spans="1:7" ht="22.5" customHeight="1" x14ac:dyDescent="0.3">
      <c r="A7" s="173"/>
      <c r="B7" s="174"/>
      <c r="C7" s="173"/>
      <c r="D7" s="175" t="s">
        <v>58</v>
      </c>
      <c r="E7" s="178" t="s">
        <v>80</v>
      </c>
      <c r="F7" s="352" t="s">
        <v>81</v>
      </c>
      <c r="G7" s="177" t="s">
        <v>161</v>
      </c>
    </row>
    <row r="8" spans="1:7" ht="22.5" customHeight="1" x14ac:dyDescent="0.3">
      <c r="A8" s="173"/>
      <c r="B8" s="174"/>
      <c r="C8" s="173"/>
      <c r="D8" s="175" t="s">
        <v>60</v>
      </c>
      <c r="E8" s="187" t="s">
        <v>82</v>
      </c>
      <c r="F8" s="178" t="s">
        <v>83</v>
      </c>
      <c r="G8" s="177" t="s">
        <v>138</v>
      </c>
    </row>
    <row r="9" spans="1:7" ht="22.5" customHeight="1" x14ac:dyDescent="0.3">
      <c r="A9" s="173"/>
      <c r="B9" s="174"/>
      <c r="C9" s="173"/>
      <c r="D9" s="175" t="s">
        <v>61</v>
      </c>
      <c r="E9" s="187" t="s">
        <v>84</v>
      </c>
      <c r="F9" s="178" t="s">
        <v>85</v>
      </c>
      <c r="G9" s="177" t="s">
        <v>139</v>
      </c>
    </row>
    <row r="10" spans="1:7" ht="22.5" customHeight="1" x14ac:dyDescent="0.3">
      <c r="A10" s="173" t="s">
        <v>86</v>
      </c>
      <c r="B10" s="174"/>
      <c r="C10" s="173"/>
      <c r="D10" s="175"/>
      <c r="E10" s="187" t="s">
        <v>87</v>
      </c>
      <c r="F10" s="178" t="s">
        <v>88</v>
      </c>
      <c r="G10" s="177" t="s">
        <v>164</v>
      </c>
    </row>
    <row r="11" spans="1:7" ht="22.5" customHeight="1" x14ac:dyDescent="0.3">
      <c r="A11" s="173"/>
      <c r="B11" s="174"/>
      <c r="C11" s="173"/>
      <c r="D11" s="175"/>
      <c r="E11" s="186" t="s">
        <v>89</v>
      </c>
      <c r="F11" s="176" t="s">
        <v>90</v>
      </c>
      <c r="G11" s="177" t="s">
        <v>164</v>
      </c>
    </row>
    <row r="12" spans="1:7" ht="22.5" customHeight="1" x14ac:dyDescent="0.3">
      <c r="A12" s="173"/>
      <c r="B12" s="174"/>
      <c r="C12" s="173"/>
      <c r="D12" s="175"/>
      <c r="E12" s="186" t="s">
        <v>91</v>
      </c>
      <c r="F12" s="176" t="s">
        <v>92</v>
      </c>
      <c r="G12" s="177" t="s">
        <v>160</v>
      </c>
    </row>
    <row r="13" spans="1:7" ht="22.5" customHeight="1" x14ac:dyDescent="0.3">
      <c r="A13" s="173"/>
      <c r="B13" s="174"/>
      <c r="C13" s="173"/>
      <c r="D13" s="175"/>
      <c r="E13" s="186" t="s">
        <v>93</v>
      </c>
      <c r="F13" s="176" t="s">
        <v>94</v>
      </c>
      <c r="G13" s="177" t="s">
        <v>137</v>
      </c>
    </row>
    <row r="14" spans="1:7" ht="22.5" customHeight="1" x14ac:dyDescent="0.3">
      <c r="A14" s="173"/>
      <c r="B14" s="174"/>
      <c r="C14" s="173"/>
      <c r="D14" s="175"/>
      <c r="E14" s="176" t="s">
        <v>95</v>
      </c>
      <c r="F14" s="186" t="s">
        <v>96</v>
      </c>
      <c r="G14" s="177" t="s">
        <v>162</v>
      </c>
    </row>
    <row r="15" spans="1:7" ht="22.5" customHeight="1" x14ac:dyDescent="0.3">
      <c r="A15" s="173" t="s">
        <v>97</v>
      </c>
      <c r="B15" s="174"/>
      <c r="C15" s="173"/>
      <c r="D15" s="175"/>
      <c r="E15" s="176" t="s">
        <v>98</v>
      </c>
      <c r="F15" s="186" t="s">
        <v>99</v>
      </c>
      <c r="G15" s="177" t="s">
        <v>163</v>
      </c>
    </row>
    <row r="16" spans="1:7" ht="22.5" customHeight="1" x14ac:dyDescent="0.3">
      <c r="A16" s="173"/>
      <c r="B16" s="174"/>
      <c r="C16" s="173" t="s">
        <v>100</v>
      </c>
      <c r="D16" s="175"/>
      <c r="E16" s="186" t="s">
        <v>101</v>
      </c>
      <c r="F16" s="176" t="s">
        <v>102</v>
      </c>
      <c r="G16" s="177" t="s">
        <v>137</v>
      </c>
    </row>
    <row r="17" spans="1:16" ht="22.5" customHeight="1" x14ac:dyDescent="0.3">
      <c r="A17" s="173"/>
      <c r="B17" s="174"/>
      <c r="C17" s="173"/>
      <c r="D17" s="175"/>
      <c r="E17" s="176" t="s">
        <v>103</v>
      </c>
      <c r="F17" s="186" t="s">
        <v>104</v>
      </c>
      <c r="G17" s="177" t="s">
        <v>170</v>
      </c>
    </row>
    <row r="18" spans="1:16" ht="22.5" customHeight="1" x14ac:dyDescent="0.3">
      <c r="A18" s="173"/>
      <c r="B18" s="174"/>
      <c r="C18" s="173"/>
      <c r="D18" s="175"/>
      <c r="E18" s="176" t="s">
        <v>105</v>
      </c>
      <c r="F18" s="186" t="s">
        <v>106</v>
      </c>
      <c r="G18" s="177" t="s">
        <v>171</v>
      </c>
      <c r="K18" s="179"/>
      <c r="L18" s="180"/>
      <c r="M18" s="179"/>
      <c r="N18" s="172"/>
      <c r="O18" s="181"/>
      <c r="P18" s="181"/>
    </row>
    <row r="19" spans="1:16" ht="22.5" customHeight="1" x14ac:dyDescent="0.3">
      <c r="A19" s="173"/>
      <c r="B19" s="174"/>
      <c r="C19" s="173"/>
      <c r="D19" s="175"/>
      <c r="E19" s="187" t="s">
        <v>107</v>
      </c>
      <c r="F19" s="178" t="s">
        <v>108</v>
      </c>
      <c r="G19" s="177" t="s">
        <v>136</v>
      </c>
    </row>
    <row r="20" spans="1:16" ht="22.5" customHeight="1" x14ac:dyDescent="0.3">
      <c r="A20" s="173" t="s">
        <v>109</v>
      </c>
      <c r="B20" s="174"/>
      <c r="C20" s="173"/>
      <c r="D20" s="175"/>
      <c r="E20" s="178" t="s">
        <v>110</v>
      </c>
      <c r="F20" s="187" t="s">
        <v>111</v>
      </c>
      <c r="G20" s="177" t="s">
        <v>173</v>
      </c>
    </row>
    <row r="21" spans="1:16" ht="22.5" customHeight="1" x14ac:dyDescent="0.3">
      <c r="A21" s="173"/>
      <c r="B21" s="174"/>
      <c r="C21" s="173"/>
      <c r="D21" s="175"/>
      <c r="E21" s="182" t="s">
        <v>112</v>
      </c>
      <c r="F21" s="353" t="s">
        <v>113</v>
      </c>
      <c r="G21" s="177" t="s">
        <v>139</v>
      </c>
      <c r="I21" s="184"/>
      <c r="K21" s="179"/>
      <c r="L21" s="180"/>
      <c r="M21" s="179"/>
      <c r="N21" s="172"/>
      <c r="O21" s="181"/>
      <c r="P21" s="181"/>
    </row>
    <row r="22" spans="1:16" ht="22.5" customHeight="1" x14ac:dyDescent="0.3">
      <c r="A22" s="173"/>
      <c r="B22" s="174"/>
      <c r="C22" s="173"/>
      <c r="D22" s="175"/>
      <c r="E22" s="353" t="s">
        <v>114</v>
      </c>
      <c r="F22" s="183" t="s">
        <v>115</v>
      </c>
      <c r="G22" s="177" t="s">
        <v>172</v>
      </c>
      <c r="K22" s="179"/>
      <c r="L22" s="180"/>
      <c r="M22" s="179"/>
      <c r="N22" s="172"/>
      <c r="O22" s="184"/>
      <c r="P22" s="184"/>
    </row>
    <row r="23" spans="1:16" ht="22.5" customHeight="1" x14ac:dyDescent="0.3">
      <c r="A23" s="173"/>
      <c r="B23" s="174"/>
      <c r="C23" s="173" t="s">
        <v>75</v>
      </c>
      <c r="D23" s="175"/>
      <c r="E23" s="185" t="s">
        <v>116</v>
      </c>
      <c r="F23" s="355" t="s">
        <v>77</v>
      </c>
      <c r="G23" s="177" t="s">
        <v>165</v>
      </c>
      <c r="K23" s="179"/>
      <c r="L23" s="180"/>
      <c r="M23" s="179"/>
      <c r="N23" s="172"/>
      <c r="O23" s="184"/>
      <c r="P23" s="184"/>
    </row>
    <row r="24" spans="1:16" ht="22.5" customHeight="1" x14ac:dyDescent="0.3">
      <c r="A24" s="173"/>
      <c r="B24" s="173"/>
      <c r="C24" s="173"/>
      <c r="D24" s="175"/>
      <c r="E24" s="356" t="s">
        <v>117</v>
      </c>
      <c r="F24" s="185" t="s">
        <v>81</v>
      </c>
      <c r="G24" s="177" t="s">
        <v>162</v>
      </c>
    </row>
    <row r="25" spans="1:16" ht="22.5" customHeight="1" x14ac:dyDescent="0.3">
      <c r="A25" s="173" t="s">
        <v>118</v>
      </c>
      <c r="B25" s="174"/>
      <c r="C25" s="173"/>
      <c r="D25" s="175"/>
      <c r="E25" s="185" t="s">
        <v>82</v>
      </c>
      <c r="F25" s="355" t="s">
        <v>96</v>
      </c>
      <c r="G25" s="177" t="s">
        <v>166</v>
      </c>
      <c r="K25" s="179"/>
      <c r="L25" s="180"/>
      <c r="M25" s="179"/>
      <c r="N25" s="172"/>
      <c r="O25" s="181"/>
      <c r="P25" s="181"/>
    </row>
    <row r="26" spans="1:16" ht="22.5" customHeight="1" x14ac:dyDescent="0.3">
      <c r="A26" s="173"/>
      <c r="B26" s="174"/>
      <c r="C26" s="173"/>
      <c r="D26" s="175"/>
      <c r="E26" s="355" t="s">
        <v>91</v>
      </c>
      <c r="F26" s="185" t="s">
        <v>79</v>
      </c>
      <c r="G26" s="177" t="s">
        <v>163</v>
      </c>
      <c r="M26" s="172"/>
      <c r="N26" s="171"/>
      <c r="O26" s="171"/>
    </row>
    <row r="27" spans="1:16" ht="22.5" customHeight="1" x14ac:dyDescent="0.3">
      <c r="A27" s="173"/>
      <c r="B27" s="174"/>
      <c r="C27" s="173"/>
      <c r="D27" s="175"/>
      <c r="E27" s="177" t="s">
        <v>87</v>
      </c>
      <c r="F27" s="356" t="s">
        <v>119</v>
      </c>
      <c r="G27" s="177" t="s">
        <v>168</v>
      </c>
    </row>
    <row r="28" spans="1:16" ht="22.5" customHeight="1" x14ac:dyDescent="0.3">
      <c r="A28" s="173"/>
      <c r="B28" s="174"/>
      <c r="C28" s="173"/>
      <c r="D28" s="175"/>
      <c r="E28" s="355" t="s">
        <v>84</v>
      </c>
      <c r="F28" s="185" t="s">
        <v>89</v>
      </c>
      <c r="G28" s="177" t="s">
        <v>160</v>
      </c>
    </row>
    <row r="29" spans="1:16" ht="22.5" customHeight="1" x14ac:dyDescent="0.3">
      <c r="A29" s="173"/>
      <c r="B29" s="174"/>
      <c r="C29" s="173"/>
      <c r="D29" s="175"/>
      <c r="E29" s="185" t="s">
        <v>93</v>
      </c>
      <c r="F29" s="356" t="s">
        <v>120</v>
      </c>
      <c r="G29" s="177" t="s">
        <v>169</v>
      </c>
    </row>
    <row r="30" spans="1:16" ht="22.5" customHeight="1" x14ac:dyDescent="0.3">
      <c r="A30" s="173" t="s">
        <v>121</v>
      </c>
      <c r="B30" s="174"/>
      <c r="C30" s="173"/>
      <c r="D30" s="175"/>
      <c r="E30" s="355" t="s">
        <v>122</v>
      </c>
      <c r="F30" s="177" t="s">
        <v>99</v>
      </c>
      <c r="G30" s="177" t="s">
        <v>167</v>
      </c>
    </row>
    <row r="31" spans="1:16" ht="22.5" customHeight="1" x14ac:dyDescent="0.3">
      <c r="A31" s="173"/>
      <c r="B31" s="174"/>
      <c r="C31" s="173" t="s">
        <v>100</v>
      </c>
      <c r="D31" s="175"/>
      <c r="E31" s="356" t="s">
        <v>123</v>
      </c>
      <c r="F31" s="177" t="s">
        <v>179</v>
      </c>
      <c r="G31" s="177" t="s">
        <v>172</v>
      </c>
    </row>
    <row r="32" spans="1:16" ht="22.5" customHeight="1" x14ac:dyDescent="0.3">
      <c r="A32" s="173"/>
      <c r="B32" s="174"/>
      <c r="C32" s="173"/>
      <c r="D32" s="175"/>
      <c r="E32" s="177" t="s">
        <v>104</v>
      </c>
      <c r="F32" s="356" t="s">
        <v>124</v>
      </c>
      <c r="G32" s="177" t="s">
        <v>174</v>
      </c>
    </row>
    <row r="33" spans="1:7" ht="22.5" customHeight="1" x14ac:dyDescent="0.3">
      <c r="A33" s="173"/>
      <c r="B33" s="174"/>
      <c r="C33" s="173"/>
      <c r="D33" s="175"/>
      <c r="E33" s="177" t="s">
        <v>125</v>
      </c>
      <c r="F33" s="356" t="s">
        <v>106</v>
      </c>
      <c r="G33" s="177" t="s">
        <v>164</v>
      </c>
    </row>
    <row r="34" spans="1:7" ht="22.5" customHeight="1" x14ac:dyDescent="0.3">
      <c r="A34" s="173"/>
      <c r="B34" s="174"/>
      <c r="C34" s="173"/>
      <c r="D34" s="175"/>
      <c r="E34" s="356" t="s">
        <v>126</v>
      </c>
      <c r="F34" s="177" t="s">
        <v>127</v>
      </c>
      <c r="G34" s="177" t="s">
        <v>176</v>
      </c>
    </row>
    <row r="35" spans="1:7" ht="22.5" customHeight="1" x14ac:dyDescent="0.3">
      <c r="A35" s="173" t="s">
        <v>128</v>
      </c>
      <c r="B35" s="174"/>
      <c r="C35" s="173"/>
      <c r="D35" s="175"/>
      <c r="E35" s="356" t="s">
        <v>114</v>
      </c>
      <c r="F35" s="177" t="s">
        <v>129</v>
      </c>
      <c r="G35" s="177" t="s">
        <v>175</v>
      </c>
    </row>
    <row r="36" spans="1:7" ht="22.5" customHeight="1" x14ac:dyDescent="0.3">
      <c r="A36" s="173"/>
      <c r="B36" s="174"/>
      <c r="C36" s="173"/>
      <c r="D36" s="175"/>
      <c r="E36" s="177" t="s">
        <v>107</v>
      </c>
      <c r="F36" s="356" t="s">
        <v>130</v>
      </c>
      <c r="G36" s="177" t="s">
        <v>177</v>
      </c>
    </row>
    <row r="37" spans="1:7" ht="22.5" customHeight="1" x14ac:dyDescent="0.3">
      <c r="A37" s="173"/>
      <c r="B37" s="174"/>
      <c r="C37" s="173"/>
      <c r="D37" s="175"/>
      <c r="E37" s="177" t="s">
        <v>131</v>
      </c>
      <c r="F37" s="356" t="s">
        <v>111</v>
      </c>
      <c r="G37" s="177" t="s">
        <v>172</v>
      </c>
    </row>
    <row r="38" spans="1:7" ht="22.5" customHeight="1" x14ac:dyDescent="0.3">
      <c r="A38" s="173"/>
      <c r="B38" s="174"/>
      <c r="C38" s="173"/>
      <c r="D38" s="175"/>
      <c r="E38" s="177" t="s">
        <v>113</v>
      </c>
      <c r="F38" s="356" t="s">
        <v>132</v>
      </c>
      <c r="G38" s="177" t="s">
        <v>162</v>
      </c>
    </row>
    <row r="39" spans="1:7" ht="22.5" customHeight="1" x14ac:dyDescent="0.3">
      <c r="A39" s="173"/>
      <c r="B39" s="174"/>
      <c r="C39" s="173" t="s">
        <v>133</v>
      </c>
      <c r="D39" s="175"/>
      <c r="E39" s="356" t="s">
        <v>180</v>
      </c>
      <c r="F39" s="177" t="s">
        <v>181</v>
      </c>
      <c r="G39" s="177" t="s">
        <v>178</v>
      </c>
    </row>
    <row r="40" spans="1:7" ht="22.5" customHeight="1" x14ac:dyDescent="0.3">
      <c r="A40" s="173"/>
      <c r="B40" s="174"/>
      <c r="C40" s="173"/>
      <c r="D40" s="175"/>
      <c r="E40" s="356" t="s">
        <v>182</v>
      </c>
      <c r="F40" s="177" t="s">
        <v>183</v>
      </c>
      <c r="G40" s="177" t="s">
        <v>197</v>
      </c>
    </row>
    <row r="41" spans="1:7" ht="22.5" customHeight="1" x14ac:dyDescent="0.3">
      <c r="A41" s="173"/>
      <c r="B41" s="174"/>
      <c r="C41" s="173"/>
      <c r="D41" s="175"/>
      <c r="E41" s="177" t="s">
        <v>184</v>
      </c>
      <c r="F41" s="356" t="s">
        <v>185</v>
      </c>
      <c r="G41" s="177" t="s">
        <v>198</v>
      </c>
    </row>
    <row r="42" spans="1:7" ht="22.5" customHeight="1" x14ac:dyDescent="0.3">
      <c r="A42" s="173"/>
      <c r="B42" s="174"/>
      <c r="C42" s="173"/>
      <c r="D42" s="175"/>
      <c r="E42" s="177" t="s">
        <v>186</v>
      </c>
      <c r="F42" s="356" t="s">
        <v>187</v>
      </c>
      <c r="G42" s="177" t="s">
        <v>162</v>
      </c>
    </row>
    <row r="43" spans="1:7" ht="22.5" customHeight="1" x14ac:dyDescent="0.3">
      <c r="A43" s="173"/>
      <c r="B43" s="174"/>
      <c r="C43" s="173"/>
      <c r="D43" s="175"/>
      <c r="E43" s="177" t="s">
        <v>180</v>
      </c>
      <c r="F43" s="356" t="s">
        <v>188</v>
      </c>
      <c r="G43" s="177" t="s">
        <v>200</v>
      </c>
    </row>
    <row r="44" spans="1:7" ht="22.5" customHeight="1" x14ac:dyDescent="0.3">
      <c r="A44" s="173"/>
      <c r="B44" s="174"/>
      <c r="C44" s="173" t="s">
        <v>134</v>
      </c>
      <c r="D44" s="175"/>
      <c r="E44" s="356" t="s">
        <v>189</v>
      </c>
      <c r="F44" s="177" t="s">
        <v>190</v>
      </c>
      <c r="G44" s="177" t="s">
        <v>160</v>
      </c>
    </row>
    <row r="45" spans="1:7" ht="22.5" customHeight="1" x14ac:dyDescent="0.3">
      <c r="A45" s="173"/>
      <c r="B45" s="174"/>
      <c r="C45" s="173"/>
      <c r="D45" s="175"/>
      <c r="E45" s="177" t="s">
        <v>191</v>
      </c>
      <c r="F45" s="356" t="s">
        <v>192</v>
      </c>
      <c r="G45" s="177" t="s">
        <v>176</v>
      </c>
    </row>
    <row r="46" spans="1:7" ht="22.5" customHeight="1" x14ac:dyDescent="0.3">
      <c r="A46" s="173"/>
      <c r="B46" s="174"/>
      <c r="C46" s="173"/>
      <c r="D46" s="175"/>
      <c r="E46" s="356" t="s">
        <v>193</v>
      </c>
      <c r="F46" s="177" t="s">
        <v>196</v>
      </c>
      <c r="G46" s="177" t="s">
        <v>172</v>
      </c>
    </row>
    <row r="47" spans="1:7" ht="22.5" customHeight="1" x14ac:dyDescent="0.3">
      <c r="A47" s="173"/>
      <c r="B47" s="174"/>
      <c r="C47" s="173"/>
      <c r="D47" s="175"/>
      <c r="E47" s="356" t="s">
        <v>195</v>
      </c>
      <c r="F47" s="177" t="s">
        <v>194</v>
      </c>
      <c r="G47" s="177" t="s">
        <v>199</v>
      </c>
    </row>
    <row r="48" spans="1:7" ht="22.5" customHeight="1" x14ac:dyDescent="0.3">
      <c r="A48" s="173"/>
      <c r="B48" s="174"/>
      <c r="C48" s="173"/>
      <c r="D48" s="175"/>
      <c r="E48" s="177"/>
      <c r="F48" s="177"/>
      <c r="G48" s="177"/>
    </row>
    <row r="49" spans="1:7" ht="22.5" customHeight="1" x14ac:dyDescent="0.3">
      <c r="A49" s="173"/>
      <c r="B49" s="174"/>
      <c r="C49" s="173"/>
      <c r="D49" s="175"/>
      <c r="E49" s="177"/>
      <c r="F49" s="177"/>
      <c r="G49" s="177"/>
    </row>
    <row r="50" spans="1:7" ht="22.5" customHeight="1" x14ac:dyDescent="0.3">
      <c r="A50" s="173"/>
      <c r="B50" s="174"/>
      <c r="C50" s="173"/>
      <c r="D50" s="175"/>
      <c r="E50" s="177"/>
      <c r="F50" s="177"/>
      <c r="G50" s="177"/>
    </row>
    <row r="51" spans="1:7" ht="22.5" customHeight="1" x14ac:dyDescent="0.3">
      <c r="A51" s="173"/>
      <c r="B51" s="174"/>
      <c r="C51" s="173"/>
      <c r="D51" s="175"/>
      <c r="E51" s="177"/>
      <c r="F51" s="177"/>
      <c r="G51" s="177"/>
    </row>
    <row r="52" spans="1:7" ht="22.5" customHeight="1" x14ac:dyDescent="0.3">
      <c r="A52" s="173"/>
      <c r="B52" s="174"/>
      <c r="C52" s="173"/>
      <c r="D52" s="175"/>
      <c r="E52" s="177"/>
      <c r="F52" s="177"/>
      <c r="G52" s="177"/>
    </row>
    <row r="53" spans="1:7" ht="22.5" customHeight="1" x14ac:dyDescent="0.3">
      <c r="A53" s="173"/>
      <c r="B53" s="174"/>
      <c r="C53" s="173"/>
      <c r="D53" s="175"/>
      <c r="E53" s="177"/>
      <c r="F53" s="177"/>
      <c r="G53" s="177"/>
    </row>
    <row r="54" spans="1:7" ht="22.5" customHeight="1" x14ac:dyDescent="0.3">
      <c r="A54" s="173"/>
      <c r="B54" s="174"/>
      <c r="C54" s="173"/>
      <c r="D54" s="175"/>
      <c r="E54" s="177"/>
      <c r="F54" s="177"/>
      <c r="G54" s="177"/>
    </row>
    <row r="55" spans="1:7" ht="22.5" customHeight="1" x14ac:dyDescent="0.3">
      <c r="A55" s="173"/>
      <c r="B55" s="174"/>
      <c r="C55" s="173"/>
      <c r="D55" s="175"/>
      <c r="E55" s="177"/>
      <c r="F55" s="177"/>
      <c r="G55" s="177"/>
    </row>
    <row r="56" spans="1:7" ht="22.5" customHeight="1" x14ac:dyDescent="0.3">
      <c r="A56" s="173"/>
      <c r="B56" s="174"/>
      <c r="C56" s="173"/>
      <c r="D56" s="175"/>
      <c r="E56" s="177"/>
      <c r="F56" s="177"/>
      <c r="G56" s="177"/>
    </row>
    <row r="57" spans="1:7" ht="22.5" customHeight="1" x14ac:dyDescent="0.3">
      <c r="A57" s="173"/>
      <c r="B57" s="174"/>
      <c r="C57" s="173"/>
      <c r="D57" s="175"/>
      <c r="E57" s="177"/>
      <c r="F57" s="177"/>
      <c r="G57" s="177"/>
    </row>
    <row r="58" spans="1:7" ht="22.5" customHeight="1" x14ac:dyDescent="0.3">
      <c r="A58" s="173"/>
      <c r="B58" s="173"/>
      <c r="C58" s="173"/>
      <c r="D58" s="175"/>
      <c r="E58" s="177"/>
      <c r="F58" s="177"/>
      <c r="G58" s="177"/>
    </row>
    <row r="59" spans="1:7" ht="22.5" customHeight="1" x14ac:dyDescent="0.3">
      <c r="A59" s="173"/>
      <c r="B59" s="173"/>
      <c r="C59" s="173"/>
      <c r="D59" s="175"/>
      <c r="E59" s="177"/>
      <c r="F59" s="177"/>
      <c r="G59" s="177"/>
    </row>
    <row r="60" spans="1:7" ht="22.5" customHeight="1" x14ac:dyDescent="0.3">
      <c r="A60" s="173"/>
      <c r="B60" s="173"/>
      <c r="C60" s="173"/>
      <c r="D60" s="175"/>
      <c r="E60" s="177"/>
      <c r="F60" s="177"/>
      <c r="G60" s="177"/>
    </row>
    <row r="61" spans="1:7" ht="22.5" customHeight="1" x14ac:dyDescent="0.3">
      <c r="A61" s="173"/>
      <c r="B61" s="173"/>
      <c r="C61" s="173"/>
      <c r="D61" s="175"/>
      <c r="E61" s="177"/>
      <c r="F61" s="177"/>
      <c r="G61" s="177"/>
    </row>
    <row r="62" spans="1:7" ht="22.5" customHeight="1" x14ac:dyDescent="0.3">
      <c r="A62" s="173"/>
      <c r="B62" s="173"/>
      <c r="C62" s="173"/>
      <c r="D62" s="175"/>
      <c r="E62" s="177"/>
      <c r="F62" s="177"/>
      <c r="G62" s="177"/>
    </row>
    <row r="63" spans="1:7" ht="22.5" customHeight="1" x14ac:dyDescent="0.3">
      <c r="A63" s="173"/>
      <c r="B63" s="173"/>
      <c r="C63" s="173"/>
      <c r="D63" s="175"/>
      <c r="E63" s="177"/>
      <c r="F63" s="177"/>
      <c r="G63" s="177"/>
    </row>
    <row r="64" spans="1:7" ht="22.5" customHeight="1" x14ac:dyDescent="0.3">
      <c r="A64" s="173"/>
      <c r="B64" s="173"/>
      <c r="C64" s="173"/>
      <c r="D64" s="175"/>
      <c r="E64" s="177"/>
      <c r="F64" s="177"/>
      <c r="G64" s="177"/>
    </row>
    <row r="65" spans="1:7" ht="22.5" customHeight="1" x14ac:dyDescent="0.3">
      <c r="A65" s="173"/>
      <c r="B65" s="173"/>
      <c r="C65" s="173"/>
      <c r="D65" s="175"/>
      <c r="E65" s="177"/>
      <c r="F65" s="177"/>
      <c r="G65" s="177"/>
    </row>
    <row r="66" spans="1:7" ht="22.5" customHeight="1" x14ac:dyDescent="0.3">
      <c r="A66" s="173"/>
      <c r="B66" s="173"/>
      <c r="C66" s="173"/>
      <c r="D66" s="175"/>
      <c r="E66" s="177"/>
      <c r="F66" s="177"/>
      <c r="G66" s="177"/>
    </row>
    <row r="67" spans="1:7" ht="22.5" customHeight="1" x14ac:dyDescent="0.3">
      <c r="A67" s="173"/>
      <c r="B67" s="173"/>
      <c r="C67" s="173"/>
      <c r="D67" s="175"/>
      <c r="E67" s="177"/>
      <c r="F67" s="177"/>
      <c r="G67" s="177"/>
    </row>
    <row r="68" spans="1:7" ht="22.5" customHeight="1" x14ac:dyDescent="0.3">
      <c r="A68" s="173"/>
      <c r="B68" s="173"/>
      <c r="C68" s="173"/>
      <c r="D68" s="175"/>
      <c r="E68" s="177"/>
      <c r="F68" s="177"/>
      <c r="G68" s="177"/>
    </row>
    <row r="69" spans="1:7" ht="22.5" customHeight="1" x14ac:dyDescent="0.3">
      <c r="A69" s="173"/>
      <c r="B69" s="173"/>
      <c r="C69" s="173"/>
      <c r="D69" s="175"/>
      <c r="E69" s="177"/>
      <c r="F69" s="177"/>
      <c r="G69" s="177"/>
    </row>
    <row r="70" spans="1:7" ht="22.5" customHeight="1" x14ac:dyDescent="0.3">
      <c r="A70" s="173"/>
      <c r="B70" s="173"/>
      <c r="C70" s="173"/>
      <c r="D70" s="175"/>
      <c r="E70" s="177"/>
      <c r="F70" s="177"/>
      <c r="G70" s="177"/>
    </row>
    <row r="71" spans="1:7" ht="22.5" customHeight="1" x14ac:dyDescent="0.3">
      <c r="A71" s="173"/>
      <c r="B71" s="173"/>
      <c r="C71" s="173"/>
      <c r="D71" s="175"/>
      <c r="E71" s="177"/>
      <c r="F71" s="177"/>
      <c r="G71" s="177"/>
    </row>
    <row r="72" spans="1:7" ht="22.5" customHeight="1" x14ac:dyDescent="0.3">
      <c r="A72" s="173"/>
      <c r="B72" s="173"/>
      <c r="C72" s="173"/>
      <c r="D72" s="175"/>
      <c r="E72" s="177"/>
      <c r="F72" s="177"/>
      <c r="G72" s="177"/>
    </row>
    <row r="73" spans="1:7" ht="22.5" customHeight="1" x14ac:dyDescent="0.3">
      <c r="A73" s="173"/>
      <c r="B73" s="173"/>
      <c r="C73" s="173"/>
      <c r="D73" s="175"/>
      <c r="E73" s="177"/>
      <c r="F73" s="177"/>
      <c r="G73" s="177"/>
    </row>
    <row r="74" spans="1:7" ht="22.5" customHeight="1" x14ac:dyDescent="0.3">
      <c r="A74" s="173"/>
      <c r="B74" s="173"/>
      <c r="C74" s="173"/>
      <c r="D74" s="175"/>
      <c r="E74" s="177"/>
      <c r="F74" s="177"/>
      <c r="G74" s="177"/>
    </row>
    <row r="75" spans="1:7" ht="22.5" customHeight="1" x14ac:dyDescent="0.3">
      <c r="A75" s="173"/>
      <c r="B75" s="173"/>
      <c r="C75" s="173"/>
      <c r="D75" s="175"/>
      <c r="E75" s="177"/>
      <c r="F75" s="177"/>
      <c r="G75" s="177"/>
    </row>
    <row r="76" spans="1:7" ht="22.5" customHeight="1" x14ac:dyDescent="0.3">
      <c r="A76" s="173"/>
      <c r="B76" s="173"/>
      <c r="C76" s="173"/>
      <c r="D76" s="175"/>
      <c r="E76" s="177"/>
      <c r="F76" s="177"/>
      <c r="G76" s="177"/>
    </row>
    <row r="77" spans="1:7" ht="22.5" customHeight="1" x14ac:dyDescent="0.3">
      <c r="A77" s="173"/>
      <c r="B77" s="173"/>
      <c r="C77" s="173"/>
      <c r="D77" s="175"/>
      <c r="E77" s="177"/>
      <c r="F77" s="177"/>
      <c r="G77" s="177"/>
    </row>
  </sheetData>
  <mergeCells count="3">
    <mergeCell ref="A1:G1"/>
    <mergeCell ref="A2:G2"/>
    <mergeCell ref="A3: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00565-EE2C-4926-995D-6CBB1C083A51}">
  <dimension ref="A1:P77"/>
  <sheetViews>
    <sheetView workbookViewId="0">
      <selection activeCell="E5" sqref="E5"/>
    </sheetView>
  </sheetViews>
  <sheetFormatPr defaultRowHeight="14.4" x14ac:dyDescent="0.3"/>
  <cols>
    <col min="1" max="1" width="5" style="179" customWidth="1"/>
    <col min="2" max="2" width="4.5546875" style="179" customWidth="1"/>
    <col min="3" max="3" width="9.109375" style="179" customWidth="1"/>
    <col min="4" max="4" width="3.109375" style="172" customWidth="1"/>
    <col min="5" max="5" width="24.44140625" style="171" customWidth="1"/>
    <col min="6" max="6" width="30.21875" style="171" customWidth="1"/>
    <col min="7" max="7" width="10.6640625" style="171" customWidth="1"/>
    <col min="8" max="256" width="8.88671875" style="168"/>
    <col min="257" max="257" width="5" style="168" customWidth="1"/>
    <col min="258" max="258" width="4.5546875" style="168" customWidth="1"/>
    <col min="259" max="259" width="9.109375" style="168" customWidth="1"/>
    <col min="260" max="260" width="3.109375" style="168" customWidth="1"/>
    <col min="261" max="261" width="24.44140625" style="168" customWidth="1"/>
    <col min="262" max="262" width="30.21875" style="168" customWidth="1"/>
    <col min="263" max="263" width="10.6640625" style="168" customWidth="1"/>
    <col min="264" max="512" width="8.88671875" style="168"/>
    <col min="513" max="513" width="5" style="168" customWidth="1"/>
    <col min="514" max="514" width="4.5546875" style="168" customWidth="1"/>
    <col min="515" max="515" width="9.109375" style="168" customWidth="1"/>
    <col min="516" max="516" width="3.109375" style="168" customWidth="1"/>
    <col min="517" max="517" width="24.44140625" style="168" customWidth="1"/>
    <col min="518" max="518" width="30.21875" style="168" customWidth="1"/>
    <col min="519" max="519" width="10.6640625" style="168" customWidth="1"/>
    <col min="520" max="768" width="8.88671875" style="168"/>
    <col min="769" max="769" width="5" style="168" customWidth="1"/>
    <col min="770" max="770" width="4.5546875" style="168" customWidth="1"/>
    <col min="771" max="771" width="9.109375" style="168" customWidth="1"/>
    <col min="772" max="772" width="3.109375" style="168" customWidth="1"/>
    <col min="773" max="773" width="24.44140625" style="168" customWidth="1"/>
    <col min="774" max="774" width="30.21875" style="168" customWidth="1"/>
    <col min="775" max="775" width="10.6640625" style="168" customWidth="1"/>
    <col min="776" max="1024" width="8.88671875" style="168"/>
    <col min="1025" max="1025" width="5" style="168" customWidth="1"/>
    <col min="1026" max="1026" width="4.5546875" style="168" customWidth="1"/>
    <col min="1027" max="1027" width="9.109375" style="168" customWidth="1"/>
    <col min="1028" max="1028" width="3.109375" style="168" customWidth="1"/>
    <col min="1029" max="1029" width="24.44140625" style="168" customWidth="1"/>
    <col min="1030" max="1030" width="30.21875" style="168" customWidth="1"/>
    <col min="1031" max="1031" width="10.6640625" style="168" customWidth="1"/>
    <col min="1032" max="1280" width="8.88671875" style="168"/>
    <col min="1281" max="1281" width="5" style="168" customWidth="1"/>
    <col min="1282" max="1282" width="4.5546875" style="168" customWidth="1"/>
    <col min="1283" max="1283" width="9.109375" style="168" customWidth="1"/>
    <col min="1284" max="1284" width="3.109375" style="168" customWidth="1"/>
    <col min="1285" max="1285" width="24.44140625" style="168" customWidth="1"/>
    <col min="1286" max="1286" width="30.21875" style="168" customWidth="1"/>
    <col min="1287" max="1287" width="10.6640625" style="168" customWidth="1"/>
    <col min="1288" max="1536" width="8.88671875" style="168"/>
    <col min="1537" max="1537" width="5" style="168" customWidth="1"/>
    <col min="1538" max="1538" width="4.5546875" style="168" customWidth="1"/>
    <col min="1539" max="1539" width="9.109375" style="168" customWidth="1"/>
    <col min="1540" max="1540" width="3.109375" style="168" customWidth="1"/>
    <col min="1541" max="1541" width="24.44140625" style="168" customWidth="1"/>
    <col min="1542" max="1542" width="30.21875" style="168" customWidth="1"/>
    <col min="1543" max="1543" width="10.6640625" style="168" customWidth="1"/>
    <col min="1544" max="1792" width="8.88671875" style="168"/>
    <col min="1793" max="1793" width="5" style="168" customWidth="1"/>
    <col min="1794" max="1794" width="4.5546875" style="168" customWidth="1"/>
    <col min="1795" max="1795" width="9.109375" style="168" customWidth="1"/>
    <col min="1796" max="1796" width="3.109375" style="168" customWidth="1"/>
    <col min="1797" max="1797" width="24.44140625" style="168" customWidth="1"/>
    <col min="1798" max="1798" width="30.21875" style="168" customWidth="1"/>
    <col min="1799" max="1799" width="10.6640625" style="168" customWidth="1"/>
    <col min="1800" max="2048" width="8.88671875" style="168"/>
    <col min="2049" max="2049" width="5" style="168" customWidth="1"/>
    <col min="2050" max="2050" width="4.5546875" style="168" customWidth="1"/>
    <col min="2051" max="2051" width="9.109375" style="168" customWidth="1"/>
    <col min="2052" max="2052" width="3.109375" style="168" customWidth="1"/>
    <col min="2053" max="2053" width="24.44140625" style="168" customWidth="1"/>
    <col min="2054" max="2054" width="30.21875" style="168" customWidth="1"/>
    <col min="2055" max="2055" width="10.6640625" style="168" customWidth="1"/>
    <col min="2056" max="2304" width="8.88671875" style="168"/>
    <col min="2305" max="2305" width="5" style="168" customWidth="1"/>
    <col min="2306" max="2306" width="4.5546875" style="168" customWidth="1"/>
    <col min="2307" max="2307" width="9.109375" style="168" customWidth="1"/>
    <col min="2308" max="2308" width="3.109375" style="168" customWidth="1"/>
    <col min="2309" max="2309" width="24.44140625" style="168" customWidth="1"/>
    <col min="2310" max="2310" width="30.21875" style="168" customWidth="1"/>
    <col min="2311" max="2311" width="10.6640625" style="168" customWidth="1"/>
    <col min="2312" max="2560" width="8.88671875" style="168"/>
    <col min="2561" max="2561" width="5" style="168" customWidth="1"/>
    <col min="2562" max="2562" width="4.5546875" style="168" customWidth="1"/>
    <col min="2563" max="2563" width="9.109375" style="168" customWidth="1"/>
    <col min="2564" max="2564" width="3.109375" style="168" customWidth="1"/>
    <col min="2565" max="2565" width="24.44140625" style="168" customWidth="1"/>
    <col min="2566" max="2566" width="30.21875" style="168" customWidth="1"/>
    <col min="2567" max="2567" width="10.6640625" style="168" customWidth="1"/>
    <col min="2568" max="2816" width="8.88671875" style="168"/>
    <col min="2817" max="2817" width="5" style="168" customWidth="1"/>
    <col min="2818" max="2818" width="4.5546875" style="168" customWidth="1"/>
    <col min="2819" max="2819" width="9.109375" style="168" customWidth="1"/>
    <col min="2820" max="2820" width="3.109375" style="168" customWidth="1"/>
    <col min="2821" max="2821" width="24.44140625" style="168" customWidth="1"/>
    <col min="2822" max="2822" width="30.21875" style="168" customWidth="1"/>
    <col min="2823" max="2823" width="10.6640625" style="168" customWidth="1"/>
    <col min="2824" max="3072" width="8.88671875" style="168"/>
    <col min="3073" max="3073" width="5" style="168" customWidth="1"/>
    <col min="3074" max="3074" width="4.5546875" style="168" customWidth="1"/>
    <col min="3075" max="3075" width="9.109375" style="168" customWidth="1"/>
    <col min="3076" max="3076" width="3.109375" style="168" customWidth="1"/>
    <col min="3077" max="3077" width="24.44140625" style="168" customWidth="1"/>
    <col min="3078" max="3078" width="30.21875" style="168" customWidth="1"/>
    <col min="3079" max="3079" width="10.6640625" style="168" customWidth="1"/>
    <col min="3080" max="3328" width="8.88671875" style="168"/>
    <col min="3329" max="3329" width="5" style="168" customWidth="1"/>
    <col min="3330" max="3330" width="4.5546875" style="168" customWidth="1"/>
    <col min="3331" max="3331" width="9.109375" style="168" customWidth="1"/>
    <col min="3332" max="3332" width="3.109375" style="168" customWidth="1"/>
    <col min="3333" max="3333" width="24.44140625" style="168" customWidth="1"/>
    <col min="3334" max="3334" width="30.21875" style="168" customWidth="1"/>
    <col min="3335" max="3335" width="10.6640625" style="168" customWidth="1"/>
    <col min="3336" max="3584" width="8.88671875" style="168"/>
    <col min="3585" max="3585" width="5" style="168" customWidth="1"/>
    <col min="3586" max="3586" width="4.5546875" style="168" customWidth="1"/>
    <col min="3587" max="3587" width="9.109375" style="168" customWidth="1"/>
    <col min="3588" max="3588" width="3.109375" style="168" customWidth="1"/>
    <col min="3589" max="3589" width="24.44140625" style="168" customWidth="1"/>
    <col min="3590" max="3590" width="30.21875" style="168" customWidth="1"/>
    <col min="3591" max="3591" width="10.6640625" style="168" customWidth="1"/>
    <col min="3592" max="3840" width="8.88671875" style="168"/>
    <col min="3841" max="3841" width="5" style="168" customWidth="1"/>
    <col min="3842" max="3842" width="4.5546875" style="168" customWidth="1"/>
    <col min="3843" max="3843" width="9.109375" style="168" customWidth="1"/>
    <col min="3844" max="3844" width="3.109375" style="168" customWidth="1"/>
    <col min="3845" max="3845" width="24.44140625" style="168" customWidth="1"/>
    <col min="3846" max="3846" width="30.21875" style="168" customWidth="1"/>
    <col min="3847" max="3847" width="10.6640625" style="168" customWidth="1"/>
    <col min="3848" max="4096" width="8.88671875" style="168"/>
    <col min="4097" max="4097" width="5" style="168" customWidth="1"/>
    <col min="4098" max="4098" width="4.5546875" style="168" customWidth="1"/>
    <col min="4099" max="4099" width="9.109375" style="168" customWidth="1"/>
    <col min="4100" max="4100" width="3.109375" style="168" customWidth="1"/>
    <col min="4101" max="4101" width="24.44140625" style="168" customWidth="1"/>
    <col min="4102" max="4102" width="30.21875" style="168" customWidth="1"/>
    <col min="4103" max="4103" width="10.6640625" style="168" customWidth="1"/>
    <col min="4104" max="4352" width="8.88671875" style="168"/>
    <col min="4353" max="4353" width="5" style="168" customWidth="1"/>
    <col min="4354" max="4354" width="4.5546875" style="168" customWidth="1"/>
    <col min="4355" max="4355" width="9.109375" style="168" customWidth="1"/>
    <col min="4356" max="4356" width="3.109375" style="168" customWidth="1"/>
    <col min="4357" max="4357" width="24.44140625" style="168" customWidth="1"/>
    <col min="4358" max="4358" width="30.21875" style="168" customWidth="1"/>
    <col min="4359" max="4359" width="10.6640625" style="168" customWidth="1"/>
    <col min="4360" max="4608" width="8.88671875" style="168"/>
    <col min="4609" max="4609" width="5" style="168" customWidth="1"/>
    <col min="4610" max="4610" width="4.5546875" style="168" customWidth="1"/>
    <col min="4611" max="4611" width="9.109375" style="168" customWidth="1"/>
    <col min="4612" max="4612" width="3.109375" style="168" customWidth="1"/>
    <col min="4613" max="4613" width="24.44140625" style="168" customWidth="1"/>
    <col min="4614" max="4614" width="30.21875" style="168" customWidth="1"/>
    <col min="4615" max="4615" width="10.6640625" style="168" customWidth="1"/>
    <col min="4616" max="4864" width="8.88671875" style="168"/>
    <col min="4865" max="4865" width="5" style="168" customWidth="1"/>
    <col min="4866" max="4866" width="4.5546875" style="168" customWidth="1"/>
    <col min="4867" max="4867" width="9.109375" style="168" customWidth="1"/>
    <col min="4868" max="4868" width="3.109375" style="168" customWidth="1"/>
    <col min="4869" max="4869" width="24.44140625" style="168" customWidth="1"/>
    <col min="4870" max="4870" width="30.21875" style="168" customWidth="1"/>
    <col min="4871" max="4871" width="10.6640625" style="168" customWidth="1"/>
    <col min="4872" max="5120" width="8.88671875" style="168"/>
    <col min="5121" max="5121" width="5" style="168" customWidth="1"/>
    <col min="5122" max="5122" width="4.5546875" style="168" customWidth="1"/>
    <col min="5123" max="5123" width="9.109375" style="168" customWidth="1"/>
    <col min="5124" max="5124" width="3.109375" style="168" customWidth="1"/>
    <col min="5125" max="5125" width="24.44140625" style="168" customWidth="1"/>
    <col min="5126" max="5126" width="30.21875" style="168" customWidth="1"/>
    <col min="5127" max="5127" width="10.6640625" style="168" customWidth="1"/>
    <col min="5128" max="5376" width="8.88671875" style="168"/>
    <col min="5377" max="5377" width="5" style="168" customWidth="1"/>
    <col min="5378" max="5378" width="4.5546875" style="168" customWidth="1"/>
    <col min="5379" max="5379" width="9.109375" style="168" customWidth="1"/>
    <col min="5380" max="5380" width="3.109375" style="168" customWidth="1"/>
    <col min="5381" max="5381" width="24.44140625" style="168" customWidth="1"/>
    <col min="5382" max="5382" width="30.21875" style="168" customWidth="1"/>
    <col min="5383" max="5383" width="10.6640625" style="168" customWidth="1"/>
    <col min="5384" max="5632" width="8.88671875" style="168"/>
    <col min="5633" max="5633" width="5" style="168" customWidth="1"/>
    <col min="5634" max="5634" width="4.5546875" style="168" customWidth="1"/>
    <col min="5635" max="5635" width="9.109375" style="168" customWidth="1"/>
    <col min="5636" max="5636" width="3.109375" style="168" customWidth="1"/>
    <col min="5637" max="5637" width="24.44140625" style="168" customWidth="1"/>
    <col min="5638" max="5638" width="30.21875" style="168" customWidth="1"/>
    <col min="5639" max="5639" width="10.6640625" style="168" customWidth="1"/>
    <col min="5640" max="5888" width="8.88671875" style="168"/>
    <col min="5889" max="5889" width="5" style="168" customWidth="1"/>
    <col min="5890" max="5890" width="4.5546875" style="168" customWidth="1"/>
    <col min="5891" max="5891" width="9.109375" style="168" customWidth="1"/>
    <col min="5892" max="5892" width="3.109375" style="168" customWidth="1"/>
    <col min="5893" max="5893" width="24.44140625" style="168" customWidth="1"/>
    <col min="5894" max="5894" width="30.21875" style="168" customWidth="1"/>
    <col min="5895" max="5895" width="10.6640625" style="168" customWidth="1"/>
    <col min="5896" max="6144" width="8.88671875" style="168"/>
    <col min="6145" max="6145" width="5" style="168" customWidth="1"/>
    <col min="6146" max="6146" width="4.5546875" style="168" customWidth="1"/>
    <col min="6147" max="6147" width="9.109375" style="168" customWidth="1"/>
    <col min="6148" max="6148" width="3.109375" style="168" customWidth="1"/>
    <col min="6149" max="6149" width="24.44140625" style="168" customWidth="1"/>
    <col min="6150" max="6150" width="30.21875" style="168" customWidth="1"/>
    <col min="6151" max="6151" width="10.6640625" style="168" customWidth="1"/>
    <col min="6152" max="6400" width="8.88671875" style="168"/>
    <col min="6401" max="6401" width="5" style="168" customWidth="1"/>
    <col min="6402" max="6402" width="4.5546875" style="168" customWidth="1"/>
    <col min="6403" max="6403" width="9.109375" style="168" customWidth="1"/>
    <col min="6404" max="6404" width="3.109375" style="168" customWidth="1"/>
    <col min="6405" max="6405" width="24.44140625" style="168" customWidth="1"/>
    <col min="6406" max="6406" width="30.21875" style="168" customWidth="1"/>
    <col min="6407" max="6407" width="10.6640625" style="168" customWidth="1"/>
    <col min="6408" max="6656" width="8.88671875" style="168"/>
    <col min="6657" max="6657" width="5" style="168" customWidth="1"/>
    <col min="6658" max="6658" width="4.5546875" style="168" customWidth="1"/>
    <col min="6659" max="6659" width="9.109375" style="168" customWidth="1"/>
    <col min="6660" max="6660" width="3.109375" style="168" customWidth="1"/>
    <col min="6661" max="6661" width="24.44140625" style="168" customWidth="1"/>
    <col min="6662" max="6662" width="30.21875" style="168" customWidth="1"/>
    <col min="6663" max="6663" width="10.6640625" style="168" customWidth="1"/>
    <col min="6664" max="6912" width="8.88671875" style="168"/>
    <col min="6913" max="6913" width="5" style="168" customWidth="1"/>
    <col min="6914" max="6914" width="4.5546875" style="168" customWidth="1"/>
    <col min="6915" max="6915" width="9.109375" style="168" customWidth="1"/>
    <col min="6916" max="6916" width="3.109375" style="168" customWidth="1"/>
    <col min="6917" max="6917" width="24.44140625" style="168" customWidth="1"/>
    <col min="6918" max="6918" width="30.21875" style="168" customWidth="1"/>
    <col min="6919" max="6919" width="10.6640625" style="168" customWidth="1"/>
    <col min="6920" max="7168" width="8.88671875" style="168"/>
    <col min="7169" max="7169" width="5" style="168" customWidth="1"/>
    <col min="7170" max="7170" width="4.5546875" style="168" customWidth="1"/>
    <col min="7171" max="7171" width="9.109375" style="168" customWidth="1"/>
    <col min="7172" max="7172" width="3.109375" style="168" customWidth="1"/>
    <col min="7173" max="7173" width="24.44140625" style="168" customWidth="1"/>
    <col min="7174" max="7174" width="30.21875" style="168" customWidth="1"/>
    <col min="7175" max="7175" width="10.6640625" style="168" customWidth="1"/>
    <col min="7176" max="7424" width="8.88671875" style="168"/>
    <col min="7425" max="7425" width="5" style="168" customWidth="1"/>
    <col min="7426" max="7426" width="4.5546875" style="168" customWidth="1"/>
    <col min="7427" max="7427" width="9.109375" style="168" customWidth="1"/>
    <col min="7428" max="7428" width="3.109375" style="168" customWidth="1"/>
    <col min="7429" max="7429" width="24.44140625" style="168" customWidth="1"/>
    <col min="7430" max="7430" width="30.21875" style="168" customWidth="1"/>
    <col min="7431" max="7431" width="10.6640625" style="168" customWidth="1"/>
    <col min="7432" max="7680" width="8.88671875" style="168"/>
    <col min="7681" max="7681" width="5" style="168" customWidth="1"/>
    <col min="7682" max="7682" width="4.5546875" style="168" customWidth="1"/>
    <col min="7683" max="7683" width="9.109375" style="168" customWidth="1"/>
    <col min="7684" max="7684" width="3.109375" style="168" customWidth="1"/>
    <col min="7685" max="7685" width="24.44140625" style="168" customWidth="1"/>
    <col min="7686" max="7686" width="30.21875" style="168" customWidth="1"/>
    <col min="7687" max="7687" width="10.6640625" style="168" customWidth="1"/>
    <col min="7688" max="7936" width="8.88671875" style="168"/>
    <col min="7937" max="7937" width="5" style="168" customWidth="1"/>
    <col min="7938" max="7938" width="4.5546875" style="168" customWidth="1"/>
    <col min="7939" max="7939" width="9.109375" style="168" customWidth="1"/>
    <col min="7940" max="7940" width="3.109375" style="168" customWidth="1"/>
    <col min="7941" max="7941" width="24.44140625" style="168" customWidth="1"/>
    <col min="7942" max="7942" width="30.21875" style="168" customWidth="1"/>
    <col min="7943" max="7943" width="10.6640625" style="168" customWidth="1"/>
    <col min="7944" max="8192" width="8.88671875" style="168"/>
    <col min="8193" max="8193" width="5" style="168" customWidth="1"/>
    <col min="8194" max="8194" width="4.5546875" style="168" customWidth="1"/>
    <col min="8195" max="8195" width="9.109375" style="168" customWidth="1"/>
    <col min="8196" max="8196" width="3.109375" style="168" customWidth="1"/>
    <col min="8197" max="8197" width="24.44140625" style="168" customWidth="1"/>
    <col min="8198" max="8198" width="30.21875" style="168" customWidth="1"/>
    <col min="8199" max="8199" width="10.6640625" style="168" customWidth="1"/>
    <col min="8200" max="8448" width="8.88671875" style="168"/>
    <col min="8449" max="8449" width="5" style="168" customWidth="1"/>
    <col min="8450" max="8450" width="4.5546875" style="168" customWidth="1"/>
    <col min="8451" max="8451" width="9.109375" style="168" customWidth="1"/>
    <col min="8452" max="8452" width="3.109375" style="168" customWidth="1"/>
    <col min="8453" max="8453" width="24.44140625" style="168" customWidth="1"/>
    <col min="8454" max="8454" width="30.21875" style="168" customWidth="1"/>
    <col min="8455" max="8455" width="10.6640625" style="168" customWidth="1"/>
    <col min="8456" max="8704" width="8.88671875" style="168"/>
    <col min="8705" max="8705" width="5" style="168" customWidth="1"/>
    <col min="8706" max="8706" width="4.5546875" style="168" customWidth="1"/>
    <col min="8707" max="8707" width="9.109375" style="168" customWidth="1"/>
    <col min="8708" max="8708" width="3.109375" style="168" customWidth="1"/>
    <col min="8709" max="8709" width="24.44140625" style="168" customWidth="1"/>
    <col min="8710" max="8710" width="30.21875" style="168" customWidth="1"/>
    <col min="8711" max="8711" width="10.6640625" style="168" customWidth="1"/>
    <col min="8712" max="8960" width="8.88671875" style="168"/>
    <col min="8961" max="8961" width="5" style="168" customWidth="1"/>
    <col min="8962" max="8962" width="4.5546875" style="168" customWidth="1"/>
    <col min="8963" max="8963" width="9.109375" style="168" customWidth="1"/>
    <col min="8964" max="8964" width="3.109375" style="168" customWidth="1"/>
    <col min="8965" max="8965" width="24.44140625" style="168" customWidth="1"/>
    <col min="8966" max="8966" width="30.21875" style="168" customWidth="1"/>
    <col min="8967" max="8967" width="10.6640625" style="168" customWidth="1"/>
    <col min="8968" max="9216" width="8.88671875" style="168"/>
    <col min="9217" max="9217" width="5" style="168" customWidth="1"/>
    <col min="9218" max="9218" width="4.5546875" style="168" customWidth="1"/>
    <col min="9219" max="9219" width="9.109375" style="168" customWidth="1"/>
    <col min="9220" max="9220" width="3.109375" style="168" customWidth="1"/>
    <col min="9221" max="9221" width="24.44140625" style="168" customWidth="1"/>
    <col min="9222" max="9222" width="30.21875" style="168" customWidth="1"/>
    <col min="9223" max="9223" width="10.6640625" style="168" customWidth="1"/>
    <col min="9224" max="9472" width="8.88671875" style="168"/>
    <col min="9473" max="9473" width="5" style="168" customWidth="1"/>
    <col min="9474" max="9474" width="4.5546875" style="168" customWidth="1"/>
    <col min="9475" max="9475" width="9.109375" style="168" customWidth="1"/>
    <col min="9476" max="9476" width="3.109375" style="168" customWidth="1"/>
    <col min="9477" max="9477" width="24.44140625" style="168" customWidth="1"/>
    <col min="9478" max="9478" width="30.21875" style="168" customWidth="1"/>
    <col min="9479" max="9479" width="10.6640625" style="168" customWidth="1"/>
    <col min="9480" max="9728" width="8.88671875" style="168"/>
    <col min="9729" max="9729" width="5" style="168" customWidth="1"/>
    <col min="9730" max="9730" width="4.5546875" style="168" customWidth="1"/>
    <col min="9731" max="9731" width="9.109375" style="168" customWidth="1"/>
    <col min="9732" max="9732" width="3.109375" style="168" customWidth="1"/>
    <col min="9733" max="9733" width="24.44140625" style="168" customWidth="1"/>
    <col min="9734" max="9734" width="30.21875" style="168" customWidth="1"/>
    <col min="9735" max="9735" width="10.6640625" style="168" customWidth="1"/>
    <col min="9736" max="9984" width="8.88671875" style="168"/>
    <col min="9985" max="9985" width="5" style="168" customWidth="1"/>
    <col min="9986" max="9986" width="4.5546875" style="168" customWidth="1"/>
    <col min="9987" max="9987" width="9.109375" style="168" customWidth="1"/>
    <col min="9988" max="9988" width="3.109375" style="168" customWidth="1"/>
    <col min="9989" max="9989" width="24.44140625" style="168" customWidth="1"/>
    <col min="9990" max="9990" width="30.21875" style="168" customWidth="1"/>
    <col min="9991" max="9991" width="10.6640625" style="168" customWidth="1"/>
    <col min="9992" max="10240" width="8.88671875" style="168"/>
    <col min="10241" max="10241" width="5" style="168" customWidth="1"/>
    <col min="10242" max="10242" width="4.5546875" style="168" customWidth="1"/>
    <col min="10243" max="10243" width="9.109375" style="168" customWidth="1"/>
    <col min="10244" max="10244" width="3.109375" style="168" customWidth="1"/>
    <col min="10245" max="10245" width="24.44140625" style="168" customWidth="1"/>
    <col min="10246" max="10246" width="30.21875" style="168" customWidth="1"/>
    <col min="10247" max="10247" width="10.6640625" style="168" customWidth="1"/>
    <col min="10248" max="10496" width="8.88671875" style="168"/>
    <col min="10497" max="10497" width="5" style="168" customWidth="1"/>
    <col min="10498" max="10498" width="4.5546875" style="168" customWidth="1"/>
    <col min="10499" max="10499" width="9.109375" style="168" customWidth="1"/>
    <col min="10500" max="10500" width="3.109375" style="168" customWidth="1"/>
    <col min="10501" max="10501" width="24.44140625" style="168" customWidth="1"/>
    <col min="10502" max="10502" width="30.21875" style="168" customWidth="1"/>
    <col min="10503" max="10503" width="10.6640625" style="168" customWidth="1"/>
    <col min="10504" max="10752" width="8.88671875" style="168"/>
    <col min="10753" max="10753" width="5" style="168" customWidth="1"/>
    <col min="10754" max="10754" width="4.5546875" style="168" customWidth="1"/>
    <col min="10755" max="10755" width="9.109375" style="168" customWidth="1"/>
    <col min="10756" max="10756" width="3.109375" style="168" customWidth="1"/>
    <col min="10757" max="10757" width="24.44140625" style="168" customWidth="1"/>
    <col min="10758" max="10758" width="30.21875" style="168" customWidth="1"/>
    <col min="10759" max="10759" width="10.6640625" style="168" customWidth="1"/>
    <col min="10760" max="11008" width="8.88671875" style="168"/>
    <col min="11009" max="11009" width="5" style="168" customWidth="1"/>
    <col min="11010" max="11010" width="4.5546875" style="168" customWidth="1"/>
    <col min="11011" max="11011" width="9.109375" style="168" customWidth="1"/>
    <col min="11012" max="11012" width="3.109375" style="168" customWidth="1"/>
    <col min="11013" max="11013" width="24.44140625" style="168" customWidth="1"/>
    <col min="11014" max="11014" width="30.21875" style="168" customWidth="1"/>
    <col min="11015" max="11015" width="10.6640625" style="168" customWidth="1"/>
    <col min="11016" max="11264" width="8.88671875" style="168"/>
    <col min="11265" max="11265" width="5" style="168" customWidth="1"/>
    <col min="11266" max="11266" width="4.5546875" style="168" customWidth="1"/>
    <col min="11267" max="11267" width="9.109375" style="168" customWidth="1"/>
    <col min="11268" max="11268" width="3.109375" style="168" customWidth="1"/>
    <col min="11269" max="11269" width="24.44140625" style="168" customWidth="1"/>
    <col min="11270" max="11270" width="30.21875" style="168" customWidth="1"/>
    <col min="11271" max="11271" width="10.6640625" style="168" customWidth="1"/>
    <col min="11272" max="11520" width="8.88671875" style="168"/>
    <col min="11521" max="11521" width="5" style="168" customWidth="1"/>
    <col min="11522" max="11522" width="4.5546875" style="168" customWidth="1"/>
    <col min="11523" max="11523" width="9.109375" style="168" customWidth="1"/>
    <col min="11524" max="11524" width="3.109375" style="168" customWidth="1"/>
    <col min="11525" max="11525" width="24.44140625" style="168" customWidth="1"/>
    <col min="11526" max="11526" width="30.21875" style="168" customWidth="1"/>
    <col min="11527" max="11527" width="10.6640625" style="168" customWidth="1"/>
    <col min="11528" max="11776" width="8.88671875" style="168"/>
    <col min="11777" max="11777" width="5" style="168" customWidth="1"/>
    <col min="11778" max="11778" width="4.5546875" style="168" customWidth="1"/>
    <col min="11779" max="11779" width="9.109375" style="168" customWidth="1"/>
    <col min="11780" max="11780" width="3.109375" style="168" customWidth="1"/>
    <col min="11781" max="11781" width="24.44140625" style="168" customWidth="1"/>
    <col min="11782" max="11782" width="30.21875" style="168" customWidth="1"/>
    <col min="11783" max="11783" width="10.6640625" style="168" customWidth="1"/>
    <col min="11784" max="12032" width="8.88671875" style="168"/>
    <col min="12033" max="12033" width="5" style="168" customWidth="1"/>
    <col min="12034" max="12034" width="4.5546875" style="168" customWidth="1"/>
    <col min="12035" max="12035" width="9.109375" style="168" customWidth="1"/>
    <col min="12036" max="12036" width="3.109375" style="168" customWidth="1"/>
    <col min="12037" max="12037" width="24.44140625" style="168" customWidth="1"/>
    <col min="12038" max="12038" width="30.21875" style="168" customWidth="1"/>
    <col min="12039" max="12039" width="10.6640625" style="168" customWidth="1"/>
    <col min="12040" max="12288" width="8.88671875" style="168"/>
    <col min="12289" max="12289" width="5" style="168" customWidth="1"/>
    <col min="12290" max="12290" width="4.5546875" style="168" customWidth="1"/>
    <col min="12291" max="12291" width="9.109375" style="168" customWidth="1"/>
    <col min="12292" max="12292" width="3.109375" style="168" customWidth="1"/>
    <col min="12293" max="12293" width="24.44140625" style="168" customWidth="1"/>
    <col min="12294" max="12294" width="30.21875" style="168" customWidth="1"/>
    <col min="12295" max="12295" width="10.6640625" style="168" customWidth="1"/>
    <col min="12296" max="12544" width="8.88671875" style="168"/>
    <col min="12545" max="12545" width="5" style="168" customWidth="1"/>
    <col min="12546" max="12546" width="4.5546875" style="168" customWidth="1"/>
    <col min="12547" max="12547" width="9.109375" style="168" customWidth="1"/>
    <col min="12548" max="12548" width="3.109375" style="168" customWidth="1"/>
    <col min="12549" max="12549" width="24.44140625" style="168" customWidth="1"/>
    <col min="12550" max="12550" width="30.21875" style="168" customWidth="1"/>
    <col min="12551" max="12551" width="10.6640625" style="168" customWidth="1"/>
    <col min="12552" max="12800" width="8.88671875" style="168"/>
    <col min="12801" max="12801" width="5" style="168" customWidth="1"/>
    <col min="12802" max="12802" width="4.5546875" style="168" customWidth="1"/>
    <col min="12803" max="12803" width="9.109375" style="168" customWidth="1"/>
    <col min="12804" max="12804" width="3.109375" style="168" customWidth="1"/>
    <col min="12805" max="12805" width="24.44140625" style="168" customWidth="1"/>
    <col min="12806" max="12806" width="30.21875" style="168" customWidth="1"/>
    <col min="12807" max="12807" width="10.6640625" style="168" customWidth="1"/>
    <col min="12808" max="13056" width="8.88671875" style="168"/>
    <col min="13057" max="13057" width="5" style="168" customWidth="1"/>
    <col min="13058" max="13058" width="4.5546875" style="168" customWidth="1"/>
    <col min="13059" max="13059" width="9.109375" style="168" customWidth="1"/>
    <col min="13060" max="13060" width="3.109375" style="168" customWidth="1"/>
    <col min="13061" max="13061" width="24.44140625" style="168" customWidth="1"/>
    <col min="13062" max="13062" width="30.21875" style="168" customWidth="1"/>
    <col min="13063" max="13063" width="10.6640625" style="168" customWidth="1"/>
    <col min="13064" max="13312" width="8.88671875" style="168"/>
    <col min="13313" max="13313" width="5" style="168" customWidth="1"/>
    <col min="13314" max="13314" width="4.5546875" style="168" customWidth="1"/>
    <col min="13315" max="13315" width="9.109375" style="168" customWidth="1"/>
    <col min="13316" max="13316" width="3.109375" style="168" customWidth="1"/>
    <col min="13317" max="13317" width="24.44140625" style="168" customWidth="1"/>
    <col min="13318" max="13318" width="30.21875" style="168" customWidth="1"/>
    <col min="13319" max="13319" width="10.6640625" style="168" customWidth="1"/>
    <col min="13320" max="13568" width="8.88671875" style="168"/>
    <col min="13569" max="13569" width="5" style="168" customWidth="1"/>
    <col min="13570" max="13570" width="4.5546875" style="168" customWidth="1"/>
    <col min="13571" max="13571" width="9.109375" style="168" customWidth="1"/>
    <col min="13572" max="13572" width="3.109375" style="168" customWidth="1"/>
    <col min="13573" max="13573" width="24.44140625" style="168" customWidth="1"/>
    <col min="13574" max="13574" width="30.21875" style="168" customWidth="1"/>
    <col min="13575" max="13575" width="10.6640625" style="168" customWidth="1"/>
    <col min="13576" max="13824" width="8.88671875" style="168"/>
    <col min="13825" max="13825" width="5" style="168" customWidth="1"/>
    <col min="13826" max="13826" width="4.5546875" style="168" customWidth="1"/>
    <col min="13827" max="13827" width="9.109375" style="168" customWidth="1"/>
    <col min="13828" max="13828" width="3.109375" style="168" customWidth="1"/>
    <col min="13829" max="13829" width="24.44140625" style="168" customWidth="1"/>
    <col min="13830" max="13830" width="30.21875" style="168" customWidth="1"/>
    <col min="13831" max="13831" width="10.6640625" style="168" customWidth="1"/>
    <col min="13832" max="14080" width="8.88671875" style="168"/>
    <col min="14081" max="14081" width="5" style="168" customWidth="1"/>
    <col min="14082" max="14082" width="4.5546875" style="168" customWidth="1"/>
    <col min="14083" max="14083" width="9.109375" style="168" customWidth="1"/>
    <col min="14084" max="14084" width="3.109375" style="168" customWidth="1"/>
    <col min="14085" max="14085" width="24.44140625" style="168" customWidth="1"/>
    <col min="14086" max="14086" width="30.21875" style="168" customWidth="1"/>
    <col min="14087" max="14087" width="10.6640625" style="168" customWidth="1"/>
    <col min="14088" max="14336" width="8.88671875" style="168"/>
    <col min="14337" max="14337" width="5" style="168" customWidth="1"/>
    <col min="14338" max="14338" width="4.5546875" style="168" customWidth="1"/>
    <col min="14339" max="14339" width="9.109375" style="168" customWidth="1"/>
    <col min="14340" max="14340" width="3.109375" style="168" customWidth="1"/>
    <col min="14341" max="14341" width="24.44140625" style="168" customWidth="1"/>
    <col min="14342" max="14342" width="30.21875" style="168" customWidth="1"/>
    <col min="14343" max="14343" width="10.6640625" style="168" customWidth="1"/>
    <col min="14344" max="14592" width="8.88671875" style="168"/>
    <col min="14593" max="14593" width="5" style="168" customWidth="1"/>
    <col min="14594" max="14594" width="4.5546875" style="168" customWidth="1"/>
    <col min="14595" max="14595" width="9.109375" style="168" customWidth="1"/>
    <col min="14596" max="14596" width="3.109375" style="168" customWidth="1"/>
    <col min="14597" max="14597" width="24.44140625" style="168" customWidth="1"/>
    <col min="14598" max="14598" width="30.21875" style="168" customWidth="1"/>
    <col min="14599" max="14599" width="10.6640625" style="168" customWidth="1"/>
    <col min="14600" max="14848" width="8.88671875" style="168"/>
    <col min="14849" max="14849" width="5" style="168" customWidth="1"/>
    <col min="14850" max="14850" width="4.5546875" style="168" customWidth="1"/>
    <col min="14851" max="14851" width="9.109375" style="168" customWidth="1"/>
    <col min="14852" max="14852" width="3.109375" style="168" customWidth="1"/>
    <col min="14853" max="14853" width="24.44140625" style="168" customWidth="1"/>
    <col min="14854" max="14854" width="30.21875" style="168" customWidth="1"/>
    <col min="14855" max="14855" width="10.6640625" style="168" customWidth="1"/>
    <col min="14856" max="15104" width="8.88671875" style="168"/>
    <col min="15105" max="15105" width="5" style="168" customWidth="1"/>
    <col min="15106" max="15106" width="4.5546875" style="168" customWidth="1"/>
    <col min="15107" max="15107" width="9.109375" style="168" customWidth="1"/>
    <col min="15108" max="15108" width="3.109375" style="168" customWidth="1"/>
    <col min="15109" max="15109" width="24.44140625" style="168" customWidth="1"/>
    <col min="15110" max="15110" width="30.21875" style="168" customWidth="1"/>
    <col min="15111" max="15111" width="10.6640625" style="168" customWidth="1"/>
    <col min="15112" max="15360" width="8.88671875" style="168"/>
    <col min="15361" max="15361" width="5" style="168" customWidth="1"/>
    <col min="15362" max="15362" width="4.5546875" style="168" customWidth="1"/>
    <col min="15363" max="15363" width="9.109375" style="168" customWidth="1"/>
    <col min="15364" max="15364" width="3.109375" style="168" customWidth="1"/>
    <col min="15365" max="15365" width="24.44140625" style="168" customWidth="1"/>
    <col min="15366" max="15366" width="30.21875" style="168" customWidth="1"/>
    <col min="15367" max="15367" width="10.6640625" style="168" customWidth="1"/>
    <col min="15368" max="15616" width="8.88671875" style="168"/>
    <col min="15617" max="15617" width="5" style="168" customWidth="1"/>
    <col min="15618" max="15618" width="4.5546875" style="168" customWidth="1"/>
    <col min="15619" max="15619" width="9.109375" style="168" customWidth="1"/>
    <col min="15620" max="15620" width="3.109375" style="168" customWidth="1"/>
    <col min="15621" max="15621" width="24.44140625" style="168" customWidth="1"/>
    <col min="15622" max="15622" width="30.21875" style="168" customWidth="1"/>
    <col min="15623" max="15623" width="10.6640625" style="168" customWidth="1"/>
    <col min="15624" max="15872" width="8.88671875" style="168"/>
    <col min="15873" max="15873" width="5" style="168" customWidth="1"/>
    <col min="15874" max="15874" width="4.5546875" style="168" customWidth="1"/>
    <col min="15875" max="15875" width="9.109375" style="168" customWidth="1"/>
    <col min="15876" max="15876" width="3.109375" style="168" customWidth="1"/>
    <col min="15877" max="15877" width="24.44140625" style="168" customWidth="1"/>
    <col min="15878" max="15878" width="30.21875" style="168" customWidth="1"/>
    <col min="15879" max="15879" width="10.6640625" style="168" customWidth="1"/>
    <col min="15880" max="16128" width="8.88671875" style="168"/>
    <col min="16129" max="16129" width="5" style="168" customWidth="1"/>
    <col min="16130" max="16130" width="4.5546875" style="168" customWidth="1"/>
    <col min="16131" max="16131" width="9.109375" style="168" customWidth="1"/>
    <col min="16132" max="16132" width="3.109375" style="168" customWidth="1"/>
    <col min="16133" max="16133" width="24.44140625" style="168" customWidth="1"/>
    <col min="16134" max="16134" width="30.21875" style="168" customWidth="1"/>
    <col min="16135" max="16135" width="10.6640625" style="168" customWidth="1"/>
    <col min="16136" max="16384" width="8.88671875" style="168"/>
  </cols>
  <sheetData>
    <row r="1" spans="1:7" ht="25.8" x14ac:dyDescent="0.3">
      <c r="A1" s="367" t="s">
        <v>151</v>
      </c>
      <c r="B1" s="367"/>
      <c r="C1" s="367"/>
      <c r="D1" s="367"/>
      <c r="E1" s="367"/>
      <c r="F1" s="367"/>
      <c r="G1" s="367"/>
    </row>
    <row r="2" spans="1:7" ht="46.5" customHeight="1" x14ac:dyDescent="0.3">
      <c r="A2" s="368" t="s">
        <v>68</v>
      </c>
      <c r="B2" s="368"/>
      <c r="C2" s="368"/>
      <c r="D2" s="368"/>
      <c r="E2" s="368"/>
      <c r="F2" s="368"/>
      <c r="G2" s="368"/>
    </row>
    <row r="3" spans="1:7" ht="21" x14ac:dyDescent="0.3">
      <c r="A3" s="369"/>
      <c r="B3" s="369"/>
      <c r="C3" s="369"/>
      <c r="D3" s="369"/>
      <c r="E3" s="369"/>
      <c r="F3" s="369"/>
      <c r="G3" s="369"/>
    </row>
    <row r="4" spans="1:7" ht="65.400000000000006" x14ac:dyDescent="0.3">
      <c r="A4" s="169" t="s">
        <v>69</v>
      </c>
      <c r="B4" s="169" t="s">
        <v>70</v>
      </c>
      <c r="C4" s="169" t="s">
        <v>71</v>
      </c>
      <c r="D4" s="170" t="s">
        <v>72</v>
      </c>
      <c r="G4" s="172" t="s">
        <v>73</v>
      </c>
    </row>
    <row r="5" spans="1:7" ht="22.5" customHeight="1" x14ac:dyDescent="0.3">
      <c r="A5" s="173" t="s">
        <v>152</v>
      </c>
      <c r="B5" s="174"/>
      <c r="C5" s="173" t="s">
        <v>75</v>
      </c>
      <c r="D5" s="175"/>
      <c r="E5" s="185" t="s">
        <v>84</v>
      </c>
      <c r="F5" s="355" t="s">
        <v>120</v>
      </c>
      <c r="G5" s="177" t="s">
        <v>207</v>
      </c>
    </row>
    <row r="6" spans="1:7" ht="22.5" customHeight="1" x14ac:dyDescent="0.3">
      <c r="A6" s="173"/>
      <c r="B6" s="174"/>
      <c r="C6" s="173"/>
      <c r="D6" s="175"/>
      <c r="E6" s="358" t="s">
        <v>122</v>
      </c>
      <c r="F6" s="350" t="s">
        <v>119</v>
      </c>
      <c r="G6" s="177" t="s">
        <v>203</v>
      </c>
    </row>
    <row r="7" spans="1:7" ht="22.5" customHeight="1" x14ac:dyDescent="0.3">
      <c r="A7" s="173"/>
      <c r="B7" s="174"/>
      <c r="C7" s="173"/>
      <c r="D7" s="175"/>
      <c r="E7" s="358" t="s">
        <v>117</v>
      </c>
      <c r="F7" s="350" t="s">
        <v>96</v>
      </c>
      <c r="G7" s="177" t="s">
        <v>204</v>
      </c>
    </row>
    <row r="8" spans="1:7" ht="22.5" customHeight="1" x14ac:dyDescent="0.3">
      <c r="A8" s="173"/>
      <c r="B8" s="174"/>
      <c r="C8" s="173"/>
      <c r="D8" s="175"/>
      <c r="E8" s="350" t="s">
        <v>77</v>
      </c>
      <c r="F8" s="358" t="s">
        <v>91</v>
      </c>
      <c r="G8" s="177" t="s">
        <v>205</v>
      </c>
    </row>
    <row r="9" spans="1:7" ht="22.5" customHeight="1" x14ac:dyDescent="0.3">
      <c r="A9" s="173" t="s">
        <v>153</v>
      </c>
      <c r="B9" s="174"/>
      <c r="C9" s="173" t="s">
        <v>100</v>
      </c>
      <c r="D9" s="175"/>
      <c r="E9" s="358" t="s">
        <v>123</v>
      </c>
      <c r="F9" s="350" t="s">
        <v>124</v>
      </c>
      <c r="G9" s="177" t="s">
        <v>208</v>
      </c>
    </row>
    <row r="10" spans="1:7" ht="22.5" customHeight="1" x14ac:dyDescent="0.3">
      <c r="A10" s="173"/>
      <c r="B10" s="174"/>
      <c r="C10" s="173"/>
      <c r="D10" s="175"/>
      <c r="E10" s="350" t="s">
        <v>154</v>
      </c>
      <c r="F10" s="358" t="s">
        <v>114</v>
      </c>
      <c r="G10" s="177" t="s">
        <v>209</v>
      </c>
    </row>
    <row r="11" spans="1:7" ht="22.5" customHeight="1" x14ac:dyDescent="0.3">
      <c r="A11" s="173"/>
      <c r="B11" s="174"/>
      <c r="C11" s="173"/>
      <c r="D11" s="175"/>
      <c r="E11" s="355" t="s">
        <v>126</v>
      </c>
      <c r="F11" s="185" t="s">
        <v>130</v>
      </c>
      <c r="G11" s="177" t="s">
        <v>210</v>
      </c>
    </row>
    <row r="12" spans="1:7" ht="22.5" customHeight="1" x14ac:dyDescent="0.3">
      <c r="A12" s="173"/>
      <c r="B12" s="174"/>
      <c r="C12" s="173"/>
      <c r="D12" s="175"/>
      <c r="E12" s="185" t="s">
        <v>111</v>
      </c>
      <c r="F12" s="355" t="s">
        <v>132</v>
      </c>
      <c r="G12" s="177" t="s">
        <v>139</v>
      </c>
    </row>
    <row r="13" spans="1:7" ht="22.5" customHeight="1" x14ac:dyDescent="0.3">
      <c r="A13" s="173" t="s">
        <v>155</v>
      </c>
      <c r="B13" s="174"/>
      <c r="C13" s="173" t="s">
        <v>75</v>
      </c>
      <c r="D13" s="175"/>
      <c r="E13" s="355" t="s">
        <v>120</v>
      </c>
      <c r="F13" s="185" t="s">
        <v>122</v>
      </c>
      <c r="G13" s="177" t="s">
        <v>211</v>
      </c>
    </row>
    <row r="14" spans="1:7" ht="22.5" customHeight="1" x14ac:dyDescent="0.3">
      <c r="A14" s="173"/>
      <c r="B14" s="174"/>
      <c r="C14" s="173"/>
      <c r="D14" s="175"/>
      <c r="E14" s="355" t="s">
        <v>117</v>
      </c>
      <c r="F14" s="185" t="s">
        <v>91</v>
      </c>
      <c r="G14" s="177" t="s">
        <v>137</v>
      </c>
    </row>
    <row r="15" spans="1:7" ht="22.5" customHeight="1" x14ac:dyDescent="0.3">
      <c r="A15" s="173" t="s">
        <v>156</v>
      </c>
      <c r="B15" s="174"/>
      <c r="C15" s="173" t="s">
        <v>100</v>
      </c>
      <c r="D15" s="175"/>
      <c r="E15" s="355" t="s">
        <v>123</v>
      </c>
      <c r="F15" s="185" t="s">
        <v>114</v>
      </c>
      <c r="G15" s="177" t="s">
        <v>172</v>
      </c>
    </row>
    <row r="16" spans="1:7" ht="22.5" customHeight="1" x14ac:dyDescent="0.3">
      <c r="A16" s="173"/>
      <c r="B16" s="174"/>
      <c r="C16" s="173"/>
      <c r="D16" s="175"/>
      <c r="E16" s="355" t="s">
        <v>126</v>
      </c>
      <c r="F16" s="185" t="s">
        <v>132</v>
      </c>
      <c r="G16" s="177" t="s">
        <v>214</v>
      </c>
    </row>
    <row r="17" spans="1:16" ht="22.5" customHeight="1" x14ac:dyDescent="0.3">
      <c r="A17" s="173" t="s">
        <v>157</v>
      </c>
      <c r="B17" s="174"/>
      <c r="C17" s="173" t="s">
        <v>133</v>
      </c>
      <c r="D17" s="175"/>
      <c r="E17" s="355" t="s">
        <v>182</v>
      </c>
      <c r="F17" s="185" t="s">
        <v>188</v>
      </c>
      <c r="G17" s="177" t="s">
        <v>160</v>
      </c>
    </row>
    <row r="18" spans="1:16" ht="22.5" customHeight="1" x14ac:dyDescent="0.3">
      <c r="A18" s="173"/>
      <c r="B18" s="174"/>
      <c r="C18" s="173"/>
      <c r="D18" s="175"/>
      <c r="E18" s="185" t="s">
        <v>185</v>
      </c>
      <c r="F18" s="355" t="s">
        <v>187</v>
      </c>
      <c r="G18" s="177" t="s">
        <v>139</v>
      </c>
      <c r="K18" s="179"/>
      <c r="L18" s="180"/>
      <c r="M18" s="179"/>
      <c r="N18" s="172"/>
      <c r="O18" s="181"/>
      <c r="P18" s="181"/>
    </row>
    <row r="19" spans="1:16" ht="22.5" customHeight="1" x14ac:dyDescent="0.3">
      <c r="A19" s="173" t="s">
        <v>158</v>
      </c>
      <c r="B19" s="174"/>
      <c r="C19" s="173" t="s">
        <v>134</v>
      </c>
      <c r="D19" s="175"/>
      <c r="E19" s="358" t="s">
        <v>201</v>
      </c>
      <c r="F19" s="350" t="s">
        <v>195</v>
      </c>
      <c r="G19" s="177" t="s">
        <v>206</v>
      </c>
    </row>
    <row r="20" spans="1:16" ht="22.5" customHeight="1" x14ac:dyDescent="0.3">
      <c r="A20" s="173"/>
      <c r="B20" s="174"/>
      <c r="C20" s="173"/>
      <c r="D20" s="175"/>
      <c r="E20" s="358" t="s">
        <v>189</v>
      </c>
      <c r="F20" s="350" t="s">
        <v>192</v>
      </c>
      <c r="G20" s="177" t="s">
        <v>212</v>
      </c>
    </row>
    <row r="21" spans="1:16" ht="22.5" customHeight="1" x14ac:dyDescent="0.3">
      <c r="A21" s="173"/>
      <c r="B21" s="174"/>
      <c r="C21" s="173"/>
      <c r="D21" s="175"/>
      <c r="E21" s="185" t="s">
        <v>202</v>
      </c>
      <c r="F21" s="358" t="s">
        <v>201</v>
      </c>
      <c r="G21" s="177" t="s">
        <v>206</v>
      </c>
      <c r="I21" s="184"/>
      <c r="J21" s="181"/>
      <c r="K21" s="179"/>
      <c r="L21" s="180"/>
      <c r="M21" s="179"/>
      <c r="N21" s="172"/>
      <c r="O21" s="181"/>
      <c r="P21" s="181"/>
    </row>
    <row r="22" spans="1:16" ht="22.5" customHeight="1" x14ac:dyDescent="0.3">
      <c r="A22" s="173"/>
      <c r="B22" s="174"/>
      <c r="C22" s="173"/>
      <c r="D22" s="175"/>
      <c r="E22" s="350"/>
      <c r="F22" s="185"/>
      <c r="G22" s="177"/>
      <c r="K22" s="179"/>
      <c r="L22" s="180"/>
      <c r="M22" s="179"/>
      <c r="N22" s="172"/>
      <c r="O22" s="184"/>
      <c r="P22" s="184"/>
    </row>
    <row r="23" spans="1:16" ht="22.5" customHeight="1" x14ac:dyDescent="0.3">
      <c r="A23" s="173"/>
      <c r="B23" s="174"/>
      <c r="C23" s="173"/>
      <c r="D23" s="175"/>
      <c r="E23" s="355" t="s">
        <v>201</v>
      </c>
      <c r="F23" s="185" t="s">
        <v>189</v>
      </c>
      <c r="G23" s="177" t="s">
        <v>197</v>
      </c>
      <c r="K23" s="179"/>
      <c r="L23" s="180"/>
      <c r="M23" s="179"/>
      <c r="N23" s="172"/>
      <c r="O23" s="184"/>
      <c r="P23" s="184"/>
    </row>
    <row r="24" spans="1:16" ht="22.5" customHeight="1" x14ac:dyDescent="0.3">
      <c r="A24" s="173"/>
      <c r="B24" s="174"/>
      <c r="C24" s="173"/>
      <c r="D24" s="175"/>
      <c r="E24" s="177"/>
      <c r="F24" s="185"/>
      <c r="G24" s="177"/>
    </row>
    <row r="25" spans="1:16" ht="22.5" customHeight="1" x14ac:dyDescent="0.3">
      <c r="A25" s="173"/>
      <c r="B25" s="174"/>
      <c r="C25" s="173"/>
      <c r="D25" s="175"/>
      <c r="E25" s="185"/>
      <c r="F25" s="185"/>
      <c r="G25" s="177"/>
      <c r="K25" s="179"/>
      <c r="L25" s="180"/>
      <c r="M25" s="179"/>
      <c r="N25" s="172"/>
      <c r="O25" s="181"/>
      <c r="P25" s="181"/>
    </row>
    <row r="26" spans="1:16" ht="22.5" customHeight="1" x14ac:dyDescent="0.3">
      <c r="A26" s="173"/>
      <c r="B26" s="174"/>
      <c r="C26" s="173"/>
      <c r="D26" s="175"/>
      <c r="E26" s="185"/>
      <c r="F26" s="185"/>
      <c r="G26" s="177"/>
      <c r="M26" s="172"/>
      <c r="N26" s="171"/>
      <c r="O26" s="171"/>
    </row>
    <row r="27" spans="1:16" ht="22.5" customHeight="1" x14ac:dyDescent="0.3">
      <c r="A27" s="173"/>
      <c r="B27" s="174"/>
      <c r="C27" s="173"/>
      <c r="D27" s="175"/>
      <c r="E27" s="177"/>
      <c r="F27" s="177"/>
      <c r="G27" s="177"/>
    </row>
    <row r="28" spans="1:16" ht="22.5" customHeight="1" x14ac:dyDescent="0.3">
      <c r="A28" s="173"/>
      <c r="B28" s="174"/>
      <c r="C28" s="173"/>
      <c r="D28" s="175"/>
      <c r="E28" s="185"/>
      <c r="F28" s="185"/>
      <c r="G28" s="177"/>
    </row>
    <row r="29" spans="1:16" ht="22.5" customHeight="1" x14ac:dyDescent="0.3">
      <c r="A29" s="173"/>
      <c r="B29" s="174"/>
      <c r="C29" s="173"/>
      <c r="D29" s="175"/>
      <c r="E29" s="177"/>
      <c r="F29" s="177"/>
      <c r="G29" s="177"/>
    </row>
    <row r="30" spans="1:16" ht="22.5" customHeight="1" x14ac:dyDescent="0.3">
      <c r="A30" s="173"/>
      <c r="B30" s="174"/>
      <c r="C30" s="173"/>
      <c r="D30" s="175"/>
      <c r="E30" s="177"/>
      <c r="F30" s="177"/>
      <c r="G30" s="177"/>
    </row>
    <row r="31" spans="1:16" ht="22.5" customHeight="1" x14ac:dyDescent="0.3">
      <c r="A31" s="173"/>
      <c r="B31" s="174"/>
      <c r="C31" s="173"/>
      <c r="D31" s="175"/>
      <c r="E31" s="177"/>
      <c r="F31" s="177"/>
      <c r="G31" s="177"/>
    </row>
    <row r="32" spans="1:16" ht="22.5" customHeight="1" x14ac:dyDescent="0.3">
      <c r="A32" s="173"/>
      <c r="B32" s="174"/>
      <c r="C32" s="173"/>
      <c r="D32" s="175"/>
      <c r="E32" s="177"/>
      <c r="F32" s="177"/>
      <c r="G32" s="177"/>
    </row>
    <row r="33" spans="1:7" ht="22.5" customHeight="1" x14ac:dyDescent="0.3">
      <c r="A33" s="173"/>
      <c r="B33" s="174"/>
      <c r="C33" s="173"/>
      <c r="D33" s="175"/>
      <c r="E33" s="177"/>
      <c r="F33" s="351"/>
      <c r="G33" s="177"/>
    </row>
    <row r="34" spans="1:7" ht="22.5" customHeight="1" x14ac:dyDescent="0.3">
      <c r="A34" s="173"/>
      <c r="B34" s="174"/>
      <c r="C34" s="173"/>
      <c r="D34" s="175"/>
      <c r="E34" s="177"/>
      <c r="F34" s="177"/>
      <c r="G34" s="177"/>
    </row>
    <row r="35" spans="1:7" ht="22.5" customHeight="1" x14ac:dyDescent="0.3">
      <c r="A35" s="173"/>
      <c r="B35" s="174"/>
      <c r="C35" s="173"/>
      <c r="D35" s="175"/>
      <c r="E35" s="177"/>
      <c r="F35" s="177"/>
      <c r="G35" s="177"/>
    </row>
    <row r="36" spans="1:7" ht="22.5" customHeight="1" x14ac:dyDescent="0.3">
      <c r="A36" s="173"/>
      <c r="B36" s="174"/>
      <c r="C36" s="173"/>
      <c r="D36" s="175"/>
      <c r="E36" s="177"/>
      <c r="F36" s="177"/>
      <c r="G36" s="177"/>
    </row>
    <row r="37" spans="1:7" ht="22.5" customHeight="1" x14ac:dyDescent="0.3">
      <c r="A37" s="173"/>
      <c r="B37" s="174"/>
      <c r="C37" s="173"/>
      <c r="D37" s="175"/>
      <c r="E37" s="177"/>
      <c r="F37" s="177"/>
      <c r="G37" s="177"/>
    </row>
    <row r="38" spans="1:7" ht="22.5" customHeight="1" x14ac:dyDescent="0.3">
      <c r="A38" s="173"/>
      <c r="B38" s="174"/>
      <c r="C38" s="173"/>
      <c r="D38" s="175"/>
      <c r="E38" s="177"/>
      <c r="F38" s="177"/>
      <c r="G38" s="177"/>
    </row>
    <row r="39" spans="1:7" ht="22.5" customHeight="1" x14ac:dyDescent="0.3">
      <c r="A39" s="173"/>
      <c r="B39" s="174"/>
      <c r="C39" s="173"/>
      <c r="D39" s="175"/>
      <c r="E39" s="177"/>
      <c r="F39" s="177"/>
      <c r="G39" s="177"/>
    </row>
    <row r="40" spans="1:7" ht="22.5" customHeight="1" x14ac:dyDescent="0.3">
      <c r="A40" s="173"/>
      <c r="B40" s="174"/>
      <c r="C40" s="173"/>
      <c r="D40" s="175"/>
      <c r="E40" s="177"/>
      <c r="F40" s="177"/>
      <c r="G40" s="177"/>
    </row>
    <row r="41" spans="1:7" ht="22.5" customHeight="1" x14ac:dyDescent="0.3">
      <c r="A41" s="173"/>
      <c r="B41" s="174"/>
      <c r="C41" s="173"/>
      <c r="D41" s="175"/>
      <c r="E41" s="177"/>
      <c r="F41" s="177"/>
      <c r="G41" s="177"/>
    </row>
    <row r="42" spans="1:7" ht="22.5" customHeight="1" x14ac:dyDescent="0.3">
      <c r="A42" s="173"/>
      <c r="B42" s="174"/>
      <c r="C42" s="173"/>
      <c r="D42" s="175"/>
      <c r="E42" s="177"/>
      <c r="F42" s="177"/>
      <c r="G42" s="177"/>
    </row>
    <row r="43" spans="1:7" ht="22.5" customHeight="1" x14ac:dyDescent="0.3">
      <c r="A43" s="173"/>
      <c r="B43" s="174"/>
      <c r="C43" s="173"/>
      <c r="D43" s="175"/>
      <c r="E43" s="177"/>
      <c r="F43" s="177"/>
      <c r="G43" s="177"/>
    </row>
    <row r="44" spans="1:7" ht="22.5" customHeight="1" x14ac:dyDescent="0.3">
      <c r="A44" s="173"/>
      <c r="B44" s="174"/>
      <c r="C44" s="173"/>
      <c r="D44" s="175"/>
      <c r="E44" s="177"/>
      <c r="F44" s="177"/>
      <c r="G44" s="177"/>
    </row>
    <row r="45" spans="1:7" ht="22.5" customHeight="1" x14ac:dyDescent="0.3">
      <c r="A45" s="173"/>
      <c r="B45" s="174"/>
      <c r="C45" s="173"/>
      <c r="D45" s="175"/>
      <c r="E45" s="177"/>
      <c r="F45" s="177"/>
      <c r="G45" s="177"/>
    </row>
    <row r="46" spans="1:7" ht="22.5" customHeight="1" x14ac:dyDescent="0.3">
      <c r="A46" s="173"/>
      <c r="B46" s="174"/>
      <c r="C46" s="173"/>
      <c r="D46" s="175"/>
      <c r="E46" s="177"/>
      <c r="F46" s="177"/>
      <c r="G46" s="177"/>
    </row>
    <row r="47" spans="1:7" ht="22.5" customHeight="1" x14ac:dyDescent="0.3">
      <c r="A47" s="173"/>
      <c r="B47" s="174"/>
      <c r="C47" s="173"/>
      <c r="D47" s="175"/>
      <c r="E47" s="177"/>
      <c r="F47" s="177"/>
      <c r="G47" s="177"/>
    </row>
    <row r="48" spans="1:7" ht="22.5" customHeight="1" x14ac:dyDescent="0.3">
      <c r="A48" s="173"/>
      <c r="B48" s="174"/>
      <c r="C48" s="173"/>
      <c r="D48" s="175"/>
      <c r="E48" s="177"/>
      <c r="F48" s="177"/>
      <c r="G48" s="177"/>
    </row>
    <row r="49" spans="1:7" ht="22.5" customHeight="1" x14ac:dyDescent="0.3">
      <c r="A49" s="173"/>
      <c r="B49" s="174"/>
      <c r="C49" s="173"/>
      <c r="D49" s="175"/>
      <c r="E49" s="177"/>
      <c r="F49" s="177"/>
      <c r="G49" s="177"/>
    </row>
    <row r="50" spans="1:7" ht="22.5" customHeight="1" x14ac:dyDescent="0.3">
      <c r="A50" s="173"/>
      <c r="B50" s="174"/>
      <c r="C50" s="173"/>
      <c r="D50" s="175"/>
      <c r="E50" s="177"/>
      <c r="F50" s="177"/>
      <c r="G50" s="177"/>
    </row>
    <row r="51" spans="1:7" ht="22.5" customHeight="1" x14ac:dyDescent="0.3">
      <c r="A51" s="173"/>
      <c r="B51" s="174"/>
      <c r="C51" s="173"/>
      <c r="D51" s="175"/>
      <c r="E51" s="177"/>
      <c r="F51" s="177"/>
      <c r="G51" s="177"/>
    </row>
    <row r="52" spans="1:7" ht="22.5" customHeight="1" x14ac:dyDescent="0.3">
      <c r="A52" s="173"/>
      <c r="B52" s="174"/>
      <c r="C52" s="173"/>
      <c r="D52" s="175"/>
      <c r="E52" s="177"/>
      <c r="F52" s="177"/>
      <c r="G52" s="177"/>
    </row>
    <row r="53" spans="1:7" ht="22.5" customHeight="1" x14ac:dyDescent="0.3">
      <c r="A53" s="173"/>
      <c r="B53" s="174"/>
      <c r="C53" s="173"/>
      <c r="D53" s="175"/>
      <c r="E53" s="177"/>
      <c r="F53" s="177"/>
      <c r="G53" s="177"/>
    </row>
    <row r="54" spans="1:7" ht="22.5" customHeight="1" x14ac:dyDescent="0.3">
      <c r="A54" s="173"/>
      <c r="B54" s="174"/>
      <c r="C54" s="173"/>
      <c r="D54" s="175"/>
      <c r="E54" s="177"/>
      <c r="F54" s="177"/>
      <c r="G54" s="177"/>
    </row>
    <row r="55" spans="1:7" ht="22.5" customHeight="1" x14ac:dyDescent="0.3">
      <c r="A55" s="173"/>
      <c r="B55" s="174"/>
      <c r="C55" s="173"/>
      <c r="D55" s="175"/>
      <c r="E55" s="177"/>
      <c r="F55" s="177"/>
      <c r="G55" s="177"/>
    </row>
    <row r="56" spans="1:7" ht="22.5" customHeight="1" x14ac:dyDescent="0.3">
      <c r="A56" s="173"/>
      <c r="B56" s="174"/>
      <c r="C56" s="173"/>
      <c r="D56" s="175"/>
      <c r="E56" s="177"/>
      <c r="F56" s="177"/>
      <c r="G56" s="177"/>
    </row>
    <row r="57" spans="1:7" ht="22.5" customHeight="1" x14ac:dyDescent="0.3">
      <c r="A57" s="173"/>
      <c r="B57" s="174"/>
      <c r="C57" s="173"/>
      <c r="D57" s="175"/>
      <c r="E57" s="177"/>
      <c r="F57" s="177"/>
      <c r="G57" s="177"/>
    </row>
    <row r="58" spans="1:7" ht="22.5" customHeight="1" x14ac:dyDescent="0.3">
      <c r="A58" s="173"/>
      <c r="B58" s="173"/>
      <c r="C58" s="173"/>
      <c r="D58" s="175"/>
      <c r="E58" s="177"/>
      <c r="F58" s="177"/>
      <c r="G58" s="177"/>
    </row>
    <row r="59" spans="1:7" ht="22.5" customHeight="1" x14ac:dyDescent="0.3">
      <c r="A59" s="173"/>
      <c r="B59" s="173"/>
      <c r="C59" s="173"/>
      <c r="D59" s="175"/>
      <c r="E59" s="177"/>
      <c r="F59" s="177"/>
      <c r="G59" s="177"/>
    </row>
    <row r="60" spans="1:7" ht="22.5" customHeight="1" x14ac:dyDescent="0.3">
      <c r="A60" s="173"/>
      <c r="B60" s="173"/>
      <c r="C60" s="173"/>
      <c r="D60" s="175"/>
      <c r="E60" s="177"/>
      <c r="F60" s="177"/>
      <c r="G60" s="177"/>
    </row>
    <row r="61" spans="1:7" ht="22.5" customHeight="1" x14ac:dyDescent="0.3">
      <c r="A61" s="173"/>
      <c r="B61" s="173"/>
      <c r="C61" s="173"/>
      <c r="D61" s="175"/>
      <c r="E61" s="177"/>
      <c r="F61" s="177"/>
      <c r="G61" s="177"/>
    </row>
    <row r="62" spans="1:7" ht="22.5" customHeight="1" x14ac:dyDescent="0.3">
      <c r="A62" s="173"/>
      <c r="B62" s="173"/>
      <c r="C62" s="173"/>
      <c r="D62" s="175"/>
      <c r="E62" s="177"/>
      <c r="F62" s="177"/>
      <c r="G62" s="177"/>
    </row>
    <row r="63" spans="1:7" ht="22.5" customHeight="1" x14ac:dyDescent="0.3">
      <c r="A63" s="173"/>
      <c r="B63" s="173"/>
      <c r="C63" s="173"/>
      <c r="D63" s="175"/>
      <c r="E63" s="177"/>
      <c r="F63" s="177"/>
      <c r="G63" s="177"/>
    </row>
    <row r="64" spans="1:7" ht="22.5" customHeight="1" x14ac:dyDescent="0.3">
      <c r="A64" s="173"/>
      <c r="B64" s="173"/>
      <c r="C64" s="173"/>
      <c r="D64" s="175"/>
      <c r="E64" s="177"/>
      <c r="F64" s="177"/>
      <c r="G64" s="177"/>
    </row>
    <row r="65" spans="1:7" ht="22.5" customHeight="1" x14ac:dyDescent="0.3">
      <c r="A65" s="173"/>
      <c r="B65" s="173"/>
      <c r="C65" s="173"/>
      <c r="D65" s="175"/>
      <c r="E65" s="177"/>
      <c r="F65" s="177"/>
      <c r="G65" s="177"/>
    </row>
    <row r="66" spans="1:7" ht="22.5" customHeight="1" x14ac:dyDescent="0.3">
      <c r="A66" s="173"/>
      <c r="B66" s="173"/>
      <c r="C66" s="173"/>
      <c r="D66" s="175"/>
      <c r="E66" s="177"/>
      <c r="F66" s="177"/>
      <c r="G66" s="177"/>
    </row>
    <row r="67" spans="1:7" ht="22.5" customHeight="1" x14ac:dyDescent="0.3">
      <c r="A67" s="173"/>
      <c r="B67" s="173"/>
      <c r="C67" s="173"/>
      <c r="D67" s="175"/>
      <c r="E67" s="177"/>
      <c r="F67" s="177"/>
      <c r="G67" s="177"/>
    </row>
    <row r="68" spans="1:7" ht="22.5" customHeight="1" x14ac:dyDescent="0.3">
      <c r="A68" s="173"/>
      <c r="B68" s="173"/>
      <c r="C68" s="173"/>
      <c r="D68" s="175"/>
      <c r="E68" s="177"/>
      <c r="F68" s="177"/>
      <c r="G68" s="177"/>
    </row>
    <row r="69" spans="1:7" ht="22.5" customHeight="1" x14ac:dyDescent="0.3">
      <c r="A69" s="173"/>
      <c r="B69" s="173"/>
      <c r="C69" s="173"/>
      <c r="D69" s="175"/>
      <c r="E69" s="177"/>
      <c r="F69" s="177"/>
      <c r="G69" s="177"/>
    </row>
    <row r="70" spans="1:7" ht="22.5" customHeight="1" x14ac:dyDescent="0.3">
      <c r="A70" s="173"/>
      <c r="B70" s="173"/>
      <c r="C70" s="173"/>
      <c r="D70" s="175"/>
      <c r="E70" s="177"/>
      <c r="F70" s="177"/>
      <c r="G70" s="177"/>
    </row>
    <row r="71" spans="1:7" ht="22.5" customHeight="1" x14ac:dyDescent="0.3">
      <c r="A71" s="173"/>
      <c r="B71" s="173"/>
      <c r="C71" s="173"/>
      <c r="D71" s="175"/>
      <c r="E71" s="177"/>
      <c r="F71" s="177"/>
      <c r="G71" s="177"/>
    </row>
    <row r="72" spans="1:7" ht="22.5" customHeight="1" x14ac:dyDescent="0.3">
      <c r="A72" s="173"/>
      <c r="B72" s="173"/>
      <c r="C72" s="173"/>
      <c r="D72" s="175"/>
      <c r="E72" s="177"/>
      <c r="F72" s="177"/>
      <c r="G72" s="177"/>
    </row>
    <row r="73" spans="1:7" ht="22.5" customHeight="1" x14ac:dyDescent="0.3">
      <c r="A73" s="173"/>
      <c r="B73" s="173"/>
      <c r="C73" s="173"/>
      <c r="D73" s="175"/>
      <c r="E73" s="177"/>
      <c r="F73" s="177"/>
      <c r="G73" s="177"/>
    </row>
    <row r="74" spans="1:7" ht="22.5" customHeight="1" x14ac:dyDescent="0.3">
      <c r="A74" s="173"/>
      <c r="B74" s="173"/>
      <c r="C74" s="173"/>
      <c r="D74" s="175"/>
      <c r="E74" s="177"/>
      <c r="F74" s="177"/>
      <c r="G74" s="177"/>
    </row>
    <row r="75" spans="1:7" ht="22.5" customHeight="1" x14ac:dyDescent="0.3">
      <c r="A75" s="173"/>
      <c r="B75" s="173"/>
      <c r="C75" s="173"/>
      <c r="D75" s="175"/>
      <c r="E75" s="177"/>
      <c r="F75" s="177"/>
      <c r="G75" s="177"/>
    </row>
    <row r="76" spans="1:7" ht="22.5" customHeight="1" x14ac:dyDescent="0.3">
      <c r="A76" s="173"/>
      <c r="B76" s="173"/>
      <c r="C76" s="173"/>
      <c r="D76" s="175"/>
      <c r="E76" s="177"/>
      <c r="F76" s="177"/>
      <c r="G76" s="177"/>
    </row>
    <row r="77" spans="1:7" ht="22.5" customHeight="1" x14ac:dyDescent="0.3">
      <c r="A77" s="173"/>
      <c r="B77" s="173"/>
      <c r="C77" s="173"/>
      <c r="D77" s="175"/>
      <c r="E77" s="177"/>
      <c r="F77" s="177"/>
      <c r="G77" s="177"/>
    </row>
  </sheetData>
  <mergeCells count="3">
    <mergeCell ref="A1:G1"/>
    <mergeCell ref="A2:G2"/>
    <mergeCell ref="A3:G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7DF03-3F29-4517-9649-76AF3AFE7841}">
  <dimension ref="A1:P77"/>
  <sheetViews>
    <sheetView workbookViewId="0">
      <selection activeCell="G8" sqref="G8"/>
    </sheetView>
  </sheetViews>
  <sheetFormatPr defaultRowHeight="14.4" x14ac:dyDescent="0.3"/>
  <cols>
    <col min="1" max="2" width="5.6640625" style="179" customWidth="1"/>
    <col min="3" max="3" width="4.33203125" style="179" customWidth="1"/>
    <col min="4" max="4" width="4.33203125" style="172" customWidth="1"/>
    <col min="5" max="6" width="24.6640625" style="171" customWidth="1"/>
    <col min="7" max="7" width="11.6640625" style="171" customWidth="1"/>
    <col min="8" max="256" width="8.88671875" style="168"/>
    <col min="257" max="258" width="5.6640625" style="168" customWidth="1"/>
    <col min="259" max="260" width="4.33203125" style="168" customWidth="1"/>
    <col min="261" max="262" width="24.6640625" style="168" customWidth="1"/>
    <col min="263" max="263" width="11.6640625" style="168" customWidth="1"/>
    <col min="264" max="512" width="8.88671875" style="168"/>
    <col min="513" max="514" width="5.6640625" style="168" customWidth="1"/>
    <col min="515" max="516" width="4.33203125" style="168" customWidth="1"/>
    <col min="517" max="518" width="24.6640625" style="168" customWidth="1"/>
    <col min="519" max="519" width="11.6640625" style="168" customWidth="1"/>
    <col min="520" max="768" width="8.88671875" style="168"/>
    <col min="769" max="770" width="5.6640625" style="168" customWidth="1"/>
    <col min="771" max="772" width="4.33203125" style="168" customWidth="1"/>
    <col min="773" max="774" width="24.6640625" style="168" customWidth="1"/>
    <col min="775" max="775" width="11.6640625" style="168" customWidth="1"/>
    <col min="776" max="1024" width="8.88671875" style="168"/>
    <col min="1025" max="1026" width="5.6640625" style="168" customWidth="1"/>
    <col min="1027" max="1028" width="4.33203125" style="168" customWidth="1"/>
    <col min="1029" max="1030" width="24.6640625" style="168" customWidth="1"/>
    <col min="1031" max="1031" width="11.6640625" style="168" customWidth="1"/>
    <col min="1032" max="1280" width="8.88671875" style="168"/>
    <col min="1281" max="1282" width="5.6640625" style="168" customWidth="1"/>
    <col min="1283" max="1284" width="4.33203125" style="168" customWidth="1"/>
    <col min="1285" max="1286" width="24.6640625" style="168" customWidth="1"/>
    <col min="1287" max="1287" width="11.6640625" style="168" customWidth="1"/>
    <col min="1288" max="1536" width="8.88671875" style="168"/>
    <col min="1537" max="1538" width="5.6640625" style="168" customWidth="1"/>
    <col min="1539" max="1540" width="4.33203125" style="168" customWidth="1"/>
    <col min="1541" max="1542" width="24.6640625" style="168" customWidth="1"/>
    <col min="1543" max="1543" width="11.6640625" style="168" customWidth="1"/>
    <col min="1544" max="1792" width="8.88671875" style="168"/>
    <col min="1793" max="1794" width="5.6640625" style="168" customWidth="1"/>
    <col min="1795" max="1796" width="4.33203125" style="168" customWidth="1"/>
    <col min="1797" max="1798" width="24.6640625" style="168" customWidth="1"/>
    <col min="1799" max="1799" width="11.6640625" style="168" customWidth="1"/>
    <col min="1800" max="2048" width="8.88671875" style="168"/>
    <col min="2049" max="2050" width="5.6640625" style="168" customWidth="1"/>
    <col min="2051" max="2052" width="4.33203125" style="168" customWidth="1"/>
    <col min="2053" max="2054" width="24.6640625" style="168" customWidth="1"/>
    <col min="2055" max="2055" width="11.6640625" style="168" customWidth="1"/>
    <col min="2056" max="2304" width="8.88671875" style="168"/>
    <col min="2305" max="2306" width="5.6640625" style="168" customWidth="1"/>
    <col min="2307" max="2308" width="4.33203125" style="168" customWidth="1"/>
    <col min="2309" max="2310" width="24.6640625" style="168" customWidth="1"/>
    <col min="2311" max="2311" width="11.6640625" style="168" customWidth="1"/>
    <col min="2312" max="2560" width="8.88671875" style="168"/>
    <col min="2561" max="2562" width="5.6640625" style="168" customWidth="1"/>
    <col min="2563" max="2564" width="4.33203125" style="168" customWidth="1"/>
    <col min="2565" max="2566" width="24.6640625" style="168" customWidth="1"/>
    <col min="2567" max="2567" width="11.6640625" style="168" customWidth="1"/>
    <col min="2568" max="2816" width="8.88671875" style="168"/>
    <col min="2817" max="2818" width="5.6640625" style="168" customWidth="1"/>
    <col min="2819" max="2820" width="4.33203125" style="168" customWidth="1"/>
    <col min="2821" max="2822" width="24.6640625" style="168" customWidth="1"/>
    <col min="2823" max="2823" width="11.6640625" style="168" customWidth="1"/>
    <col min="2824" max="3072" width="8.88671875" style="168"/>
    <col min="3073" max="3074" width="5.6640625" style="168" customWidth="1"/>
    <col min="3075" max="3076" width="4.33203125" style="168" customWidth="1"/>
    <col min="3077" max="3078" width="24.6640625" style="168" customWidth="1"/>
    <col min="3079" max="3079" width="11.6640625" style="168" customWidth="1"/>
    <col min="3080" max="3328" width="8.88671875" style="168"/>
    <col min="3329" max="3330" width="5.6640625" style="168" customWidth="1"/>
    <col min="3331" max="3332" width="4.33203125" style="168" customWidth="1"/>
    <col min="3333" max="3334" width="24.6640625" style="168" customWidth="1"/>
    <col min="3335" max="3335" width="11.6640625" style="168" customWidth="1"/>
    <col min="3336" max="3584" width="8.88671875" style="168"/>
    <col min="3585" max="3586" width="5.6640625" style="168" customWidth="1"/>
    <col min="3587" max="3588" width="4.33203125" style="168" customWidth="1"/>
    <col min="3589" max="3590" width="24.6640625" style="168" customWidth="1"/>
    <col min="3591" max="3591" width="11.6640625" style="168" customWidth="1"/>
    <col min="3592" max="3840" width="8.88671875" style="168"/>
    <col min="3841" max="3842" width="5.6640625" style="168" customWidth="1"/>
    <col min="3843" max="3844" width="4.33203125" style="168" customWidth="1"/>
    <col min="3845" max="3846" width="24.6640625" style="168" customWidth="1"/>
    <col min="3847" max="3847" width="11.6640625" style="168" customWidth="1"/>
    <col min="3848" max="4096" width="8.88671875" style="168"/>
    <col min="4097" max="4098" width="5.6640625" style="168" customWidth="1"/>
    <col min="4099" max="4100" width="4.33203125" style="168" customWidth="1"/>
    <col min="4101" max="4102" width="24.6640625" style="168" customWidth="1"/>
    <col min="4103" max="4103" width="11.6640625" style="168" customWidth="1"/>
    <col min="4104" max="4352" width="8.88671875" style="168"/>
    <col min="4353" max="4354" width="5.6640625" style="168" customWidth="1"/>
    <col min="4355" max="4356" width="4.33203125" style="168" customWidth="1"/>
    <col min="4357" max="4358" width="24.6640625" style="168" customWidth="1"/>
    <col min="4359" max="4359" width="11.6640625" style="168" customWidth="1"/>
    <col min="4360" max="4608" width="8.88671875" style="168"/>
    <col min="4609" max="4610" width="5.6640625" style="168" customWidth="1"/>
    <col min="4611" max="4612" width="4.33203125" style="168" customWidth="1"/>
    <col min="4613" max="4614" width="24.6640625" style="168" customWidth="1"/>
    <col min="4615" max="4615" width="11.6640625" style="168" customWidth="1"/>
    <col min="4616" max="4864" width="8.88671875" style="168"/>
    <col min="4865" max="4866" width="5.6640625" style="168" customWidth="1"/>
    <col min="4867" max="4868" width="4.33203125" style="168" customWidth="1"/>
    <col min="4869" max="4870" width="24.6640625" style="168" customWidth="1"/>
    <col min="4871" max="4871" width="11.6640625" style="168" customWidth="1"/>
    <col min="4872" max="5120" width="8.88671875" style="168"/>
    <col min="5121" max="5122" width="5.6640625" style="168" customWidth="1"/>
    <col min="5123" max="5124" width="4.33203125" style="168" customWidth="1"/>
    <col min="5125" max="5126" width="24.6640625" style="168" customWidth="1"/>
    <col min="5127" max="5127" width="11.6640625" style="168" customWidth="1"/>
    <col min="5128" max="5376" width="8.88671875" style="168"/>
    <col min="5377" max="5378" width="5.6640625" style="168" customWidth="1"/>
    <col min="5379" max="5380" width="4.33203125" style="168" customWidth="1"/>
    <col min="5381" max="5382" width="24.6640625" style="168" customWidth="1"/>
    <col min="5383" max="5383" width="11.6640625" style="168" customWidth="1"/>
    <col min="5384" max="5632" width="8.88671875" style="168"/>
    <col min="5633" max="5634" width="5.6640625" style="168" customWidth="1"/>
    <col min="5635" max="5636" width="4.33203125" style="168" customWidth="1"/>
    <col min="5637" max="5638" width="24.6640625" style="168" customWidth="1"/>
    <col min="5639" max="5639" width="11.6640625" style="168" customWidth="1"/>
    <col min="5640" max="5888" width="8.88671875" style="168"/>
    <col min="5889" max="5890" width="5.6640625" style="168" customWidth="1"/>
    <col min="5891" max="5892" width="4.33203125" style="168" customWidth="1"/>
    <col min="5893" max="5894" width="24.6640625" style="168" customWidth="1"/>
    <col min="5895" max="5895" width="11.6640625" style="168" customWidth="1"/>
    <col min="5896" max="6144" width="8.88671875" style="168"/>
    <col min="6145" max="6146" width="5.6640625" style="168" customWidth="1"/>
    <col min="6147" max="6148" width="4.33203125" style="168" customWidth="1"/>
    <col min="6149" max="6150" width="24.6640625" style="168" customWidth="1"/>
    <col min="6151" max="6151" width="11.6640625" style="168" customWidth="1"/>
    <col min="6152" max="6400" width="8.88671875" style="168"/>
    <col min="6401" max="6402" width="5.6640625" style="168" customWidth="1"/>
    <col min="6403" max="6404" width="4.33203125" style="168" customWidth="1"/>
    <col min="6405" max="6406" width="24.6640625" style="168" customWidth="1"/>
    <col min="6407" max="6407" width="11.6640625" style="168" customWidth="1"/>
    <col min="6408" max="6656" width="8.88671875" style="168"/>
    <col min="6657" max="6658" width="5.6640625" style="168" customWidth="1"/>
    <col min="6659" max="6660" width="4.33203125" style="168" customWidth="1"/>
    <col min="6661" max="6662" width="24.6640625" style="168" customWidth="1"/>
    <col min="6663" max="6663" width="11.6640625" style="168" customWidth="1"/>
    <col min="6664" max="6912" width="8.88671875" style="168"/>
    <col min="6913" max="6914" width="5.6640625" style="168" customWidth="1"/>
    <col min="6915" max="6916" width="4.33203125" style="168" customWidth="1"/>
    <col min="6917" max="6918" width="24.6640625" style="168" customWidth="1"/>
    <col min="6919" max="6919" width="11.6640625" style="168" customWidth="1"/>
    <col min="6920" max="7168" width="8.88671875" style="168"/>
    <col min="7169" max="7170" width="5.6640625" style="168" customWidth="1"/>
    <col min="7171" max="7172" width="4.33203125" style="168" customWidth="1"/>
    <col min="7173" max="7174" width="24.6640625" style="168" customWidth="1"/>
    <col min="7175" max="7175" width="11.6640625" style="168" customWidth="1"/>
    <col min="7176" max="7424" width="8.88671875" style="168"/>
    <col min="7425" max="7426" width="5.6640625" style="168" customWidth="1"/>
    <col min="7427" max="7428" width="4.33203125" style="168" customWidth="1"/>
    <col min="7429" max="7430" width="24.6640625" style="168" customWidth="1"/>
    <col min="7431" max="7431" width="11.6640625" style="168" customWidth="1"/>
    <col min="7432" max="7680" width="8.88671875" style="168"/>
    <col min="7681" max="7682" width="5.6640625" style="168" customWidth="1"/>
    <col min="7683" max="7684" width="4.33203125" style="168" customWidth="1"/>
    <col min="7685" max="7686" width="24.6640625" style="168" customWidth="1"/>
    <col min="7687" max="7687" width="11.6640625" style="168" customWidth="1"/>
    <col min="7688" max="7936" width="8.88671875" style="168"/>
    <col min="7937" max="7938" width="5.6640625" style="168" customWidth="1"/>
    <col min="7939" max="7940" width="4.33203125" style="168" customWidth="1"/>
    <col min="7941" max="7942" width="24.6640625" style="168" customWidth="1"/>
    <col min="7943" max="7943" width="11.6640625" style="168" customWidth="1"/>
    <col min="7944" max="8192" width="8.88671875" style="168"/>
    <col min="8193" max="8194" width="5.6640625" style="168" customWidth="1"/>
    <col min="8195" max="8196" width="4.33203125" style="168" customWidth="1"/>
    <col min="8197" max="8198" width="24.6640625" style="168" customWidth="1"/>
    <col min="8199" max="8199" width="11.6640625" style="168" customWidth="1"/>
    <col min="8200" max="8448" width="8.88671875" style="168"/>
    <col min="8449" max="8450" width="5.6640625" style="168" customWidth="1"/>
    <col min="8451" max="8452" width="4.33203125" style="168" customWidth="1"/>
    <col min="8453" max="8454" width="24.6640625" style="168" customWidth="1"/>
    <col min="8455" max="8455" width="11.6640625" style="168" customWidth="1"/>
    <col min="8456" max="8704" width="8.88671875" style="168"/>
    <col min="8705" max="8706" width="5.6640625" style="168" customWidth="1"/>
    <col min="8707" max="8708" width="4.33203125" style="168" customWidth="1"/>
    <col min="8709" max="8710" width="24.6640625" style="168" customWidth="1"/>
    <col min="8711" max="8711" width="11.6640625" style="168" customWidth="1"/>
    <col min="8712" max="8960" width="8.88671875" style="168"/>
    <col min="8961" max="8962" width="5.6640625" style="168" customWidth="1"/>
    <col min="8963" max="8964" width="4.33203125" style="168" customWidth="1"/>
    <col min="8965" max="8966" width="24.6640625" style="168" customWidth="1"/>
    <col min="8967" max="8967" width="11.6640625" style="168" customWidth="1"/>
    <col min="8968" max="9216" width="8.88671875" style="168"/>
    <col min="9217" max="9218" width="5.6640625" style="168" customWidth="1"/>
    <col min="9219" max="9220" width="4.33203125" style="168" customWidth="1"/>
    <col min="9221" max="9222" width="24.6640625" style="168" customWidth="1"/>
    <col min="9223" max="9223" width="11.6640625" style="168" customWidth="1"/>
    <col min="9224" max="9472" width="8.88671875" style="168"/>
    <col min="9473" max="9474" width="5.6640625" style="168" customWidth="1"/>
    <col min="9475" max="9476" width="4.33203125" style="168" customWidth="1"/>
    <col min="9477" max="9478" width="24.6640625" style="168" customWidth="1"/>
    <col min="9479" max="9479" width="11.6640625" style="168" customWidth="1"/>
    <col min="9480" max="9728" width="8.88671875" style="168"/>
    <col min="9729" max="9730" width="5.6640625" style="168" customWidth="1"/>
    <col min="9731" max="9732" width="4.33203125" style="168" customWidth="1"/>
    <col min="9733" max="9734" width="24.6640625" style="168" customWidth="1"/>
    <col min="9735" max="9735" width="11.6640625" style="168" customWidth="1"/>
    <col min="9736" max="9984" width="8.88671875" style="168"/>
    <col min="9985" max="9986" width="5.6640625" style="168" customWidth="1"/>
    <col min="9987" max="9988" width="4.33203125" style="168" customWidth="1"/>
    <col min="9989" max="9990" width="24.6640625" style="168" customWidth="1"/>
    <col min="9991" max="9991" width="11.6640625" style="168" customWidth="1"/>
    <col min="9992" max="10240" width="8.88671875" style="168"/>
    <col min="10241" max="10242" width="5.6640625" style="168" customWidth="1"/>
    <col min="10243" max="10244" width="4.33203125" style="168" customWidth="1"/>
    <col min="10245" max="10246" width="24.6640625" style="168" customWidth="1"/>
    <col min="10247" max="10247" width="11.6640625" style="168" customWidth="1"/>
    <col min="10248" max="10496" width="8.88671875" style="168"/>
    <col min="10497" max="10498" width="5.6640625" style="168" customWidth="1"/>
    <col min="10499" max="10500" width="4.33203125" style="168" customWidth="1"/>
    <col min="10501" max="10502" width="24.6640625" style="168" customWidth="1"/>
    <col min="10503" max="10503" width="11.6640625" style="168" customWidth="1"/>
    <col min="10504" max="10752" width="8.88671875" style="168"/>
    <col min="10753" max="10754" width="5.6640625" style="168" customWidth="1"/>
    <col min="10755" max="10756" width="4.33203125" style="168" customWidth="1"/>
    <col min="10757" max="10758" width="24.6640625" style="168" customWidth="1"/>
    <col min="10759" max="10759" width="11.6640625" style="168" customWidth="1"/>
    <col min="10760" max="11008" width="8.88671875" style="168"/>
    <col min="11009" max="11010" width="5.6640625" style="168" customWidth="1"/>
    <col min="11011" max="11012" width="4.33203125" style="168" customWidth="1"/>
    <col min="11013" max="11014" width="24.6640625" style="168" customWidth="1"/>
    <col min="11015" max="11015" width="11.6640625" style="168" customWidth="1"/>
    <col min="11016" max="11264" width="8.88671875" style="168"/>
    <col min="11265" max="11266" width="5.6640625" style="168" customWidth="1"/>
    <col min="11267" max="11268" width="4.33203125" style="168" customWidth="1"/>
    <col min="11269" max="11270" width="24.6640625" style="168" customWidth="1"/>
    <col min="11271" max="11271" width="11.6640625" style="168" customWidth="1"/>
    <col min="11272" max="11520" width="8.88671875" style="168"/>
    <col min="11521" max="11522" width="5.6640625" style="168" customWidth="1"/>
    <col min="11523" max="11524" width="4.33203125" style="168" customWidth="1"/>
    <col min="11525" max="11526" width="24.6640625" style="168" customWidth="1"/>
    <col min="11527" max="11527" width="11.6640625" style="168" customWidth="1"/>
    <col min="11528" max="11776" width="8.88671875" style="168"/>
    <col min="11777" max="11778" width="5.6640625" style="168" customWidth="1"/>
    <col min="11779" max="11780" width="4.33203125" style="168" customWidth="1"/>
    <col min="11781" max="11782" width="24.6640625" style="168" customWidth="1"/>
    <col min="11783" max="11783" width="11.6640625" style="168" customWidth="1"/>
    <col min="11784" max="12032" width="8.88671875" style="168"/>
    <col min="12033" max="12034" width="5.6640625" style="168" customWidth="1"/>
    <col min="12035" max="12036" width="4.33203125" style="168" customWidth="1"/>
    <col min="12037" max="12038" width="24.6640625" style="168" customWidth="1"/>
    <col min="12039" max="12039" width="11.6640625" style="168" customWidth="1"/>
    <col min="12040" max="12288" width="8.88671875" style="168"/>
    <col min="12289" max="12290" width="5.6640625" style="168" customWidth="1"/>
    <col min="12291" max="12292" width="4.33203125" style="168" customWidth="1"/>
    <col min="12293" max="12294" width="24.6640625" style="168" customWidth="1"/>
    <col min="12295" max="12295" width="11.6640625" style="168" customWidth="1"/>
    <col min="12296" max="12544" width="8.88671875" style="168"/>
    <col min="12545" max="12546" width="5.6640625" style="168" customWidth="1"/>
    <col min="12547" max="12548" width="4.33203125" style="168" customWidth="1"/>
    <col min="12549" max="12550" width="24.6640625" style="168" customWidth="1"/>
    <col min="12551" max="12551" width="11.6640625" style="168" customWidth="1"/>
    <col min="12552" max="12800" width="8.88671875" style="168"/>
    <col min="12801" max="12802" width="5.6640625" style="168" customWidth="1"/>
    <col min="12803" max="12804" width="4.33203125" style="168" customWidth="1"/>
    <col min="12805" max="12806" width="24.6640625" style="168" customWidth="1"/>
    <col min="12807" max="12807" width="11.6640625" style="168" customWidth="1"/>
    <col min="12808" max="13056" width="8.88671875" style="168"/>
    <col min="13057" max="13058" width="5.6640625" style="168" customWidth="1"/>
    <col min="13059" max="13060" width="4.33203125" style="168" customWidth="1"/>
    <col min="13061" max="13062" width="24.6640625" style="168" customWidth="1"/>
    <col min="13063" max="13063" width="11.6640625" style="168" customWidth="1"/>
    <col min="13064" max="13312" width="8.88671875" style="168"/>
    <col min="13313" max="13314" width="5.6640625" style="168" customWidth="1"/>
    <col min="13315" max="13316" width="4.33203125" style="168" customWidth="1"/>
    <col min="13317" max="13318" width="24.6640625" style="168" customWidth="1"/>
    <col min="13319" max="13319" width="11.6640625" style="168" customWidth="1"/>
    <col min="13320" max="13568" width="8.88671875" style="168"/>
    <col min="13569" max="13570" width="5.6640625" style="168" customWidth="1"/>
    <col min="13571" max="13572" width="4.33203125" style="168" customWidth="1"/>
    <col min="13573" max="13574" width="24.6640625" style="168" customWidth="1"/>
    <col min="13575" max="13575" width="11.6640625" style="168" customWidth="1"/>
    <col min="13576" max="13824" width="8.88671875" style="168"/>
    <col min="13825" max="13826" width="5.6640625" style="168" customWidth="1"/>
    <col min="13827" max="13828" width="4.33203125" style="168" customWidth="1"/>
    <col min="13829" max="13830" width="24.6640625" style="168" customWidth="1"/>
    <col min="13831" max="13831" width="11.6640625" style="168" customWidth="1"/>
    <col min="13832" max="14080" width="8.88671875" style="168"/>
    <col min="14081" max="14082" width="5.6640625" style="168" customWidth="1"/>
    <col min="14083" max="14084" width="4.33203125" style="168" customWidth="1"/>
    <col min="14085" max="14086" width="24.6640625" style="168" customWidth="1"/>
    <col min="14087" max="14087" width="11.6640625" style="168" customWidth="1"/>
    <col min="14088" max="14336" width="8.88671875" style="168"/>
    <col min="14337" max="14338" width="5.6640625" style="168" customWidth="1"/>
    <col min="14339" max="14340" width="4.33203125" style="168" customWidth="1"/>
    <col min="14341" max="14342" width="24.6640625" style="168" customWidth="1"/>
    <col min="14343" max="14343" width="11.6640625" style="168" customWidth="1"/>
    <col min="14344" max="14592" width="8.88671875" style="168"/>
    <col min="14593" max="14594" width="5.6640625" style="168" customWidth="1"/>
    <col min="14595" max="14596" width="4.33203125" style="168" customWidth="1"/>
    <col min="14597" max="14598" width="24.6640625" style="168" customWidth="1"/>
    <col min="14599" max="14599" width="11.6640625" style="168" customWidth="1"/>
    <col min="14600" max="14848" width="8.88671875" style="168"/>
    <col min="14849" max="14850" width="5.6640625" style="168" customWidth="1"/>
    <col min="14851" max="14852" width="4.33203125" style="168" customWidth="1"/>
    <col min="14853" max="14854" width="24.6640625" style="168" customWidth="1"/>
    <col min="14855" max="14855" width="11.6640625" style="168" customWidth="1"/>
    <col min="14856" max="15104" width="8.88671875" style="168"/>
    <col min="15105" max="15106" width="5.6640625" style="168" customWidth="1"/>
    <col min="15107" max="15108" width="4.33203125" style="168" customWidth="1"/>
    <col min="15109" max="15110" width="24.6640625" style="168" customWidth="1"/>
    <col min="15111" max="15111" width="11.6640625" style="168" customWidth="1"/>
    <col min="15112" max="15360" width="8.88671875" style="168"/>
    <col min="15361" max="15362" width="5.6640625" style="168" customWidth="1"/>
    <col min="15363" max="15364" width="4.33203125" style="168" customWidth="1"/>
    <col min="15365" max="15366" width="24.6640625" style="168" customWidth="1"/>
    <col min="15367" max="15367" width="11.6640625" style="168" customWidth="1"/>
    <col min="15368" max="15616" width="8.88671875" style="168"/>
    <col min="15617" max="15618" width="5.6640625" style="168" customWidth="1"/>
    <col min="15619" max="15620" width="4.33203125" style="168" customWidth="1"/>
    <col min="15621" max="15622" width="24.6640625" style="168" customWidth="1"/>
    <col min="15623" max="15623" width="11.6640625" style="168" customWidth="1"/>
    <col min="15624" max="15872" width="8.88671875" style="168"/>
    <col min="15873" max="15874" width="5.6640625" style="168" customWidth="1"/>
    <col min="15875" max="15876" width="4.33203125" style="168" customWidth="1"/>
    <col min="15877" max="15878" width="24.6640625" style="168" customWidth="1"/>
    <col min="15879" max="15879" width="11.6640625" style="168" customWidth="1"/>
    <col min="15880" max="16128" width="8.88671875" style="168"/>
    <col min="16129" max="16130" width="5.6640625" style="168" customWidth="1"/>
    <col min="16131" max="16132" width="4.33203125" style="168" customWidth="1"/>
    <col min="16133" max="16134" width="24.6640625" style="168" customWidth="1"/>
    <col min="16135" max="16135" width="11.6640625" style="168" customWidth="1"/>
    <col min="16136" max="16384" width="8.88671875" style="168"/>
  </cols>
  <sheetData>
    <row r="1" spans="1:7" ht="25.8" x14ac:dyDescent="0.3">
      <c r="A1" s="367" t="s">
        <v>215</v>
      </c>
      <c r="B1" s="367"/>
      <c r="C1" s="367"/>
      <c r="D1" s="367"/>
      <c r="E1" s="367"/>
      <c r="F1" s="367"/>
      <c r="G1" s="367"/>
    </row>
    <row r="2" spans="1:7" ht="46.5" customHeight="1" x14ac:dyDescent="0.3">
      <c r="A2" s="368" t="s">
        <v>68</v>
      </c>
      <c r="B2" s="368"/>
      <c r="C2" s="368"/>
      <c r="D2" s="368"/>
      <c r="E2" s="368"/>
      <c r="F2" s="368"/>
      <c r="G2" s="368"/>
    </row>
    <row r="3" spans="1:7" ht="21" x14ac:dyDescent="0.3">
      <c r="A3" s="369"/>
      <c r="B3" s="369"/>
      <c r="C3" s="369"/>
      <c r="D3" s="369"/>
      <c r="E3" s="369"/>
      <c r="F3" s="369"/>
      <c r="G3" s="369"/>
    </row>
    <row r="4" spans="1:7" ht="65.400000000000006" x14ac:dyDescent="0.3">
      <c r="A4" s="169" t="s">
        <v>69</v>
      </c>
      <c r="B4" s="169" t="s">
        <v>70</v>
      </c>
      <c r="C4" s="169" t="s">
        <v>71</v>
      </c>
      <c r="D4" s="170" t="s">
        <v>72</v>
      </c>
      <c r="G4" s="172" t="s">
        <v>73</v>
      </c>
    </row>
    <row r="5" spans="1:7" ht="22.5" customHeight="1" x14ac:dyDescent="0.3">
      <c r="A5" s="173" t="s">
        <v>152</v>
      </c>
      <c r="B5" s="174"/>
      <c r="C5" s="173" t="s">
        <v>216</v>
      </c>
      <c r="D5" s="175" t="s">
        <v>54</v>
      </c>
      <c r="E5" s="355" t="s">
        <v>117</v>
      </c>
      <c r="F5" s="359" t="s">
        <v>120</v>
      </c>
      <c r="G5" s="177" t="s">
        <v>220</v>
      </c>
    </row>
    <row r="6" spans="1:7" ht="22.5" customHeight="1" x14ac:dyDescent="0.3">
      <c r="A6" s="173"/>
      <c r="B6" s="174"/>
      <c r="C6" s="173" t="s">
        <v>100</v>
      </c>
      <c r="D6" s="175" t="s">
        <v>57</v>
      </c>
      <c r="E6" s="350" t="s">
        <v>123</v>
      </c>
      <c r="F6" s="358" t="s">
        <v>126</v>
      </c>
      <c r="G6" s="177" t="s">
        <v>219</v>
      </c>
    </row>
    <row r="7" spans="1:7" ht="22.5" customHeight="1" x14ac:dyDescent="0.3">
      <c r="A7" s="173" t="s">
        <v>218</v>
      </c>
      <c r="B7" s="174"/>
      <c r="C7" s="173" t="s">
        <v>133</v>
      </c>
      <c r="D7" s="175"/>
      <c r="E7" s="358" t="s">
        <v>217</v>
      </c>
      <c r="F7" s="350" t="s">
        <v>187</v>
      </c>
      <c r="G7" s="177" t="s">
        <v>178</v>
      </c>
    </row>
    <row r="8" spans="1:7" ht="22.5" customHeight="1" x14ac:dyDescent="0.3">
      <c r="A8" s="173"/>
      <c r="B8" s="174"/>
      <c r="C8" s="173"/>
      <c r="D8" s="175"/>
      <c r="E8" s="357"/>
      <c r="F8" s="350"/>
      <c r="G8" s="177"/>
    </row>
    <row r="9" spans="1:7" ht="22.5" customHeight="1" x14ac:dyDescent="0.3">
      <c r="A9" s="173"/>
      <c r="B9" s="174"/>
      <c r="C9" s="173"/>
      <c r="D9" s="175"/>
      <c r="E9" s="357"/>
      <c r="F9" s="350"/>
      <c r="G9" s="177"/>
    </row>
    <row r="10" spans="1:7" ht="22.5" customHeight="1" x14ac:dyDescent="0.3">
      <c r="A10" s="173"/>
      <c r="B10" s="174"/>
      <c r="C10" s="173"/>
      <c r="D10" s="175"/>
      <c r="E10" s="357"/>
      <c r="F10" s="350"/>
      <c r="G10" s="177"/>
    </row>
    <row r="11" spans="1:7" ht="22.5" customHeight="1" x14ac:dyDescent="0.3">
      <c r="A11" s="173"/>
      <c r="B11" s="174"/>
      <c r="C11" s="173"/>
      <c r="D11" s="175"/>
      <c r="E11" s="185"/>
      <c r="F11" s="354"/>
      <c r="G11" s="177"/>
    </row>
    <row r="12" spans="1:7" ht="22.5" customHeight="1" x14ac:dyDescent="0.3">
      <c r="A12" s="173"/>
      <c r="B12" s="174"/>
      <c r="C12" s="173"/>
      <c r="D12" s="175"/>
      <c r="E12" s="354"/>
      <c r="F12" s="185"/>
      <c r="G12" s="177"/>
    </row>
    <row r="13" spans="1:7" ht="22.5" customHeight="1" x14ac:dyDescent="0.3">
      <c r="A13" s="173"/>
      <c r="B13" s="174"/>
      <c r="C13" s="173"/>
      <c r="D13" s="175"/>
      <c r="E13" s="185"/>
      <c r="F13" s="354"/>
      <c r="G13" s="177"/>
    </row>
    <row r="14" spans="1:7" ht="22.5" customHeight="1" x14ac:dyDescent="0.3">
      <c r="A14" s="173"/>
      <c r="B14" s="174"/>
      <c r="C14" s="173"/>
      <c r="D14" s="175"/>
      <c r="E14" s="354"/>
      <c r="F14" s="185"/>
      <c r="G14" s="177"/>
    </row>
    <row r="15" spans="1:7" ht="22.5" customHeight="1" x14ac:dyDescent="0.3">
      <c r="A15" s="173"/>
      <c r="B15" s="174"/>
      <c r="C15" s="173"/>
      <c r="D15" s="175"/>
      <c r="E15" s="185"/>
      <c r="F15" s="354"/>
      <c r="G15" s="177"/>
    </row>
    <row r="16" spans="1:7" ht="22.5" customHeight="1" x14ac:dyDescent="0.3">
      <c r="A16" s="173"/>
      <c r="B16" s="174"/>
      <c r="C16" s="173"/>
      <c r="D16" s="175"/>
      <c r="E16" s="185"/>
      <c r="F16" s="354"/>
      <c r="G16" s="177"/>
    </row>
    <row r="17" spans="1:16" ht="22.5" customHeight="1" x14ac:dyDescent="0.3">
      <c r="A17" s="173"/>
      <c r="B17" s="174"/>
      <c r="C17" s="173"/>
      <c r="D17" s="175"/>
      <c r="E17" s="185"/>
      <c r="F17" s="354"/>
      <c r="G17" s="177"/>
    </row>
    <row r="18" spans="1:16" ht="22.5" customHeight="1" x14ac:dyDescent="0.3">
      <c r="A18" s="173"/>
      <c r="B18" s="174"/>
      <c r="C18" s="173"/>
      <c r="D18" s="175"/>
      <c r="E18" s="354"/>
      <c r="F18" s="185"/>
      <c r="G18" s="177"/>
      <c r="K18" s="179"/>
      <c r="L18" s="180"/>
      <c r="M18" s="179"/>
      <c r="N18" s="172"/>
      <c r="O18" s="181"/>
      <c r="P18" s="181"/>
    </row>
    <row r="19" spans="1:16" ht="22.5" customHeight="1" x14ac:dyDescent="0.3">
      <c r="A19" s="173"/>
      <c r="B19" s="174"/>
      <c r="C19" s="173"/>
      <c r="D19" s="175"/>
      <c r="E19" s="350"/>
      <c r="F19" s="357"/>
      <c r="G19" s="177"/>
    </row>
    <row r="20" spans="1:16" ht="22.5" customHeight="1" x14ac:dyDescent="0.3">
      <c r="A20" s="173"/>
      <c r="B20" s="174"/>
      <c r="C20" s="173"/>
      <c r="D20" s="175"/>
      <c r="E20" s="357"/>
      <c r="F20" s="350"/>
      <c r="G20" s="177"/>
    </row>
    <row r="21" spans="1:16" ht="22.5" customHeight="1" x14ac:dyDescent="0.3">
      <c r="A21" s="173"/>
      <c r="B21" s="174"/>
      <c r="C21" s="173"/>
      <c r="D21" s="175"/>
      <c r="E21" s="185"/>
      <c r="F21" s="354"/>
      <c r="G21" s="177"/>
      <c r="I21" s="184"/>
      <c r="J21" s="181"/>
      <c r="K21" s="179"/>
      <c r="L21" s="180"/>
      <c r="M21" s="179"/>
      <c r="N21" s="172"/>
      <c r="O21" s="181"/>
      <c r="P21" s="181"/>
    </row>
    <row r="22" spans="1:16" ht="22.5" customHeight="1" x14ac:dyDescent="0.3">
      <c r="A22" s="173"/>
      <c r="B22" s="174"/>
      <c r="C22" s="173"/>
      <c r="D22" s="175"/>
      <c r="E22" s="350"/>
      <c r="F22" s="354"/>
      <c r="G22" s="177"/>
      <c r="K22" s="179"/>
      <c r="L22" s="180"/>
      <c r="M22" s="179"/>
      <c r="N22" s="172"/>
      <c r="O22" s="184"/>
      <c r="P22" s="184"/>
    </row>
    <row r="23" spans="1:16" ht="22.5" customHeight="1" x14ac:dyDescent="0.3">
      <c r="A23" s="173"/>
      <c r="B23" s="174"/>
      <c r="C23" s="173"/>
      <c r="D23" s="175"/>
      <c r="E23" s="354"/>
      <c r="F23" s="185"/>
      <c r="G23" s="177"/>
      <c r="K23" s="179"/>
      <c r="L23" s="180"/>
      <c r="M23" s="179"/>
      <c r="N23" s="172"/>
      <c r="O23" s="184"/>
      <c r="P23" s="184"/>
    </row>
    <row r="24" spans="1:16" ht="22.5" customHeight="1" x14ac:dyDescent="0.3">
      <c r="A24" s="173"/>
      <c r="B24" s="174"/>
      <c r="C24" s="173"/>
      <c r="D24" s="175"/>
      <c r="E24" s="177"/>
      <c r="F24" s="354"/>
      <c r="G24" s="177"/>
    </row>
    <row r="25" spans="1:16" ht="22.5" customHeight="1" x14ac:dyDescent="0.3">
      <c r="A25" s="173"/>
      <c r="B25" s="174"/>
      <c r="C25" s="173"/>
      <c r="D25" s="175"/>
      <c r="E25" s="185"/>
      <c r="F25" s="354"/>
      <c r="G25" s="177"/>
      <c r="K25" s="179"/>
      <c r="L25" s="180"/>
      <c r="M25" s="179"/>
      <c r="N25" s="172"/>
      <c r="O25" s="181"/>
      <c r="P25" s="181"/>
    </row>
    <row r="26" spans="1:16" ht="22.5" customHeight="1" x14ac:dyDescent="0.3">
      <c r="A26" s="173"/>
      <c r="B26" s="174"/>
      <c r="C26" s="173"/>
      <c r="D26" s="175"/>
      <c r="E26" s="185"/>
      <c r="F26" s="354"/>
      <c r="G26" s="177"/>
      <c r="M26" s="172"/>
      <c r="N26" s="171"/>
      <c r="O26" s="171"/>
    </row>
    <row r="27" spans="1:16" ht="22.5" customHeight="1" x14ac:dyDescent="0.3">
      <c r="A27" s="173"/>
      <c r="B27" s="174"/>
      <c r="C27" s="173"/>
      <c r="D27" s="175"/>
      <c r="E27" s="177"/>
      <c r="F27" s="351"/>
      <c r="G27" s="177"/>
    </row>
    <row r="28" spans="1:16" ht="22.5" customHeight="1" x14ac:dyDescent="0.3">
      <c r="A28" s="173"/>
      <c r="B28" s="174"/>
      <c r="C28" s="173"/>
      <c r="D28" s="175"/>
      <c r="E28" s="354"/>
      <c r="F28" s="185"/>
      <c r="G28" s="177"/>
    </row>
    <row r="29" spans="1:16" ht="22.5" customHeight="1" x14ac:dyDescent="0.3">
      <c r="A29" s="173"/>
      <c r="B29" s="174"/>
      <c r="C29" s="173"/>
      <c r="D29" s="175"/>
      <c r="E29" s="177"/>
      <c r="F29" s="351"/>
      <c r="G29" s="177"/>
    </row>
    <row r="30" spans="1:16" ht="22.5" customHeight="1" x14ac:dyDescent="0.3">
      <c r="A30" s="173"/>
      <c r="B30" s="174"/>
      <c r="C30" s="173"/>
      <c r="D30" s="175"/>
      <c r="E30" s="351"/>
      <c r="F30" s="177"/>
      <c r="G30" s="177"/>
    </row>
    <row r="31" spans="1:16" ht="22.5" customHeight="1" x14ac:dyDescent="0.3">
      <c r="A31" s="173"/>
      <c r="B31" s="174"/>
      <c r="C31" s="173"/>
      <c r="D31" s="175"/>
      <c r="E31" s="177"/>
      <c r="F31" s="351"/>
      <c r="G31" s="177"/>
    </row>
    <row r="32" spans="1:16" ht="22.5" customHeight="1" x14ac:dyDescent="0.3">
      <c r="A32" s="173"/>
      <c r="B32" s="174"/>
      <c r="C32" s="173"/>
      <c r="D32" s="175"/>
      <c r="E32" s="351"/>
      <c r="F32" s="177"/>
      <c r="G32" s="177"/>
    </row>
    <row r="33" spans="1:7" ht="22.5" customHeight="1" x14ac:dyDescent="0.3">
      <c r="A33" s="173"/>
      <c r="B33" s="174"/>
      <c r="C33" s="173"/>
      <c r="D33" s="175"/>
      <c r="E33" s="177"/>
      <c r="F33" s="351"/>
      <c r="G33" s="177"/>
    </row>
    <row r="34" spans="1:7" ht="22.5" customHeight="1" x14ac:dyDescent="0.3">
      <c r="A34" s="173"/>
      <c r="B34" s="174"/>
      <c r="C34" s="173"/>
      <c r="D34" s="175"/>
      <c r="E34" s="177"/>
      <c r="F34" s="177"/>
      <c r="G34" s="177"/>
    </row>
    <row r="35" spans="1:7" ht="22.5" customHeight="1" x14ac:dyDescent="0.3">
      <c r="A35" s="173"/>
      <c r="B35" s="174"/>
      <c r="C35" s="173"/>
      <c r="D35" s="175"/>
      <c r="E35" s="177"/>
      <c r="F35" s="177"/>
      <c r="G35" s="177"/>
    </row>
    <row r="36" spans="1:7" ht="22.5" customHeight="1" x14ac:dyDescent="0.3">
      <c r="A36" s="173"/>
      <c r="B36" s="174"/>
      <c r="C36" s="173"/>
      <c r="D36" s="175"/>
      <c r="E36" s="177"/>
      <c r="F36" s="177"/>
      <c r="G36" s="177"/>
    </row>
    <row r="37" spans="1:7" ht="22.5" customHeight="1" x14ac:dyDescent="0.3">
      <c r="A37" s="173"/>
      <c r="B37" s="174"/>
      <c r="C37" s="173"/>
      <c r="D37" s="175"/>
      <c r="E37" s="177"/>
      <c r="F37" s="177"/>
      <c r="G37" s="177"/>
    </row>
    <row r="38" spans="1:7" ht="22.5" customHeight="1" x14ac:dyDescent="0.3">
      <c r="A38" s="173"/>
      <c r="B38" s="174"/>
      <c r="C38" s="173"/>
      <c r="D38" s="175"/>
      <c r="E38" s="177"/>
      <c r="F38" s="177"/>
      <c r="G38" s="177"/>
    </row>
    <row r="39" spans="1:7" ht="22.5" customHeight="1" x14ac:dyDescent="0.3">
      <c r="A39" s="173"/>
      <c r="B39" s="174"/>
      <c r="C39" s="173"/>
      <c r="D39" s="175"/>
      <c r="E39" s="177"/>
      <c r="F39" s="177"/>
      <c r="G39" s="177"/>
    </row>
    <row r="40" spans="1:7" ht="22.5" customHeight="1" x14ac:dyDescent="0.3">
      <c r="A40" s="173"/>
      <c r="B40" s="174"/>
      <c r="C40" s="173"/>
      <c r="D40" s="175"/>
      <c r="E40" s="177"/>
      <c r="F40" s="177"/>
      <c r="G40" s="177"/>
    </row>
    <row r="41" spans="1:7" ht="22.5" customHeight="1" x14ac:dyDescent="0.3">
      <c r="A41" s="173"/>
      <c r="B41" s="174"/>
      <c r="C41" s="173"/>
      <c r="D41" s="175"/>
      <c r="E41" s="177"/>
      <c r="F41" s="177"/>
      <c r="G41" s="177"/>
    </row>
    <row r="42" spans="1:7" ht="22.5" customHeight="1" x14ac:dyDescent="0.3">
      <c r="A42" s="173"/>
      <c r="B42" s="174"/>
      <c r="C42" s="173"/>
      <c r="D42" s="175"/>
      <c r="E42" s="177"/>
      <c r="F42" s="177"/>
      <c r="G42" s="177"/>
    </row>
    <row r="43" spans="1:7" ht="22.5" customHeight="1" x14ac:dyDescent="0.3">
      <c r="A43" s="173"/>
      <c r="B43" s="174"/>
      <c r="C43" s="173"/>
      <c r="D43" s="175"/>
      <c r="E43" s="177"/>
      <c r="F43" s="177"/>
      <c r="G43" s="177"/>
    </row>
    <row r="44" spans="1:7" ht="22.5" customHeight="1" x14ac:dyDescent="0.3">
      <c r="A44" s="173"/>
      <c r="B44" s="174"/>
      <c r="C44" s="173"/>
      <c r="D44" s="175"/>
      <c r="E44" s="177"/>
      <c r="F44" s="177"/>
      <c r="G44" s="177"/>
    </row>
    <row r="45" spans="1:7" ht="22.5" customHeight="1" x14ac:dyDescent="0.3">
      <c r="A45" s="173"/>
      <c r="B45" s="174"/>
      <c r="C45" s="173"/>
      <c r="D45" s="175"/>
      <c r="E45" s="177"/>
      <c r="F45" s="177"/>
      <c r="G45" s="177"/>
    </row>
    <row r="46" spans="1:7" ht="22.5" customHeight="1" x14ac:dyDescent="0.3">
      <c r="A46" s="173"/>
      <c r="B46" s="174"/>
      <c r="C46" s="173"/>
      <c r="D46" s="175"/>
      <c r="E46" s="177"/>
      <c r="F46" s="177"/>
      <c r="G46" s="177"/>
    </row>
    <row r="47" spans="1:7" ht="22.5" customHeight="1" x14ac:dyDescent="0.3">
      <c r="A47" s="173"/>
      <c r="B47" s="174"/>
      <c r="C47" s="173"/>
      <c r="D47" s="175"/>
      <c r="E47" s="177"/>
      <c r="F47" s="177"/>
      <c r="G47" s="177"/>
    </row>
    <row r="48" spans="1:7" ht="22.5" customHeight="1" x14ac:dyDescent="0.3">
      <c r="A48" s="173"/>
      <c r="B48" s="174"/>
      <c r="C48" s="173"/>
      <c r="D48" s="175"/>
      <c r="E48" s="177"/>
      <c r="F48" s="177"/>
      <c r="G48" s="177"/>
    </row>
    <row r="49" spans="1:7" ht="22.5" customHeight="1" x14ac:dyDescent="0.3">
      <c r="A49" s="173"/>
      <c r="B49" s="174"/>
      <c r="C49" s="173"/>
      <c r="D49" s="175"/>
      <c r="E49" s="177"/>
      <c r="F49" s="177"/>
      <c r="G49" s="177"/>
    </row>
    <row r="50" spans="1:7" ht="22.5" customHeight="1" x14ac:dyDescent="0.3">
      <c r="A50" s="173"/>
      <c r="B50" s="174"/>
      <c r="C50" s="173"/>
      <c r="D50" s="175"/>
      <c r="E50" s="177"/>
      <c r="F50" s="177"/>
      <c r="G50" s="177"/>
    </row>
    <row r="51" spans="1:7" ht="22.5" customHeight="1" x14ac:dyDescent="0.3">
      <c r="A51" s="173"/>
      <c r="B51" s="174"/>
      <c r="C51" s="173"/>
      <c r="D51" s="175"/>
      <c r="E51" s="177"/>
      <c r="F51" s="177"/>
      <c r="G51" s="177"/>
    </row>
    <row r="52" spans="1:7" ht="22.5" customHeight="1" x14ac:dyDescent="0.3">
      <c r="A52" s="173"/>
      <c r="B52" s="174"/>
      <c r="C52" s="173"/>
      <c r="D52" s="175"/>
      <c r="E52" s="177"/>
      <c r="F52" s="177"/>
      <c r="G52" s="177"/>
    </row>
    <row r="53" spans="1:7" ht="22.5" customHeight="1" x14ac:dyDescent="0.3">
      <c r="A53" s="173"/>
      <c r="B53" s="174"/>
      <c r="C53" s="173"/>
      <c r="D53" s="175"/>
      <c r="E53" s="177"/>
      <c r="F53" s="177"/>
      <c r="G53" s="177"/>
    </row>
    <row r="54" spans="1:7" ht="22.5" customHeight="1" x14ac:dyDescent="0.3">
      <c r="A54" s="173"/>
      <c r="B54" s="174"/>
      <c r="C54" s="173"/>
      <c r="D54" s="175"/>
      <c r="E54" s="177"/>
      <c r="F54" s="177"/>
      <c r="G54" s="177"/>
    </row>
    <row r="55" spans="1:7" ht="22.5" customHeight="1" x14ac:dyDescent="0.3">
      <c r="A55" s="173"/>
      <c r="B55" s="174"/>
      <c r="C55" s="173"/>
      <c r="D55" s="175"/>
      <c r="E55" s="177"/>
      <c r="F55" s="177"/>
      <c r="G55" s="177"/>
    </row>
    <row r="56" spans="1:7" ht="22.5" customHeight="1" x14ac:dyDescent="0.3">
      <c r="A56" s="173"/>
      <c r="B56" s="174"/>
      <c r="C56" s="173"/>
      <c r="D56" s="175"/>
      <c r="E56" s="177"/>
      <c r="F56" s="177"/>
      <c r="G56" s="177"/>
    </row>
    <row r="57" spans="1:7" ht="22.5" customHeight="1" x14ac:dyDescent="0.3">
      <c r="A57" s="173"/>
      <c r="B57" s="174"/>
      <c r="C57" s="173"/>
      <c r="D57" s="175"/>
      <c r="E57" s="177"/>
      <c r="F57" s="177"/>
      <c r="G57" s="177"/>
    </row>
    <row r="58" spans="1:7" ht="22.5" customHeight="1" x14ac:dyDescent="0.3">
      <c r="A58" s="173"/>
      <c r="B58" s="173"/>
      <c r="C58" s="173"/>
      <c r="D58" s="175"/>
      <c r="E58" s="177"/>
      <c r="F58" s="177"/>
      <c r="G58" s="177"/>
    </row>
    <row r="59" spans="1:7" ht="22.5" customHeight="1" x14ac:dyDescent="0.3">
      <c r="A59" s="173"/>
      <c r="B59" s="173"/>
      <c r="C59" s="173"/>
      <c r="D59" s="175"/>
      <c r="E59" s="177"/>
      <c r="F59" s="177"/>
      <c r="G59" s="177"/>
    </row>
    <row r="60" spans="1:7" ht="22.5" customHeight="1" x14ac:dyDescent="0.3">
      <c r="A60" s="173"/>
      <c r="B60" s="173"/>
      <c r="C60" s="173"/>
      <c r="D60" s="175"/>
      <c r="E60" s="177"/>
      <c r="F60" s="177"/>
      <c r="G60" s="177"/>
    </row>
    <row r="61" spans="1:7" ht="22.5" customHeight="1" x14ac:dyDescent="0.3">
      <c r="A61" s="173"/>
      <c r="B61" s="173"/>
      <c r="C61" s="173"/>
      <c r="D61" s="175"/>
      <c r="E61" s="177"/>
      <c r="F61" s="177"/>
      <c r="G61" s="177"/>
    </row>
    <row r="62" spans="1:7" ht="22.5" customHeight="1" x14ac:dyDescent="0.3">
      <c r="A62" s="173"/>
      <c r="B62" s="173"/>
      <c r="C62" s="173"/>
      <c r="D62" s="175"/>
      <c r="E62" s="177"/>
      <c r="F62" s="177"/>
      <c r="G62" s="177"/>
    </row>
    <row r="63" spans="1:7" ht="22.5" customHeight="1" x14ac:dyDescent="0.3">
      <c r="A63" s="173"/>
      <c r="B63" s="173"/>
      <c r="C63" s="173"/>
      <c r="D63" s="175"/>
      <c r="E63" s="177"/>
      <c r="F63" s="177"/>
      <c r="G63" s="177"/>
    </row>
    <row r="64" spans="1:7" ht="22.5" customHeight="1" x14ac:dyDescent="0.3">
      <c r="A64" s="173"/>
      <c r="B64" s="173"/>
      <c r="C64" s="173"/>
      <c r="D64" s="175"/>
      <c r="E64" s="177"/>
      <c r="F64" s="177"/>
      <c r="G64" s="177"/>
    </row>
    <row r="65" spans="1:7" ht="22.5" customHeight="1" x14ac:dyDescent="0.3">
      <c r="A65" s="173"/>
      <c r="B65" s="173"/>
      <c r="C65" s="173"/>
      <c r="D65" s="175"/>
      <c r="E65" s="177"/>
      <c r="F65" s="177"/>
      <c r="G65" s="177"/>
    </row>
    <row r="66" spans="1:7" ht="22.5" customHeight="1" x14ac:dyDescent="0.3">
      <c r="A66" s="173"/>
      <c r="B66" s="173"/>
      <c r="C66" s="173"/>
      <c r="D66" s="175"/>
      <c r="E66" s="177"/>
      <c r="F66" s="177"/>
      <c r="G66" s="177"/>
    </row>
    <row r="67" spans="1:7" ht="22.5" customHeight="1" x14ac:dyDescent="0.3">
      <c r="A67" s="173"/>
      <c r="B67" s="173"/>
      <c r="C67" s="173"/>
      <c r="D67" s="175"/>
      <c r="E67" s="177"/>
      <c r="F67" s="177"/>
      <c r="G67" s="177"/>
    </row>
    <row r="68" spans="1:7" ht="22.5" customHeight="1" x14ac:dyDescent="0.3">
      <c r="A68" s="173"/>
      <c r="B68" s="173"/>
      <c r="C68" s="173"/>
      <c r="D68" s="175"/>
      <c r="E68" s="177"/>
      <c r="F68" s="177"/>
      <c r="G68" s="177"/>
    </row>
    <row r="69" spans="1:7" ht="22.5" customHeight="1" x14ac:dyDescent="0.3">
      <c r="A69" s="173"/>
      <c r="B69" s="173"/>
      <c r="C69" s="173"/>
      <c r="D69" s="175"/>
      <c r="E69" s="177"/>
      <c r="F69" s="177"/>
      <c r="G69" s="177"/>
    </row>
    <row r="70" spans="1:7" ht="22.5" customHeight="1" x14ac:dyDescent="0.3">
      <c r="A70" s="173"/>
      <c r="B70" s="173"/>
      <c r="C70" s="173"/>
      <c r="D70" s="175"/>
      <c r="E70" s="177"/>
      <c r="F70" s="177"/>
      <c r="G70" s="177"/>
    </row>
    <row r="71" spans="1:7" ht="22.5" customHeight="1" x14ac:dyDescent="0.3">
      <c r="A71" s="173"/>
      <c r="B71" s="173"/>
      <c r="C71" s="173"/>
      <c r="D71" s="175"/>
      <c r="E71" s="177"/>
      <c r="F71" s="177"/>
      <c r="G71" s="177"/>
    </row>
    <row r="72" spans="1:7" ht="22.5" customHeight="1" x14ac:dyDescent="0.3">
      <c r="A72" s="173"/>
      <c r="B72" s="173"/>
      <c r="C72" s="173"/>
      <c r="D72" s="175"/>
      <c r="E72" s="177"/>
      <c r="F72" s="177"/>
      <c r="G72" s="177"/>
    </row>
    <row r="73" spans="1:7" ht="22.5" customHeight="1" x14ac:dyDescent="0.3">
      <c r="A73" s="173"/>
      <c r="B73" s="173"/>
      <c r="C73" s="173"/>
      <c r="D73" s="175"/>
      <c r="E73" s="177"/>
      <c r="F73" s="177"/>
      <c r="G73" s="177"/>
    </row>
    <row r="74" spans="1:7" ht="22.5" customHeight="1" x14ac:dyDescent="0.3">
      <c r="A74" s="173"/>
      <c r="B74" s="173"/>
      <c r="C74" s="173"/>
      <c r="D74" s="175"/>
      <c r="E74" s="177"/>
      <c r="F74" s="177"/>
      <c r="G74" s="177"/>
    </row>
    <row r="75" spans="1:7" ht="22.5" customHeight="1" x14ac:dyDescent="0.3">
      <c r="A75" s="173"/>
      <c r="B75" s="173"/>
      <c r="C75" s="173"/>
      <c r="D75" s="175"/>
      <c r="E75" s="177"/>
      <c r="F75" s="177"/>
      <c r="G75" s="177"/>
    </row>
    <row r="76" spans="1:7" ht="22.5" customHeight="1" x14ac:dyDescent="0.3">
      <c r="A76" s="173"/>
      <c r="B76" s="173"/>
      <c r="C76" s="173"/>
      <c r="D76" s="175"/>
      <c r="E76" s="177"/>
      <c r="F76" s="177"/>
      <c r="G76" s="177"/>
    </row>
    <row r="77" spans="1:7" ht="22.5" customHeight="1" x14ac:dyDescent="0.3">
      <c r="A77" s="173"/>
      <c r="B77" s="173"/>
      <c r="C77" s="173"/>
      <c r="D77" s="175"/>
      <c r="E77" s="177"/>
      <c r="F77" s="177"/>
      <c r="G77" s="177"/>
    </row>
  </sheetData>
  <mergeCells count="3">
    <mergeCell ref="A1:G1"/>
    <mergeCell ref="A2:G2"/>
    <mergeCell ref="A3:G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7</vt:i4>
      </vt:variant>
      <vt:variant>
        <vt:lpstr>Névvel ellátott tartományok</vt:lpstr>
      </vt:variant>
      <vt:variant>
        <vt:i4>4</vt:i4>
      </vt:variant>
    </vt:vector>
  </HeadingPairs>
  <TitlesOfParts>
    <vt:vector size="11" baseType="lpstr">
      <vt:lpstr>F16</vt:lpstr>
      <vt:lpstr>L16</vt:lpstr>
      <vt:lpstr>F16P</vt:lpstr>
      <vt:lpstr>L16P</vt:lpstr>
      <vt:lpstr>játékrend szombat</vt:lpstr>
      <vt:lpstr>játékrend vasárnap</vt:lpstr>
      <vt:lpstr>játékrend hétfő</vt:lpstr>
      <vt:lpstr>'F16'!Nyomtatási_terület</vt:lpstr>
      <vt:lpstr>F16P!Nyomtatási_terület</vt:lpstr>
      <vt:lpstr>'L16'!Nyomtatási_terület</vt:lpstr>
      <vt:lpstr>L16P!Nyomtatási_terület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2022-01-16T07:59:20Z</cp:lastPrinted>
  <dcterms:created xsi:type="dcterms:W3CDTF">2022-01-13T18:05:52Z</dcterms:created>
  <dcterms:modified xsi:type="dcterms:W3CDTF">2022-01-17T18:12:17Z</dcterms:modified>
</cp:coreProperties>
</file>